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9720" windowHeight="11700" tabRatio="866" firstSheet="1" activeTab="1"/>
  </bookViews>
  <sheets>
    <sheet name="data" sheetId="2" state="hidden" r:id="rId1"/>
    <sheet name="Figure 5" sheetId="3" r:id="rId2"/>
  </sheets>
  <externalReferences>
    <externalReference r:id="rId3"/>
    <externalReference r:id="rId4"/>
  </externalReferences>
  <definedNames>
    <definedName name="_xlnm.Print_Area" localSheetId="0">data!$B$1:$M$29</definedName>
    <definedName name="_xlnm.Print_Titles" localSheetId="0">data!#REF!</definedName>
  </definedNames>
  <calcPr calcId="125725"/>
</workbook>
</file>

<file path=xl/calcChain.xml><?xml version="1.0" encoding="utf-8"?>
<calcChain xmlns="http://schemas.openxmlformats.org/spreadsheetml/2006/main">
  <c r="C20" i="2"/>
  <c r="C19"/>
  <c r="C18"/>
  <c r="C17"/>
  <c r="C16"/>
  <c r="C15"/>
  <c r="C14"/>
  <c r="C13"/>
  <c r="C12"/>
  <c r="C11"/>
  <c r="C10"/>
  <c r="C9"/>
  <c r="C8"/>
  <c r="E20" l="1"/>
  <c r="E19"/>
  <c r="E18"/>
  <c r="E17"/>
  <c r="E16"/>
  <c r="E15"/>
  <c r="E14"/>
  <c r="E13"/>
  <c r="E12"/>
  <c r="E11"/>
  <c r="E10"/>
  <c r="E9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</calcChain>
</file>

<file path=xl/sharedStrings.xml><?xml version="1.0" encoding="utf-8"?>
<sst xmlns="http://schemas.openxmlformats.org/spreadsheetml/2006/main" count="60" uniqueCount="48">
  <si>
    <r>
      <t xml:space="preserve">This is an ISD Scotland </t>
    </r>
    <r>
      <rPr>
        <i/>
        <sz val="10"/>
        <rFont val="Arial"/>
        <family val="2"/>
      </rPr>
      <t>National Statistics</t>
    </r>
    <r>
      <rPr>
        <sz val="10"/>
        <rFont val="Arial"/>
        <family val="2"/>
      </rPr>
      <t xml:space="preserve"> release.</t>
    </r>
  </si>
  <si>
    <t>rate per 1,000 women aged 15-44</t>
  </si>
  <si>
    <t>Rate</t>
  </si>
  <si>
    <t>A</t>
  </si>
  <si>
    <t>B</t>
  </si>
  <si>
    <t>Borders</t>
  </si>
  <si>
    <t>Y</t>
  </si>
  <si>
    <t>G</t>
  </si>
  <si>
    <t>Fife</t>
  </si>
  <si>
    <t>V</t>
  </si>
  <si>
    <t>Forth Valley</t>
  </si>
  <si>
    <t>N</t>
  </si>
  <si>
    <t>Grampian</t>
  </si>
  <si>
    <t>H</t>
  </si>
  <si>
    <t>Highland</t>
  </si>
  <si>
    <t>I</t>
  </si>
  <si>
    <t>L</t>
  </si>
  <si>
    <t>Lanarkshire</t>
  </si>
  <si>
    <t>S</t>
  </si>
  <si>
    <t>Lothian</t>
  </si>
  <si>
    <t>T</t>
  </si>
  <si>
    <t>Tayside</t>
  </si>
  <si>
    <t>1  Refers to therapeutic abortions notified in accordance with the Abortion Act 1967.</t>
  </si>
  <si>
    <t>p  Provisional.</t>
  </si>
  <si>
    <t>Source :  Notifications (to the Chief Medical Officer for Scotland) of abortions performed under the Abortion Act 1967.</t>
  </si>
  <si>
    <t>ISD Scotland</t>
  </si>
  <si>
    <t>Scotland referance data</t>
  </si>
  <si>
    <t>F</t>
  </si>
  <si>
    <t>M</t>
  </si>
  <si>
    <t>Source: Notifications (to the Chief Medical Officer for Scotland) of abortions performed under the Abortion Act 1967</t>
  </si>
  <si>
    <t>2  Rate per 1000 women aged 15-44.</t>
  </si>
  <si>
    <t>3  Orkney,  Shetland and Western Isles NHS board areas.</t>
  </si>
  <si>
    <r>
      <t xml:space="preserve">Abortions </t>
    </r>
    <r>
      <rPr>
        <b/>
        <vertAlign val="superscript"/>
        <sz val="10"/>
        <rFont val="Arial"/>
        <family val="2"/>
      </rPr>
      <t>1,2</t>
    </r>
    <r>
      <rPr>
        <b/>
        <sz val="10"/>
        <rFont val="Arial"/>
        <family val="2"/>
      </rPr>
      <t xml:space="preserve"> performed in Scotland - NHS board analysis</t>
    </r>
  </si>
  <si>
    <t>A &amp; A</t>
  </si>
  <si>
    <t>D &amp; G</t>
  </si>
  <si>
    <t>GG &amp; C</t>
  </si>
  <si>
    <t>Scotland</t>
  </si>
  <si>
    <r>
      <t xml:space="preserve">Year ending 31 December 2015 </t>
    </r>
    <r>
      <rPr>
        <b/>
        <vertAlign val="superscript"/>
        <sz val="10"/>
        <rFont val="Arial"/>
        <family val="2"/>
      </rPr>
      <t>p</t>
    </r>
  </si>
  <si>
    <t>prev year for comparison</t>
  </si>
  <si>
    <t>diff on last yr</t>
  </si>
  <si>
    <t>% diff</t>
  </si>
  <si>
    <t>r  Revised.</t>
  </si>
  <si>
    <r>
      <t xml:space="preserve">Termination of pregnancy rates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by NHS Board of residence; </t>
    </r>
  </si>
  <si>
    <t>Islands ²</t>
  </si>
  <si>
    <t>Figure 5:</t>
  </si>
  <si>
    <r>
      <t xml:space="preserve">Calendar year 2015 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2016 </t>
    </r>
    <r>
      <rPr>
        <b/>
        <vertAlign val="superscript"/>
        <sz val="12"/>
        <rFont val="Arial"/>
        <family val="2"/>
      </rPr>
      <t>p</t>
    </r>
  </si>
  <si>
    <t>1  Rate per 1,000 women aged 15-44; based on 2015 mid-year population estimates.</t>
  </si>
  <si>
    <t>2  Orkney, Shetland and Western Isles NHS Boards.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</si>
</sst>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.00"/>
  </numFmts>
  <fonts count="12">
    <font>
      <sz val="10"/>
      <name val="Times New Roman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vertAlign val="superscript"/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4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/>
    </xf>
    <xf numFmtId="0" fontId="5" fillId="0" borderId="0" xfId="0" applyFont="1" applyBorder="1"/>
    <xf numFmtId="0" fontId="1" fillId="0" borderId="0" xfId="0" applyFont="1" applyProtection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2" xfId="0" applyFont="1" applyBorder="1"/>
    <xf numFmtId="0" fontId="5" fillId="0" borderId="2" xfId="0" applyFont="1" applyBorder="1"/>
    <xf numFmtId="0" fontId="7" fillId="0" borderId="0" xfId="0" applyFont="1"/>
    <xf numFmtId="0" fontId="1" fillId="0" borderId="0" xfId="0" applyFont="1" applyBorder="1"/>
    <xf numFmtId="0" fontId="1" fillId="0" borderId="2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0" fontId="7" fillId="0" borderId="0" xfId="1" applyFont="1" applyFill="1" applyAlignment="1">
      <alignment horizontal="left"/>
    </xf>
    <xf numFmtId="0" fontId="7" fillId="0" borderId="0" xfId="1" applyFont="1" applyFill="1"/>
    <xf numFmtId="3" fontId="7" fillId="0" borderId="0" xfId="1" applyNumberFormat="1" applyFont="1" applyFill="1"/>
    <xf numFmtId="3" fontId="7" fillId="0" borderId="0" xfId="1" applyNumberFormat="1" applyFont="1" applyFill="1" applyAlignment="1">
      <alignment horizontal="right"/>
    </xf>
    <xf numFmtId="164" fontId="1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/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165" fontId="0" fillId="0" borderId="0" xfId="0" applyNumberFormat="1" applyAlignment="1" applyProtection="1">
      <alignment horizontal="right"/>
      <protection locked="0"/>
    </xf>
    <xf numFmtId="0" fontId="0" fillId="0" borderId="0" xfId="0" applyNumberFormat="1" applyAlignment="1" applyProtection="1">
      <alignment horizontal="left"/>
      <protection locked="0"/>
    </xf>
    <xf numFmtId="0" fontId="1" fillId="0" borderId="5" xfId="0" applyFont="1" applyBorder="1"/>
    <xf numFmtId="2" fontId="2" fillId="2" borderId="0" xfId="0" applyNumberFormat="1" applyFont="1" applyFill="1"/>
    <xf numFmtId="164" fontId="1" fillId="2" borderId="6" xfId="0" applyNumberFormat="1" applyFont="1" applyFill="1" applyBorder="1"/>
    <xf numFmtId="0" fontId="11" fillId="0" borderId="0" xfId="0" applyFont="1" applyAlignment="1">
      <alignment horizontal="left"/>
    </xf>
    <xf numFmtId="0" fontId="1" fillId="3" borderId="0" xfId="0" applyFont="1" applyFill="1" applyAlignment="1">
      <alignment horizontal="right"/>
    </xf>
    <xf numFmtId="164" fontId="1" fillId="3" borderId="0" xfId="0" applyNumberFormat="1" applyFont="1" applyFill="1"/>
    <xf numFmtId="0" fontId="1" fillId="3" borderId="0" xfId="0" applyFont="1" applyFill="1" applyAlignment="1">
      <alignment horizontal="center" wrapText="1"/>
    </xf>
  </cellXfs>
  <cellStyles count="2">
    <cellStyle name="Normal" xfId="0" builtinId="0"/>
    <cellStyle name="Normal_TABLE4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FF"/>
      <rgbColor rgb="00FFFFFF"/>
      <rgbColor rgb="00092869"/>
      <rgbColor rgb="006B077B"/>
      <rgbColor rgb="00FFFFFF"/>
      <rgbColor rgb="00FFEC00"/>
      <rgbColor rgb="00FFFFFF"/>
      <rgbColor rgb="00FFFFFF"/>
      <rgbColor rgb="00FFFFFF"/>
      <rgbColor rgb="00FFFFFF"/>
      <rgbColor rgb="00FFFFFF"/>
      <rgbColor rgb="00C0C0C0"/>
      <rgbColor rgb="0080808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FFFFFF"/>
      <rgbColor rgb="00FFFFFF"/>
      <rgbColor rgb="00FFFFFF"/>
      <rgbColor rgb="0000684D"/>
      <rgbColor rgb="00FFFFFF"/>
      <rgbColor rgb="0067BF29"/>
      <rgbColor rgb="00FFFFFF"/>
      <rgbColor rgb="0000A15F"/>
      <rgbColor rgb="00FFFFFF"/>
      <rgbColor rgb="00FFFFFF"/>
      <rgbColor rgb="00B80068"/>
      <rgbColor rgb="000391BF"/>
      <rgbColor rgb="00A1002F"/>
      <rgbColor rgb="00EE9C00"/>
      <rgbColor rgb="00FFFFFF"/>
      <rgbColor rgb="00969696"/>
      <rgbColor rgb="00FFFFFF"/>
      <rgbColor rgb="00FFFFFF"/>
      <rgbColor rgb="00FFFFFF"/>
      <rgbColor rgb="00FFFFFF"/>
      <rgbColor rgb="00FFFFFF"/>
      <rgbColor rgb="00FFFFFF"/>
      <rgbColor rgb="00FFFFFF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541501976284585"/>
          <c:y val="0.10666694444516828"/>
          <c:w val="0.82411067193675858"/>
          <c:h val="0.60533490972632531"/>
        </c:manualLayout>
      </c:layout>
      <c:barChart>
        <c:barDir val="col"/>
        <c:grouping val="clustered"/>
        <c:ser>
          <c:idx val="0"/>
          <c:order val="0"/>
          <c:tx>
            <c:v>2015</c:v>
          </c:tx>
          <c:spPr>
            <a:solidFill>
              <a:schemeClr val="tx2">
                <a:lumMod val="75000"/>
              </a:schemeClr>
            </a:solidFill>
            <a:ln>
              <a:noFill/>
            </a:ln>
          </c:spPr>
          <c:cat>
            <c:strRef>
              <c:f>data!$B$8:$B$20</c:f>
              <c:strCache>
                <c:ptCount val="13"/>
                <c:pt idx="0">
                  <c:v>Scotland</c:v>
                </c:pt>
                <c:pt idx="1">
                  <c:v>A &amp; A</c:v>
                </c:pt>
                <c:pt idx="2">
                  <c:v>Borders</c:v>
                </c:pt>
                <c:pt idx="3">
                  <c:v>D &amp; G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GG &amp; C</c:v>
                </c:pt>
                <c:pt idx="8">
                  <c:v>Highland</c:v>
                </c:pt>
                <c:pt idx="9">
                  <c:v>Islands ²</c:v>
                </c:pt>
                <c:pt idx="10">
                  <c:v>Lanarkshire</c:v>
                </c:pt>
                <c:pt idx="11">
                  <c:v>Lothian</c:v>
                </c:pt>
                <c:pt idx="12">
                  <c:v>Tayside</c:v>
                </c:pt>
              </c:strCache>
            </c:strRef>
          </c:cat>
          <c:val>
            <c:numRef>
              <c:f>data!$G$8:$G$20</c:f>
              <c:numCache>
                <c:formatCode>0.0</c:formatCode>
                <c:ptCount val="13"/>
                <c:pt idx="0">
                  <c:v>11.711733450444232</c:v>
                </c:pt>
                <c:pt idx="1">
                  <c:v>11.648605602573312</c:v>
                </c:pt>
                <c:pt idx="2">
                  <c:v>8.008572556539395</c:v>
                </c:pt>
                <c:pt idx="3">
                  <c:v>10.044022737957858</c:v>
                </c:pt>
                <c:pt idx="4">
                  <c:v>12.50276121051469</c:v>
                </c:pt>
                <c:pt idx="5">
                  <c:v>11.120270815428061</c:v>
                </c:pt>
                <c:pt idx="6">
                  <c:v>11.195213317674892</c:v>
                </c:pt>
                <c:pt idx="7">
                  <c:v>11.841236601867854</c:v>
                </c:pt>
                <c:pt idx="8">
                  <c:v>9.7215229094852624</c:v>
                </c:pt>
                <c:pt idx="9">
                  <c:v>4.4471051056187463</c:v>
                </c:pt>
                <c:pt idx="10">
                  <c:v>10.88054207251523</c:v>
                </c:pt>
                <c:pt idx="11">
                  <c:v>12.859500798743239</c:v>
                </c:pt>
                <c:pt idx="12">
                  <c:v>13.994828280728198</c:v>
                </c:pt>
              </c:numCache>
            </c:numRef>
          </c:val>
        </c:ser>
        <c:ser>
          <c:idx val="1"/>
          <c:order val="1"/>
          <c:tx>
            <c:v>2016</c:v>
          </c:tx>
          <c:spPr>
            <a:solidFill>
              <a:schemeClr val="tx2">
                <a:lumMod val="40000"/>
                <a:lumOff val="60000"/>
              </a:schemeClr>
            </a:solidFill>
            <a:ln w="25400">
              <a:noFill/>
            </a:ln>
          </c:spPr>
          <c:cat>
            <c:strRef>
              <c:f>data!$B$8:$B$20</c:f>
              <c:strCache>
                <c:ptCount val="13"/>
                <c:pt idx="0">
                  <c:v>Scotland</c:v>
                </c:pt>
                <c:pt idx="1">
                  <c:v>A &amp; A</c:v>
                </c:pt>
                <c:pt idx="2">
                  <c:v>Borders</c:v>
                </c:pt>
                <c:pt idx="3">
                  <c:v>D &amp; G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GG &amp; C</c:v>
                </c:pt>
                <c:pt idx="8">
                  <c:v>Highland</c:v>
                </c:pt>
                <c:pt idx="9">
                  <c:v>Islands ²</c:v>
                </c:pt>
                <c:pt idx="10">
                  <c:v>Lanarkshire</c:v>
                </c:pt>
                <c:pt idx="11">
                  <c:v>Lothian</c:v>
                </c:pt>
                <c:pt idx="12">
                  <c:v>Tayside</c:v>
                </c:pt>
              </c:strCache>
            </c:strRef>
          </c:cat>
          <c:val>
            <c:numRef>
              <c:f>data!$C$8:$C$20</c:f>
              <c:numCache>
                <c:formatCode>0.0</c:formatCode>
                <c:ptCount val="13"/>
                <c:pt idx="0">
                  <c:v>11.643204270043579</c:v>
                </c:pt>
                <c:pt idx="1">
                  <c:v>10.696105680647076</c:v>
                </c:pt>
                <c:pt idx="2">
                  <c:v>10.320906886244432</c:v>
                </c:pt>
                <c:pt idx="3">
                  <c:v>10.685130572295593</c:v>
                </c:pt>
                <c:pt idx="4">
                  <c:v>12.635299315219791</c:v>
                </c:pt>
                <c:pt idx="5">
                  <c:v>12.330521109220705</c:v>
                </c:pt>
                <c:pt idx="6">
                  <c:v>10.483725794422966</c:v>
                </c:pt>
                <c:pt idx="7">
                  <c:v>11.630987372431282</c:v>
                </c:pt>
                <c:pt idx="8">
                  <c:v>9.3342112397846542</c:v>
                </c:pt>
                <c:pt idx="9">
                  <c:v>5.1312751218677839</c:v>
                </c:pt>
                <c:pt idx="10">
                  <c:v>11.572792129524059</c:v>
                </c:pt>
                <c:pt idx="11">
                  <c:v>12.620673916389363</c:v>
                </c:pt>
                <c:pt idx="12">
                  <c:v>13.605000194914043</c:v>
                </c:pt>
              </c:numCache>
            </c:numRef>
          </c:val>
        </c:ser>
        <c:gapWidth val="50"/>
        <c:axId val="59867136"/>
        <c:axId val="59886976"/>
      </c:barChart>
      <c:catAx>
        <c:axId val="59867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/>
                  <a:t>NHS Board of residence</a:t>
                </a:r>
              </a:p>
            </c:rich>
          </c:tx>
          <c:layout>
            <c:manualLayout>
              <c:xMode val="edge"/>
              <c:yMode val="edge"/>
              <c:x val="0.35968379446640331"/>
              <c:y val="0.928002416672960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886976"/>
        <c:crosses val="autoZero"/>
        <c:lblAlgn val="ctr"/>
        <c:lblOffset val="100"/>
        <c:tickLblSkip val="1"/>
        <c:tickMarkSkip val="1"/>
      </c:catAx>
      <c:valAx>
        <c:axId val="598869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Rate per 1,000 </a:t>
                </a:r>
              </a:p>
            </c:rich>
          </c:tx>
          <c:layout>
            <c:manualLayout>
              <c:xMode val="edge"/>
              <c:yMode val="edge"/>
              <c:x val="3.7549407114624567E-2"/>
              <c:y val="0.3226675065616798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867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r"/>
      <c:layout>
        <c:manualLayout>
          <c:xMode val="edge"/>
          <c:yMode val="edge"/>
          <c:x val="0.73834656043488711"/>
          <c:y val="2.133333333333336E-2"/>
          <c:w val="0.24584316288527208"/>
          <c:h val="0.12133851268591427"/>
        </c:manualLayout>
      </c:layout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9525</xdr:rowOff>
    </xdr:from>
    <xdr:to>
      <xdr:col>18</xdr:col>
      <xdr:colOff>47625</xdr:colOff>
      <xdr:row>5</xdr:row>
      <xdr:rowOff>85725</xdr:rowOff>
    </xdr:to>
    <xdr:sp macro="" textlink="">
      <xdr:nvSpPr>
        <xdr:cNvPr id="27679" name="Text Box 31"/>
        <xdr:cNvSpPr txBox="1">
          <a:spLocks noChangeArrowheads="1"/>
        </xdr:cNvSpPr>
      </xdr:nvSpPr>
      <xdr:spPr bwMode="auto">
        <a:xfrm>
          <a:off x="5000625" y="809625"/>
          <a:ext cx="6267450" cy="40005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Grey highlight are cells containing formulae - DO NOT DELETE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9</xdr:col>
      <xdr:colOff>19050</xdr:colOff>
      <xdr:row>26</xdr:row>
      <xdr:rowOff>9525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ffalump\novtemp\user\UNIT2\COMMON\ACIG\MATERNITY%20AND%20NEONATAL\SRH%20website\Abortion\2016\tables%20&amp;%20charts\table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ffalump\novtemp\user\UNIT2\COMMON\ACIG\MATERNITY%20AND%20NEONATAL\SRH%20website\Abortion\2015\tables%20&amp;%20charts\table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10"/>
    </sheetNames>
    <sheetDataSet>
      <sheetData sheetId="0">
        <row r="27">
          <cell r="M27">
            <v>11.643204270043579</v>
          </cell>
        </row>
        <row r="28">
          <cell r="M28">
            <v>10.696105680647076</v>
          </cell>
        </row>
        <row r="29">
          <cell r="M29">
            <v>10.320906886244432</v>
          </cell>
        </row>
        <row r="30">
          <cell r="M30">
            <v>10.685130572295593</v>
          </cell>
        </row>
        <row r="31">
          <cell r="M31">
            <v>12.635299315219791</v>
          </cell>
        </row>
        <row r="32">
          <cell r="M32">
            <v>12.330521109220705</v>
          </cell>
        </row>
        <row r="33">
          <cell r="M33">
            <v>10.483725794422966</v>
          </cell>
        </row>
        <row r="34">
          <cell r="M34">
            <v>11.630987372431282</v>
          </cell>
        </row>
        <row r="35">
          <cell r="M35">
            <v>9.3342112397846542</v>
          </cell>
        </row>
        <row r="36">
          <cell r="M36">
            <v>5.1312751218677839</v>
          </cell>
        </row>
        <row r="37">
          <cell r="M37">
            <v>11.572792129524059</v>
          </cell>
        </row>
        <row r="38">
          <cell r="M38">
            <v>12.620673916389363</v>
          </cell>
        </row>
        <row r="39">
          <cell r="M39">
            <v>13.605000194914043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ble10"/>
    </sheetNames>
    <sheetDataSet>
      <sheetData sheetId="0">
        <row r="27">
          <cell r="M27">
            <v>11.644493105056807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Y29"/>
  <sheetViews>
    <sheetView workbookViewId="0">
      <selection activeCell="O17" sqref="O17"/>
    </sheetView>
  </sheetViews>
  <sheetFormatPr defaultRowHeight="12.75"/>
  <cols>
    <col min="1" max="1" width="3" style="1" customWidth="1"/>
    <col min="2" max="2" width="20.33203125" style="1" customWidth="1"/>
    <col min="3" max="4" width="9.33203125" style="1"/>
    <col min="5" max="5" width="11" style="1" customWidth="1"/>
    <col min="6" max="6" width="9.33203125" style="1"/>
    <col min="7" max="7" width="19.83203125" style="1" customWidth="1"/>
    <col min="8" max="8" width="9.33203125" style="1"/>
    <col min="9" max="9" width="9.5" style="1" bestFit="1" customWidth="1"/>
    <col min="10" max="12" width="9.33203125" style="1"/>
    <col min="13" max="13" width="11.5" style="1" customWidth="1"/>
    <col min="14" max="16384" width="9.33203125" style="1"/>
  </cols>
  <sheetData>
    <row r="1" spans="1:25" ht="21" customHeight="1">
      <c r="B1" s="5" t="s">
        <v>32</v>
      </c>
      <c r="C1" s="7"/>
      <c r="D1" s="7"/>
      <c r="E1" s="7"/>
      <c r="F1" s="6"/>
      <c r="G1" s="7"/>
      <c r="I1" s="4" t="s">
        <v>0</v>
      </c>
    </row>
    <row r="2" spans="1:25" ht="21" customHeight="1">
      <c r="B2" s="13" t="s">
        <v>1</v>
      </c>
      <c r="F2" s="3"/>
    </row>
    <row r="3" spans="1:25" ht="21" customHeight="1">
      <c r="B3" s="14" t="s">
        <v>37</v>
      </c>
      <c r="C3" s="8"/>
      <c r="D3" s="8"/>
      <c r="E3" s="8"/>
      <c r="F3" s="9"/>
      <c r="G3" s="8"/>
    </row>
    <row r="4" spans="1:25">
      <c r="B4" s="11"/>
      <c r="C4" s="11"/>
      <c r="D4" s="11"/>
      <c r="E4" s="11"/>
      <c r="F4" s="3"/>
      <c r="G4" s="11"/>
    </row>
    <row r="5" spans="1:25">
      <c r="B5" s="11"/>
      <c r="C5" s="11"/>
      <c r="D5" s="11"/>
      <c r="E5" s="11"/>
      <c r="F5" s="3"/>
      <c r="G5" s="11"/>
      <c r="M5" s="10"/>
      <c r="O5" s="10"/>
      <c r="Q5" s="10"/>
      <c r="R5" s="10"/>
      <c r="S5" s="10"/>
      <c r="T5" s="10"/>
      <c r="U5" s="10"/>
      <c r="V5" s="10"/>
      <c r="W5" s="10"/>
      <c r="X5" s="10"/>
      <c r="Y5" s="10"/>
    </row>
    <row r="6" spans="1:25">
      <c r="M6" s="18"/>
      <c r="O6" s="15"/>
      <c r="P6" s="16"/>
      <c r="Q6" s="17"/>
      <c r="R6" s="17"/>
      <c r="S6" s="18"/>
      <c r="T6" s="18"/>
      <c r="U6" s="18"/>
      <c r="V6" s="18"/>
      <c r="W6" s="18"/>
      <c r="X6" s="18"/>
    </row>
    <row r="7" spans="1:25" ht="52.5" customHeight="1">
      <c r="B7" s="8"/>
      <c r="C7" s="12" t="s">
        <v>2</v>
      </c>
      <c r="D7" s="20"/>
      <c r="E7" s="21" t="s">
        <v>26</v>
      </c>
      <c r="G7" s="33" t="s">
        <v>38</v>
      </c>
      <c r="H7" s="33" t="s">
        <v>39</v>
      </c>
      <c r="I7" s="31" t="s">
        <v>40</v>
      </c>
      <c r="M7" s="10"/>
      <c r="O7" s="15"/>
      <c r="P7" s="16"/>
      <c r="Q7" s="17"/>
      <c r="R7" s="17"/>
      <c r="S7" s="10"/>
      <c r="T7" s="10"/>
      <c r="U7" s="10"/>
      <c r="V7" s="10"/>
      <c r="W7" s="10"/>
      <c r="X7" s="10"/>
    </row>
    <row r="8" spans="1:25">
      <c r="B8" s="1" t="s">
        <v>36</v>
      </c>
      <c r="C8" s="29">
        <f>[1]table10!M27</f>
        <v>11.643204270043579</v>
      </c>
      <c r="D8" s="2"/>
      <c r="E8" s="27"/>
      <c r="G8" s="32">
        <v>11.711733450444232</v>
      </c>
      <c r="H8" s="32">
        <f>C8-G8</f>
        <v>-6.8529180400652479E-2</v>
      </c>
      <c r="I8" s="32">
        <f t="shared" ref="I8:I20" si="0">H8/G8*100</f>
        <v>-0.58513268501729043</v>
      </c>
      <c r="M8" s="10"/>
      <c r="N8" s="19"/>
      <c r="O8" s="15"/>
      <c r="P8" s="16"/>
      <c r="Q8" s="17"/>
      <c r="R8" s="17"/>
      <c r="S8" s="10"/>
      <c r="T8" s="10"/>
      <c r="U8" s="10"/>
      <c r="V8" s="10"/>
      <c r="W8" s="10"/>
      <c r="X8" s="10"/>
    </row>
    <row r="9" spans="1:25">
      <c r="A9" s="26" t="s">
        <v>3</v>
      </c>
      <c r="B9" s="1" t="s">
        <v>33</v>
      </c>
      <c r="C9" s="29">
        <f>[1]table10!M28</f>
        <v>10.696105680647076</v>
      </c>
      <c r="D9" s="28" t="s">
        <v>28</v>
      </c>
      <c r="E9" s="29">
        <f>[2]table10!$M$27</f>
        <v>11.644493105056807</v>
      </c>
      <c r="F9" s="26"/>
      <c r="G9" s="32">
        <v>11.648605602573312</v>
      </c>
      <c r="H9" s="32">
        <f t="shared" ref="H9:H20" si="1">C9-G9</f>
        <v>-0.95249992192623623</v>
      </c>
      <c r="I9" s="32">
        <f t="shared" si="0"/>
        <v>-8.1769436997319058</v>
      </c>
      <c r="J9" s="24"/>
      <c r="M9" s="10"/>
      <c r="N9" s="19"/>
      <c r="O9" s="15"/>
      <c r="P9" s="16"/>
      <c r="Q9" s="17"/>
      <c r="R9" s="17"/>
      <c r="S9" s="10"/>
      <c r="T9" s="10"/>
      <c r="U9" s="10"/>
      <c r="V9" s="10"/>
      <c r="W9" s="10"/>
      <c r="X9" s="10"/>
    </row>
    <row r="10" spans="1:25">
      <c r="A10" s="26" t="s">
        <v>4</v>
      </c>
      <c r="B10" s="1" t="s">
        <v>5</v>
      </c>
      <c r="C10" s="29">
        <f>[1]table10!M29</f>
        <v>10.320906886244432</v>
      </c>
      <c r="D10" s="28" t="s">
        <v>28</v>
      </c>
      <c r="E10" s="29">
        <f>[2]table10!$M$27</f>
        <v>11.644493105056807</v>
      </c>
      <c r="F10" s="26"/>
      <c r="G10" s="32">
        <v>8.008572556539395</v>
      </c>
      <c r="H10" s="32">
        <f t="shared" si="1"/>
        <v>2.3123343297050365</v>
      </c>
      <c r="I10" s="32">
        <f t="shared" si="0"/>
        <v>28.87323943661972</v>
      </c>
      <c r="J10" s="25"/>
      <c r="M10" s="10"/>
      <c r="N10" s="19"/>
      <c r="O10" s="15"/>
      <c r="P10" s="16"/>
      <c r="Q10" s="17"/>
      <c r="R10" s="17"/>
      <c r="S10" s="10"/>
      <c r="T10" s="10"/>
      <c r="U10" s="10"/>
      <c r="V10" s="10"/>
      <c r="W10" s="10"/>
      <c r="X10" s="10"/>
    </row>
    <row r="11" spans="1:25">
      <c r="A11" s="26" t="s">
        <v>6</v>
      </c>
      <c r="B11" s="1" t="s">
        <v>34</v>
      </c>
      <c r="C11" s="29">
        <f>[1]table10!M30</f>
        <v>10.685130572295593</v>
      </c>
      <c r="D11" s="28" t="s">
        <v>28</v>
      </c>
      <c r="E11" s="29">
        <f>[2]table10!$M$27</f>
        <v>11.644493105056807</v>
      </c>
      <c r="F11" s="26"/>
      <c r="G11" s="32">
        <v>10.044022737957858</v>
      </c>
      <c r="H11" s="32">
        <f t="shared" si="1"/>
        <v>0.64110783433773477</v>
      </c>
      <c r="I11" s="32">
        <f t="shared" si="0"/>
        <v>6.3829787234042463</v>
      </c>
      <c r="J11" s="25"/>
      <c r="M11" s="10"/>
      <c r="N11" s="19"/>
      <c r="O11" s="15"/>
      <c r="P11" s="16"/>
      <c r="Q11" s="17"/>
      <c r="R11" s="17"/>
      <c r="S11" s="10"/>
      <c r="T11" s="10"/>
      <c r="U11" s="10"/>
      <c r="V11" s="10"/>
      <c r="W11" s="10"/>
      <c r="X11" s="10"/>
    </row>
    <row r="12" spans="1:25">
      <c r="A12" s="26" t="s">
        <v>27</v>
      </c>
      <c r="B12" s="1" t="s">
        <v>8</v>
      </c>
      <c r="C12" s="29">
        <f>[1]table10!M31</f>
        <v>12.635299315219791</v>
      </c>
      <c r="D12" s="28" t="s">
        <v>28</v>
      </c>
      <c r="E12" s="29">
        <f>[2]table10!$M$27</f>
        <v>11.644493105056807</v>
      </c>
      <c r="F12" s="26"/>
      <c r="G12" s="32">
        <v>12.50276121051469</v>
      </c>
      <c r="H12" s="32">
        <f t="shared" si="1"/>
        <v>0.13253810470510174</v>
      </c>
      <c r="I12" s="32">
        <f t="shared" si="0"/>
        <v>1.0600706713780841</v>
      </c>
      <c r="J12" s="25"/>
      <c r="M12" s="10"/>
      <c r="N12" s="19"/>
      <c r="O12" s="15"/>
      <c r="P12" s="16"/>
      <c r="Q12" s="17"/>
      <c r="R12" s="17"/>
      <c r="S12" s="10"/>
      <c r="T12" s="10"/>
      <c r="U12" s="10"/>
      <c r="V12" s="10"/>
      <c r="W12" s="10"/>
      <c r="X12" s="10"/>
    </row>
    <row r="13" spans="1:25">
      <c r="A13" s="26" t="s">
        <v>9</v>
      </c>
      <c r="B13" s="1" t="s">
        <v>10</v>
      </c>
      <c r="C13" s="29">
        <f>[1]table10!M32</f>
        <v>12.330521109220705</v>
      </c>
      <c r="D13" s="28" t="s">
        <v>28</v>
      </c>
      <c r="E13" s="29">
        <f>[2]table10!$M$27</f>
        <v>11.644493105056807</v>
      </c>
      <c r="F13" s="26"/>
      <c r="G13" s="32">
        <v>11.120270815428061</v>
      </c>
      <c r="H13" s="32">
        <f t="shared" si="1"/>
        <v>1.2102502937926438</v>
      </c>
      <c r="I13" s="32">
        <f t="shared" si="0"/>
        <v>10.883280757097792</v>
      </c>
      <c r="M13" s="10"/>
      <c r="N13" s="19"/>
      <c r="O13" s="15"/>
      <c r="P13" s="16"/>
      <c r="Q13" s="17"/>
      <c r="R13" s="17"/>
      <c r="S13" s="10"/>
      <c r="T13" s="10"/>
      <c r="U13" s="10"/>
      <c r="V13" s="10"/>
      <c r="W13" s="10"/>
      <c r="X13" s="10"/>
    </row>
    <row r="14" spans="1:25">
      <c r="A14" s="26" t="s">
        <v>11</v>
      </c>
      <c r="B14" s="1" t="s">
        <v>12</v>
      </c>
      <c r="C14" s="29">
        <f>[1]table10!M33</f>
        <v>10.483725794422966</v>
      </c>
      <c r="D14" s="28" t="s">
        <v>28</v>
      </c>
      <c r="E14" s="29">
        <f>[2]table10!$M$27</f>
        <v>11.644493105056807</v>
      </c>
      <c r="F14" s="26"/>
      <c r="G14" s="32">
        <v>11.195213317674892</v>
      </c>
      <c r="H14" s="32">
        <f t="shared" si="1"/>
        <v>-0.71148752325192532</v>
      </c>
      <c r="I14" s="32">
        <f t="shared" si="0"/>
        <v>-6.3552833078100974</v>
      </c>
      <c r="J14" s="25"/>
      <c r="M14" s="10"/>
      <c r="N14" s="19"/>
      <c r="O14" s="15"/>
      <c r="P14" s="16"/>
      <c r="Q14" s="17"/>
      <c r="R14" s="17"/>
      <c r="S14" s="10"/>
      <c r="T14" s="10"/>
      <c r="U14" s="10"/>
      <c r="V14" s="10"/>
      <c r="W14" s="10"/>
      <c r="X14" s="10"/>
    </row>
    <row r="15" spans="1:25">
      <c r="A15" s="26" t="s">
        <v>7</v>
      </c>
      <c r="B15" s="1" t="s">
        <v>35</v>
      </c>
      <c r="C15" s="29">
        <f>[1]table10!M34</f>
        <v>11.630987372431282</v>
      </c>
      <c r="D15" s="28" t="s">
        <v>28</v>
      </c>
      <c r="E15" s="29">
        <f>[2]table10!$M$27</f>
        <v>11.644493105056807</v>
      </c>
      <c r="F15" s="26"/>
      <c r="G15" s="32">
        <v>11.841236601867854</v>
      </c>
      <c r="H15" s="32">
        <f t="shared" si="1"/>
        <v>-0.21024922943657209</v>
      </c>
      <c r="I15" s="32">
        <f t="shared" si="0"/>
        <v>-1.775568181818165</v>
      </c>
      <c r="J15" s="25"/>
      <c r="M15" s="10"/>
      <c r="N15" s="19"/>
      <c r="O15" s="15"/>
      <c r="P15" s="16"/>
      <c r="Q15" s="17"/>
      <c r="R15" s="17"/>
      <c r="S15" s="10"/>
      <c r="T15" s="10"/>
      <c r="U15" s="10"/>
      <c r="V15" s="10"/>
      <c r="W15" s="10"/>
      <c r="X15" s="10"/>
    </row>
    <row r="16" spans="1:25">
      <c r="A16" s="26" t="s">
        <v>13</v>
      </c>
      <c r="B16" s="1" t="s">
        <v>14</v>
      </c>
      <c r="C16" s="29">
        <f>[1]table10!M35</f>
        <v>9.3342112397846542</v>
      </c>
      <c r="D16" s="28" t="s">
        <v>28</v>
      </c>
      <c r="E16" s="29">
        <f>[2]table10!$M$27</f>
        <v>11.644493105056807</v>
      </c>
      <c r="F16" s="26"/>
      <c r="G16" s="32">
        <v>9.7215229094852624</v>
      </c>
      <c r="H16" s="32">
        <f t="shared" si="1"/>
        <v>-0.38731166970060826</v>
      </c>
      <c r="I16" s="32">
        <f t="shared" si="0"/>
        <v>-3.9840637450199221</v>
      </c>
      <c r="J16" s="25"/>
      <c r="M16" s="10"/>
      <c r="N16" s="19"/>
      <c r="O16" s="15"/>
      <c r="P16" s="16"/>
      <c r="Q16" s="17"/>
      <c r="R16" s="17"/>
      <c r="S16" s="10"/>
      <c r="T16" s="10"/>
      <c r="U16" s="10"/>
      <c r="V16" s="10"/>
      <c r="W16" s="10"/>
      <c r="X16" s="10"/>
    </row>
    <row r="17" spans="1:24">
      <c r="A17" s="26" t="s">
        <v>15</v>
      </c>
      <c r="B17" s="1" t="s">
        <v>43</v>
      </c>
      <c r="C17" s="29">
        <f>[1]table10!M36</f>
        <v>5.1312751218677839</v>
      </c>
      <c r="D17" s="28" t="s">
        <v>28</v>
      </c>
      <c r="E17" s="29">
        <f>[2]table10!$M$27</f>
        <v>11.644493105056807</v>
      </c>
      <c r="F17" s="26"/>
      <c r="G17" s="32">
        <v>4.4471051056187463</v>
      </c>
      <c r="H17" s="32">
        <f t="shared" si="1"/>
        <v>0.68417001624903762</v>
      </c>
      <c r="I17" s="32">
        <f t="shared" si="0"/>
        <v>15.384615384615378</v>
      </c>
      <c r="J17" s="25"/>
      <c r="M17" s="10"/>
      <c r="N17" s="19"/>
      <c r="O17" s="15"/>
      <c r="P17" s="16"/>
      <c r="Q17" s="17"/>
      <c r="R17" s="17"/>
      <c r="S17" s="10"/>
      <c r="T17" s="10"/>
      <c r="U17" s="10"/>
      <c r="V17" s="10"/>
      <c r="W17" s="10"/>
      <c r="X17" s="10"/>
    </row>
    <row r="18" spans="1:24" ht="12.75" customHeight="1">
      <c r="A18" s="26" t="s">
        <v>16</v>
      </c>
      <c r="B18" s="1" t="s">
        <v>17</v>
      </c>
      <c r="C18" s="29">
        <f>[1]table10!M37</f>
        <v>11.572792129524059</v>
      </c>
      <c r="D18" s="28" t="s">
        <v>28</v>
      </c>
      <c r="E18" s="29">
        <f>[2]table10!$M$27</f>
        <v>11.644493105056807</v>
      </c>
      <c r="F18" s="26"/>
      <c r="G18" s="32">
        <v>10.88054207251523</v>
      </c>
      <c r="H18" s="32">
        <f t="shared" si="1"/>
        <v>0.69225005700882924</v>
      </c>
      <c r="I18" s="32">
        <f t="shared" si="0"/>
        <v>6.3622754491018068</v>
      </c>
      <c r="J18" s="25"/>
      <c r="M18" s="10"/>
      <c r="N18" s="19"/>
      <c r="O18" s="15"/>
      <c r="P18" s="16"/>
      <c r="Q18" s="17"/>
      <c r="R18" s="17"/>
      <c r="S18" s="10"/>
      <c r="T18" s="10"/>
      <c r="U18" s="10"/>
      <c r="V18" s="10"/>
      <c r="W18" s="10"/>
      <c r="X18" s="10"/>
    </row>
    <row r="19" spans="1:24">
      <c r="A19" s="26" t="s">
        <v>18</v>
      </c>
      <c r="B19" s="1" t="s">
        <v>19</v>
      </c>
      <c r="C19" s="29">
        <f>[1]table10!M38</f>
        <v>12.620673916389363</v>
      </c>
      <c r="D19" s="28" t="s">
        <v>28</v>
      </c>
      <c r="E19" s="29">
        <f>[2]table10!$M$27</f>
        <v>11.644493105056807</v>
      </c>
      <c r="F19" s="26"/>
      <c r="G19" s="32">
        <v>12.859500798743239</v>
      </c>
      <c r="H19" s="32">
        <f t="shared" si="1"/>
        <v>-0.23882688235387661</v>
      </c>
      <c r="I19" s="32">
        <f t="shared" si="0"/>
        <v>-1.8572018159306556</v>
      </c>
      <c r="J19" s="25"/>
      <c r="M19" s="10"/>
      <c r="N19" s="19"/>
      <c r="O19" s="15"/>
      <c r="P19" s="16"/>
      <c r="Q19" s="17"/>
      <c r="R19" s="17"/>
      <c r="S19" s="10"/>
      <c r="T19" s="10"/>
      <c r="U19" s="10"/>
      <c r="V19" s="10"/>
      <c r="W19" s="10"/>
      <c r="X19" s="10"/>
    </row>
    <row r="20" spans="1:24">
      <c r="A20" s="26" t="s">
        <v>20</v>
      </c>
      <c r="B20" s="1" t="s">
        <v>21</v>
      </c>
      <c r="C20" s="29">
        <f>[1]table10!M39</f>
        <v>13.605000194914043</v>
      </c>
      <c r="D20" s="28" t="s">
        <v>28</v>
      </c>
      <c r="E20" s="29">
        <f>[2]table10!$M$27</f>
        <v>11.644493105056807</v>
      </c>
      <c r="F20" s="26"/>
      <c r="G20" s="32">
        <v>13.994828280728198</v>
      </c>
      <c r="H20" s="32">
        <f t="shared" si="1"/>
        <v>-0.3898280858141554</v>
      </c>
      <c r="I20" s="32">
        <f t="shared" si="0"/>
        <v>-2.785515320334258</v>
      </c>
      <c r="J20" s="25"/>
      <c r="M20" s="10"/>
      <c r="N20" s="19"/>
      <c r="O20" s="15"/>
      <c r="P20" s="16"/>
      <c r="Q20" s="17"/>
      <c r="R20" s="17"/>
      <c r="S20" s="10"/>
      <c r="T20" s="10"/>
      <c r="U20" s="10"/>
      <c r="V20" s="10"/>
      <c r="W20" s="10"/>
      <c r="X20" s="10"/>
    </row>
    <row r="21" spans="1:24" ht="6" customHeight="1">
      <c r="B21" s="8"/>
      <c r="C21" s="8"/>
      <c r="D21" s="11"/>
      <c r="E21" s="22"/>
      <c r="I21" s="23"/>
      <c r="J21" s="25"/>
    </row>
    <row r="22" spans="1:24" ht="6" customHeight="1"/>
    <row r="23" spans="1:24" s="10" customFormat="1" ht="11.25">
      <c r="B23" s="10" t="s">
        <v>22</v>
      </c>
    </row>
    <row r="24" spans="1:24" s="10" customFormat="1" ht="11.25">
      <c r="B24" s="10" t="s">
        <v>30</v>
      </c>
    </row>
    <row r="25" spans="1:24" s="10" customFormat="1" ht="11.25">
      <c r="B25" s="10" t="s">
        <v>31</v>
      </c>
    </row>
    <row r="26" spans="1:24" s="10" customFormat="1" ht="11.25">
      <c r="B26" s="10" t="s">
        <v>23</v>
      </c>
    </row>
    <row r="27" spans="1:24" s="10" customFormat="1" ht="11.25"/>
    <row r="28" spans="1:24" s="10" customFormat="1" ht="11.25">
      <c r="B28" s="10" t="s">
        <v>24</v>
      </c>
    </row>
    <row r="29" spans="1:24" s="10" customFormat="1" ht="11.25">
      <c r="B29" s="10" t="s">
        <v>25</v>
      </c>
    </row>
  </sheetData>
  <phoneticPr fontId="1" type="noConversion"/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35"/>
  <sheetViews>
    <sheetView showGridLines="0" tabSelected="1" topLeftCell="A3" workbookViewId="0">
      <selection activeCell="A3" sqref="A3"/>
    </sheetView>
  </sheetViews>
  <sheetFormatPr defaultRowHeight="12.75"/>
  <sheetData>
    <row r="1" spans="1:1" ht="15.75">
      <c r="A1" s="30" t="s">
        <v>44</v>
      </c>
    </row>
    <row r="2" spans="1:1" ht="18.75">
      <c r="A2" s="30" t="s">
        <v>42</v>
      </c>
    </row>
    <row r="3" spans="1:1" ht="18.75">
      <c r="A3" s="30" t="s">
        <v>45</v>
      </c>
    </row>
    <row r="28" spans="1:1">
      <c r="A28" s="10"/>
    </row>
    <row r="29" spans="1:1">
      <c r="A29" s="10"/>
    </row>
    <row r="30" spans="1:1">
      <c r="A30" s="10" t="s">
        <v>46</v>
      </c>
    </row>
    <row r="31" spans="1:1">
      <c r="A31" s="10" t="s">
        <v>47</v>
      </c>
    </row>
    <row r="32" spans="1:1">
      <c r="A32" s="10" t="s">
        <v>23</v>
      </c>
    </row>
    <row r="33" spans="1:1">
      <c r="A33" s="10" t="s">
        <v>41</v>
      </c>
    </row>
    <row r="35" spans="1:1">
      <c r="A35" s="10" t="s">
        <v>29</v>
      </c>
    </row>
  </sheetData>
  <phoneticPr fontId="1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Figure 5</vt:lpstr>
      <vt:lpstr>data!Print_Area</vt:lpstr>
    </vt:vector>
  </TitlesOfParts>
  <Company>isd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kirstm05</cp:lastModifiedBy>
  <cp:lastPrinted>2014-04-24T10:21:33Z</cp:lastPrinted>
  <dcterms:created xsi:type="dcterms:W3CDTF">2001-03-26T10:21:38Z</dcterms:created>
  <dcterms:modified xsi:type="dcterms:W3CDTF">2017-05-12T10:09:41Z</dcterms:modified>
</cp:coreProperties>
</file>