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0" yWindow="45" windowWidth="19155" windowHeight="11820" activeTab="1"/>
  </bookViews>
  <sheets>
    <sheet name="Contents and Notes" sheetId="1" r:id="rId1"/>
    <sheet name="Figure 2" sheetId="2" r:id="rId2"/>
    <sheet name="Lookup" sheetId="3" state="veryHidden" r:id="rId3"/>
    <sheet name="F2 Data" sheetId="4" state="very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s_at_date" localSheetId="2">Lookup!$AP$3</definedName>
    <definedName name="as_at_date">#REF!</definedName>
    <definedName name="Ascertainment_Table1a">'[1]Data for ascertainment'!$A$1:$G$37</definedName>
    <definedName name="Data_Table">[2]Data!$A$1:$I$69</definedName>
    <definedName name="Data_Table2">[3]Data!$A$1:$H$91</definedName>
    <definedName name="DataQ1">[4]Data!$A$1:$I$86</definedName>
    <definedName name="DataQ12010">[5]Data!$A$1:$M$93</definedName>
    <definedName name="DataTable">[6]Data!$A$1:$I$761</definedName>
    <definedName name="first_quarter" localSheetId="2">Lookup!$AP$1</definedName>
    <definedName name="first_quarter">'[7]Make Report'!$G$14</definedName>
    <definedName name="firstmonth" localSheetId="2">'[7]Make Report'!$G$14</definedName>
    <definedName name="firstmonth">'[7]Make Report'!$G$14</definedName>
    <definedName name="Last_quarter" localSheetId="2">Lookup!$AP$2</definedName>
    <definedName name="Median" localSheetId="2">Lookup!$AF$2</definedName>
    <definedName name="Median">Lookup!$AF$2</definedName>
    <definedName name="Percentile" localSheetId="2">Lookup!$AF$3</definedName>
    <definedName name="Percentile">Lookup!$AF$3</definedName>
    <definedName name="_xlnm.Print_Area" localSheetId="0">'Contents and Notes'!$B$1:$Q$46</definedName>
    <definedName name="_xlnm.Print_Area" localSheetId="1">'Figure 2'!$B$1:$P$48</definedName>
    <definedName name="Q1_2010" localSheetId="3">[8]Working!$A$1:$J$676</definedName>
    <definedName name="Q1_2010">#REF!</definedName>
  </definedNames>
  <calcPr calcId="125725"/>
</workbook>
</file>

<file path=xl/calcChain.xml><?xml version="1.0" encoding="utf-8"?>
<calcChain xmlns="http://schemas.openxmlformats.org/spreadsheetml/2006/main">
  <c r="I313" i="4"/>
  <c r="I314" s="1"/>
  <c r="I315" s="1"/>
  <c r="I316" s="1"/>
  <c r="A21" i="2" l="1"/>
  <c r="I2" i="4" s="1"/>
  <c r="A20" i="2"/>
  <c r="A23" l="1"/>
  <c r="E4" s="1"/>
  <c r="A29"/>
  <c r="B39" s="1"/>
  <c r="I3" i="4"/>
  <c r="I4" l="1"/>
  <c r="I5" l="1"/>
  <c r="I6" l="1"/>
  <c r="I7" l="1"/>
  <c r="I8" l="1"/>
  <c r="I9" l="1"/>
  <c r="I10" l="1"/>
  <c r="I11" l="1"/>
  <c r="I12" l="1"/>
  <c r="I13" l="1"/>
  <c r="I14" l="1"/>
  <c r="I15" l="1"/>
  <c r="I16" l="1"/>
  <c r="I17" l="1"/>
  <c r="I18" l="1"/>
  <c r="I19" l="1"/>
  <c r="I20" l="1"/>
  <c r="I21" l="1"/>
  <c r="I22" l="1"/>
  <c r="I23" l="1"/>
  <c r="I24" l="1"/>
  <c r="I25" l="1"/>
  <c r="I26" l="1"/>
  <c r="I27" l="1"/>
  <c r="I28" l="1"/>
  <c r="I29" l="1"/>
  <c r="I30" l="1"/>
  <c r="I31" l="1"/>
  <c r="I32" l="1"/>
  <c r="I33" l="1"/>
  <c r="I34" l="1"/>
  <c r="I35" l="1"/>
  <c r="I36" l="1"/>
  <c r="I37" l="1"/>
  <c r="I38" l="1"/>
  <c r="I39" l="1"/>
  <c r="I40" l="1"/>
  <c r="I41" l="1"/>
  <c r="I42" l="1"/>
  <c r="I43" l="1"/>
  <c r="I44" l="1"/>
  <c r="I45" l="1"/>
  <c r="I46" l="1"/>
  <c r="I47" l="1"/>
  <c r="I48" l="1"/>
  <c r="I49" l="1"/>
  <c r="I50" l="1"/>
  <c r="I51" l="1"/>
  <c r="I52" l="1"/>
  <c r="I53" l="1"/>
  <c r="I54" l="1"/>
  <c r="I55" l="1"/>
  <c r="I56" l="1"/>
  <c r="I57" l="1"/>
  <c r="I58" l="1"/>
  <c r="I59" l="1"/>
  <c r="I60" l="1"/>
  <c r="I61" l="1"/>
  <c r="I62" l="1"/>
  <c r="I63" l="1"/>
  <c r="I64" l="1"/>
  <c r="I65" l="1"/>
  <c r="I66" l="1"/>
  <c r="I67" l="1"/>
  <c r="I68" l="1"/>
  <c r="I69" l="1"/>
  <c r="I70" l="1"/>
  <c r="I71" l="1"/>
  <c r="I72" l="1"/>
  <c r="I73" l="1"/>
  <c r="I74" l="1"/>
  <c r="I75" l="1"/>
  <c r="I76" l="1"/>
  <c r="I77" l="1"/>
  <c r="I78" l="1"/>
  <c r="I79" l="1"/>
  <c r="I80" l="1"/>
  <c r="I81" l="1"/>
  <c r="I82" l="1"/>
  <c r="I83" l="1"/>
  <c r="I84" l="1"/>
  <c r="I85" l="1"/>
  <c r="I86" l="1"/>
  <c r="I87" l="1"/>
  <c r="I88" l="1"/>
  <c r="I89" l="1"/>
  <c r="I90" l="1"/>
  <c r="I91" l="1"/>
  <c r="I92" l="1"/>
  <c r="I93" l="1"/>
  <c r="I94" l="1"/>
  <c r="I95" l="1"/>
  <c r="I96" l="1"/>
  <c r="I97" l="1"/>
  <c r="I98" l="1"/>
  <c r="I99" l="1"/>
  <c r="I100" l="1"/>
  <c r="I101" l="1"/>
  <c r="I102" l="1"/>
  <c r="I103" l="1"/>
  <c r="I104" l="1"/>
  <c r="I105" l="1"/>
  <c r="I106" l="1"/>
  <c r="I107" l="1"/>
  <c r="I108" l="1"/>
  <c r="I109" l="1"/>
  <c r="I110" l="1"/>
  <c r="I111" l="1"/>
  <c r="I112" l="1"/>
  <c r="I113" l="1"/>
  <c r="I114" l="1"/>
  <c r="I115" l="1"/>
  <c r="I116" l="1"/>
  <c r="I117" l="1"/>
  <c r="I118" l="1"/>
  <c r="I119" l="1"/>
  <c r="I120" l="1"/>
  <c r="I121" l="1"/>
  <c r="I122" l="1"/>
  <c r="I123" l="1"/>
  <c r="I124" l="1"/>
  <c r="I125" l="1"/>
  <c r="I126" l="1"/>
  <c r="I127" l="1"/>
  <c r="I128" l="1"/>
  <c r="I129" l="1"/>
  <c r="I130" l="1"/>
  <c r="I131" l="1"/>
  <c r="I132" l="1"/>
  <c r="I133" l="1"/>
  <c r="I134" l="1"/>
  <c r="I135" l="1"/>
  <c r="I136" l="1"/>
  <c r="I137" l="1"/>
  <c r="I138" l="1"/>
  <c r="I139" l="1"/>
  <c r="I140" l="1"/>
  <c r="I141" l="1"/>
  <c r="I142" l="1"/>
  <c r="I143" l="1"/>
  <c r="I144" l="1"/>
  <c r="I145" l="1"/>
  <c r="I146" l="1"/>
  <c r="I147" l="1"/>
  <c r="I148" l="1"/>
  <c r="I149" l="1"/>
  <c r="I150" l="1"/>
  <c r="I151" l="1"/>
  <c r="I152" l="1"/>
  <c r="I153" l="1"/>
  <c r="I154" l="1"/>
  <c r="I155" l="1"/>
  <c r="I156" l="1"/>
  <c r="I157" l="1"/>
  <c r="I158" l="1"/>
  <c r="I159" l="1"/>
  <c r="I160" l="1"/>
  <c r="I161" l="1"/>
  <c r="I162" l="1"/>
  <c r="I163" l="1"/>
  <c r="I164" l="1"/>
  <c r="I165" l="1"/>
  <c r="I166" l="1"/>
  <c r="I167" l="1"/>
  <c r="I168" l="1"/>
  <c r="I169" l="1"/>
  <c r="I170" l="1"/>
  <c r="I171" l="1"/>
  <c r="I172" l="1"/>
  <c r="I173" l="1"/>
  <c r="I174" l="1"/>
  <c r="I175" l="1"/>
  <c r="I176" l="1"/>
  <c r="I177" l="1"/>
  <c r="I178" l="1"/>
  <c r="I179" l="1"/>
  <c r="I180" l="1"/>
  <c r="I181" l="1"/>
  <c r="I182" l="1"/>
  <c r="I183" l="1"/>
  <c r="I184" l="1"/>
  <c r="I185" l="1"/>
  <c r="I186" l="1"/>
  <c r="I187" l="1"/>
  <c r="I188" l="1"/>
  <c r="I189" l="1"/>
  <c r="I190" l="1"/>
  <c r="I191" l="1"/>
  <c r="I192" l="1"/>
  <c r="I193" l="1"/>
  <c r="I194" l="1"/>
  <c r="I195" l="1"/>
  <c r="I196" l="1"/>
  <c r="I197" l="1"/>
  <c r="I198" l="1"/>
  <c r="I199" l="1"/>
  <c r="I200" l="1"/>
  <c r="I201" l="1"/>
  <c r="I202" l="1"/>
  <c r="I203" l="1"/>
  <c r="I204" l="1"/>
  <c r="I205" l="1"/>
  <c r="I206" l="1"/>
  <c r="I207" l="1"/>
  <c r="I208" l="1"/>
  <c r="I209" l="1"/>
  <c r="I210" l="1"/>
  <c r="I211" l="1"/>
  <c r="I212" l="1"/>
  <c r="I213" l="1"/>
  <c r="I214" l="1"/>
  <c r="I215" l="1"/>
  <c r="I216" l="1"/>
  <c r="I217" l="1"/>
  <c r="I218" l="1"/>
  <c r="I219" l="1"/>
  <c r="I220" l="1"/>
  <c r="I221" l="1"/>
  <c r="I222" l="1"/>
  <c r="I223" l="1"/>
  <c r="I224" l="1"/>
  <c r="I225" l="1"/>
  <c r="I226" l="1"/>
  <c r="I227" l="1"/>
  <c r="I228" l="1"/>
  <c r="I229" l="1"/>
  <c r="I230" l="1"/>
  <c r="I231" l="1"/>
  <c r="I232" l="1"/>
  <c r="I233" l="1"/>
  <c r="I234" l="1"/>
  <c r="I235" l="1"/>
  <c r="I236" l="1"/>
  <c r="I237" l="1"/>
  <c r="I238" l="1"/>
  <c r="I239" l="1"/>
  <c r="I240" l="1"/>
  <c r="I241" l="1"/>
  <c r="I242" l="1"/>
  <c r="I243" l="1"/>
  <c r="I244" l="1"/>
  <c r="I245" l="1"/>
  <c r="I246" l="1"/>
  <c r="I247" l="1"/>
  <c r="I248" l="1"/>
  <c r="I249" l="1"/>
  <c r="I250" l="1"/>
  <c r="I251" l="1"/>
  <c r="I252" l="1"/>
  <c r="I253" l="1"/>
  <c r="I254" l="1"/>
  <c r="I255" l="1"/>
  <c r="I256" l="1"/>
  <c r="I257" l="1"/>
  <c r="I258" l="1"/>
  <c r="I259" l="1"/>
  <c r="I260" l="1"/>
  <c r="I261" l="1"/>
  <c r="I262" l="1"/>
  <c r="I263" l="1"/>
  <c r="I264" l="1"/>
  <c r="I265" l="1"/>
  <c r="I266" l="1"/>
  <c r="I267" l="1"/>
  <c r="I268" l="1"/>
  <c r="I269" l="1"/>
  <c r="I270" l="1"/>
  <c r="I271" l="1"/>
  <c r="I272" l="1"/>
  <c r="I273" l="1"/>
  <c r="I274" l="1"/>
  <c r="I275" l="1"/>
  <c r="I276" l="1"/>
  <c r="I277" l="1"/>
  <c r="I278" l="1"/>
  <c r="I279" l="1"/>
  <c r="I280" l="1"/>
  <c r="I281" l="1"/>
  <c r="I282" l="1"/>
  <c r="I283" l="1"/>
  <c r="I284" l="1"/>
  <c r="I285" l="1"/>
  <c r="I286" l="1"/>
  <c r="I287" l="1"/>
  <c r="I288" l="1"/>
  <c r="I289" l="1"/>
  <c r="I290" l="1"/>
  <c r="I291" l="1"/>
  <c r="I292" l="1"/>
  <c r="I293" l="1"/>
  <c r="I294" l="1"/>
  <c r="I295" l="1"/>
  <c r="I296" l="1"/>
  <c r="I297" l="1"/>
  <c r="I298" l="1"/>
  <c r="I299" l="1"/>
  <c r="I300" l="1"/>
  <c r="I301" l="1"/>
  <c r="I302" l="1"/>
  <c r="K3" l="1"/>
  <c r="K2"/>
  <c r="M2"/>
  <c r="K4"/>
  <c r="K5"/>
  <c r="K7"/>
  <c r="K6"/>
  <c r="K8"/>
  <c r="K9"/>
  <c r="K12"/>
  <c r="K10"/>
  <c r="K13"/>
  <c r="K11"/>
  <c r="K14"/>
  <c r="K15"/>
  <c r="K16"/>
  <c r="M316"/>
  <c r="K17"/>
  <c r="K18"/>
  <c r="K19"/>
  <c r="K21"/>
  <c r="K20"/>
  <c r="K22"/>
  <c r="K23"/>
  <c r="K24"/>
  <c r="K25"/>
  <c r="K29"/>
  <c r="K26"/>
  <c r="K27"/>
  <c r="K28"/>
  <c r="K31"/>
  <c r="K30"/>
  <c r="K32"/>
  <c r="K33"/>
  <c r="K35"/>
  <c r="K34"/>
  <c r="K36"/>
  <c r="K37"/>
  <c r="K38"/>
  <c r="K39"/>
  <c r="K40"/>
  <c r="K41"/>
  <c r="K42"/>
  <c r="K44"/>
  <c r="K43"/>
  <c r="K45"/>
  <c r="K46"/>
  <c r="K47"/>
  <c r="K48"/>
  <c r="K50"/>
  <c r="K49"/>
  <c r="K51"/>
  <c r="K52"/>
  <c r="K53"/>
  <c r="K56"/>
  <c r="K54"/>
  <c r="K55"/>
  <c r="K57"/>
  <c r="K60"/>
  <c r="K58"/>
  <c r="K59"/>
  <c r="K61"/>
  <c r="K62"/>
  <c r="K63"/>
  <c r="K64"/>
  <c r="K65"/>
  <c r="K66"/>
  <c r="K68"/>
  <c r="K67"/>
  <c r="K69"/>
  <c r="K71"/>
  <c r="K72"/>
  <c r="K70"/>
  <c r="K73"/>
  <c r="K74"/>
  <c r="K75"/>
  <c r="K76"/>
  <c r="K77"/>
  <c r="K78"/>
  <c r="K79"/>
  <c r="K80"/>
  <c r="K84"/>
  <c r="K81"/>
  <c r="K82"/>
  <c r="K83"/>
  <c r="K85"/>
  <c r="K86"/>
  <c r="K87"/>
  <c r="K88"/>
  <c r="K89"/>
  <c r="K90"/>
  <c r="K91"/>
  <c r="K92"/>
  <c r="K93"/>
  <c r="K95"/>
  <c r="K94"/>
  <c r="K96"/>
  <c r="K97"/>
  <c r="K98"/>
  <c r="K99"/>
  <c r="K100"/>
  <c r="K103"/>
  <c r="K101"/>
  <c r="K102"/>
  <c r="K104"/>
  <c r="K106"/>
  <c r="K105"/>
  <c r="K107"/>
  <c r="K108"/>
  <c r="K109"/>
  <c r="K110"/>
  <c r="K112"/>
  <c r="K111"/>
  <c r="K113"/>
  <c r="K114"/>
  <c r="K115"/>
  <c r="K116"/>
  <c r="K117"/>
  <c r="K118"/>
  <c r="K120"/>
  <c r="K119"/>
  <c r="K121"/>
  <c r="K122"/>
  <c r="K123"/>
  <c r="K124"/>
  <c r="K126"/>
  <c r="K125"/>
  <c r="K127"/>
  <c r="K128"/>
  <c r="K129"/>
  <c r="K130"/>
  <c r="K131"/>
  <c r="K135"/>
  <c r="K134"/>
  <c r="K133"/>
  <c r="K132"/>
  <c r="K137"/>
  <c r="K136"/>
  <c r="K138"/>
  <c r="K140"/>
  <c r="K139"/>
  <c r="K141"/>
  <c r="K143"/>
  <c r="K142"/>
  <c r="K144"/>
  <c r="K146"/>
  <c r="K145"/>
  <c r="K147"/>
  <c r="K148"/>
  <c r="K149"/>
  <c r="K150"/>
  <c r="K151"/>
  <c r="K153"/>
  <c r="K152"/>
  <c r="K154"/>
  <c r="K155"/>
  <c r="K158"/>
  <c r="K157"/>
  <c r="K156"/>
  <c r="K159"/>
  <c r="K160"/>
  <c r="K161"/>
  <c r="K162"/>
  <c r="K165"/>
  <c r="K164"/>
  <c r="K163"/>
  <c r="K166"/>
  <c r="K168"/>
  <c r="K167"/>
  <c r="K170"/>
  <c r="K172"/>
  <c r="K169"/>
  <c r="K173"/>
  <c r="K171"/>
  <c r="K174"/>
  <c r="K175"/>
  <c r="K177"/>
  <c r="K176"/>
  <c r="K179"/>
  <c r="K181"/>
  <c r="K178"/>
  <c r="K180"/>
  <c r="K183"/>
  <c r="K186"/>
  <c r="K184"/>
  <c r="K182"/>
  <c r="K185"/>
  <c r="K188"/>
  <c r="K187"/>
  <c r="K189"/>
  <c r="K190"/>
  <c r="K191"/>
  <c r="K193"/>
  <c r="K194"/>
  <c r="K192"/>
  <c r="K196"/>
  <c r="K195"/>
  <c r="K197"/>
  <c r="K201"/>
  <c r="K199"/>
  <c r="K198"/>
  <c r="K200"/>
  <c r="K204"/>
  <c r="K202"/>
  <c r="K203"/>
  <c r="K205"/>
  <c r="K207"/>
  <c r="K206"/>
  <c r="K208"/>
  <c r="K209"/>
  <c r="K210"/>
  <c r="K212"/>
  <c r="K211"/>
  <c r="K213"/>
  <c r="K214"/>
  <c r="K216"/>
  <c r="K215"/>
  <c r="K218"/>
  <c r="K217"/>
  <c r="K219"/>
  <c r="K220"/>
  <c r="K221"/>
  <c r="K222"/>
  <c r="K223"/>
  <c r="K224"/>
  <c r="K227"/>
  <c r="K228"/>
  <c r="K226"/>
  <c r="K229"/>
  <c r="K230"/>
  <c r="K231"/>
  <c r="K232"/>
  <c r="K233"/>
  <c r="K234"/>
  <c r="K237"/>
  <c r="K235"/>
  <c r="K236"/>
  <c r="K238"/>
  <c r="K239"/>
  <c r="K240"/>
  <c r="K241"/>
  <c r="K242"/>
  <c r="K244"/>
  <c r="K243"/>
  <c r="K245"/>
  <c r="K248"/>
  <c r="K247"/>
  <c r="K246"/>
  <c r="K250"/>
  <c r="K249"/>
  <c r="K252"/>
  <c r="K253"/>
  <c r="K251"/>
  <c r="K254"/>
  <c r="K255"/>
  <c r="K257"/>
  <c r="K256"/>
  <c r="K258"/>
  <c r="K260"/>
  <c r="K259"/>
  <c r="K262"/>
  <c r="K266"/>
  <c r="K261"/>
  <c r="K265"/>
  <c r="K263"/>
  <c r="K264"/>
  <c r="K267"/>
  <c r="K269"/>
  <c r="K268"/>
  <c r="K270"/>
  <c r="K271"/>
  <c r="K272"/>
  <c r="K274"/>
  <c r="K273"/>
  <c r="K276"/>
  <c r="K275"/>
  <c r="K277"/>
  <c r="K279"/>
  <c r="K278"/>
  <c r="K280"/>
  <c r="K281"/>
  <c r="K282"/>
  <c r="K285"/>
  <c r="K283"/>
  <c r="K284"/>
  <c r="K286"/>
  <c r="K287"/>
  <c r="K288"/>
  <c r="K290"/>
  <c r="K289"/>
  <c r="K291"/>
  <c r="K292"/>
  <c r="K295"/>
  <c r="K293"/>
  <c r="K294"/>
  <c r="K297"/>
  <c r="K296"/>
  <c r="K298"/>
  <c r="K299"/>
  <c r="K300"/>
  <c r="K302"/>
  <c r="K301"/>
  <c r="J2" l="1"/>
  <c r="L2" s="1"/>
  <c r="M3"/>
  <c r="M4" l="1"/>
  <c r="J3"/>
  <c r="L3" s="1"/>
  <c r="J4" l="1"/>
  <c r="L4" s="1"/>
  <c r="M5"/>
  <c r="M6" l="1"/>
  <c r="J5"/>
  <c r="L5" s="1"/>
  <c r="J6" l="1"/>
  <c r="L6" s="1"/>
  <c r="M7"/>
  <c r="M8" l="1"/>
  <c r="J7"/>
  <c r="L7" s="1"/>
  <c r="J8" l="1"/>
  <c r="L8" s="1"/>
  <c r="M9"/>
  <c r="M10" l="1"/>
  <c r="J9"/>
  <c r="L9" s="1"/>
  <c r="J10" l="1"/>
  <c r="L10" s="1"/>
  <c r="M11"/>
  <c r="M12" l="1"/>
  <c r="J11"/>
  <c r="L11" s="1"/>
  <c r="J12" l="1"/>
  <c r="L12" s="1"/>
  <c r="M13"/>
  <c r="M14" l="1"/>
  <c r="J13"/>
  <c r="L13" s="1"/>
  <c r="J14" l="1"/>
  <c r="L14" s="1"/>
  <c r="M15"/>
  <c r="M16" l="1"/>
  <c r="J15"/>
  <c r="L15" s="1"/>
  <c r="M17" l="1"/>
  <c r="J16"/>
  <c r="L16" s="1"/>
  <c r="M18" l="1"/>
  <c r="J17"/>
  <c r="L17" s="1"/>
  <c r="J18" l="1"/>
  <c r="L18" s="1"/>
  <c r="M19"/>
  <c r="M20" l="1"/>
  <c r="J19"/>
  <c r="L19" s="1"/>
  <c r="J20" l="1"/>
  <c r="L20" s="1"/>
  <c r="M21"/>
  <c r="M22" l="1"/>
  <c r="J21"/>
  <c r="L21" s="1"/>
  <c r="J22" l="1"/>
  <c r="L22" s="1"/>
  <c r="M23"/>
  <c r="M24" l="1"/>
  <c r="J23"/>
  <c r="L23" s="1"/>
  <c r="M25" l="1"/>
  <c r="J24"/>
  <c r="L24" s="1"/>
  <c r="M26" l="1"/>
  <c r="J25"/>
  <c r="L25" s="1"/>
  <c r="J26" l="1"/>
  <c r="L26" s="1"/>
  <c r="M27"/>
  <c r="M28" l="1"/>
  <c r="J27"/>
  <c r="L27" s="1"/>
  <c r="J28" l="1"/>
  <c r="L28" s="1"/>
  <c r="M29"/>
  <c r="M30" l="1"/>
  <c r="J29"/>
  <c r="L29" s="1"/>
  <c r="J30" l="1"/>
  <c r="L30" s="1"/>
  <c r="M31"/>
  <c r="M32" l="1"/>
  <c r="J31"/>
  <c r="L31" s="1"/>
  <c r="J32" l="1"/>
  <c r="L32" s="1"/>
  <c r="M33"/>
  <c r="M34" l="1"/>
  <c r="J33"/>
  <c r="L33" s="1"/>
  <c r="J34" l="1"/>
  <c r="L34" s="1"/>
  <c r="M35"/>
  <c r="M36" l="1"/>
  <c r="J35"/>
  <c r="L35" s="1"/>
  <c r="J36" l="1"/>
  <c r="L36" s="1"/>
  <c r="M37"/>
  <c r="M38" l="1"/>
  <c r="J37"/>
  <c r="L37" s="1"/>
  <c r="J38" l="1"/>
  <c r="L38" s="1"/>
  <c r="M39"/>
  <c r="M40" l="1"/>
  <c r="J39"/>
  <c r="L39" s="1"/>
  <c r="J40" l="1"/>
  <c r="L40" s="1"/>
  <c r="M41"/>
  <c r="M42" l="1"/>
  <c r="J41"/>
  <c r="L41" s="1"/>
  <c r="J42" l="1"/>
  <c r="L42" s="1"/>
  <c r="M43"/>
  <c r="M44" l="1"/>
  <c r="J43"/>
  <c r="L43" s="1"/>
  <c r="J44" l="1"/>
  <c r="L44" s="1"/>
  <c r="M45"/>
  <c r="M46" l="1"/>
  <c r="J45"/>
  <c r="L45" s="1"/>
  <c r="J46" l="1"/>
  <c r="L46" s="1"/>
  <c r="M47"/>
  <c r="M48" l="1"/>
  <c r="J47"/>
  <c r="L47" s="1"/>
  <c r="J48" l="1"/>
  <c r="L48" s="1"/>
  <c r="M49"/>
  <c r="M50" l="1"/>
  <c r="J49"/>
  <c r="L49" s="1"/>
  <c r="M51" l="1"/>
  <c r="J50"/>
  <c r="L50" s="1"/>
  <c r="M52" l="1"/>
  <c r="J51"/>
  <c r="L51" s="1"/>
  <c r="J52" l="1"/>
  <c r="L52" s="1"/>
  <c r="M53"/>
  <c r="M54" l="1"/>
  <c r="J53"/>
  <c r="L53" s="1"/>
  <c r="J54" l="1"/>
  <c r="L54" s="1"/>
  <c r="M55"/>
  <c r="M56" l="1"/>
  <c r="J55"/>
  <c r="L55" s="1"/>
  <c r="J56" l="1"/>
  <c r="L56" s="1"/>
  <c r="M57"/>
  <c r="M58" l="1"/>
  <c r="J57"/>
  <c r="L57" s="1"/>
  <c r="J58" l="1"/>
  <c r="L58" s="1"/>
  <c r="M59"/>
  <c r="M60" l="1"/>
  <c r="J59"/>
  <c r="L59" s="1"/>
  <c r="J60" l="1"/>
  <c r="L60" s="1"/>
  <c r="M61"/>
  <c r="M62" l="1"/>
  <c r="J61"/>
  <c r="L61" s="1"/>
  <c r="J62" l="1"/>
  <c r="L62" s="1"/>
  <c r="M63"/>
  <c r="M64" l="1"/>
  <c r="J63"/>
  <c r="L63" s="1"/>
  <c r="J64" l="1"/>
  <c r="L64" s="1"/>
  <c r="M65"/>
  <c r="M66" l="1"/>
  <c r="J65"/>
  <c r="L65" s="1"/>
  <c r="J66" l="1"/>
  <c r="L66" s="1"/>
  <c r="M67"/>
  <c r="M68" l="1"/>
  <c r="J67"/>
  <c r="L67" s="1"/>
  <c r="M69" l="1"/>
  <c r="J68"/>
  <c r="L68" s="1"/>
  <c r="M70" l="1"/>
  <c r="J69"/>
  <c r="L69" s="1"/>
  <c r="M71" l="1"/>
  <c r="J70"/>
  <c r="L70" s="1"/>
  <c r="M72" l="1"/>
  <c r="J71"/>
  <c r="L71" s="1"/>
  <c r="J72" l="1"/>
  <c r="L72" s="1"/>
  <c r="M73"/>
  <c r="M74" l="1"/>
  <c r="J73"/>
  <c r="L73" s="1"/>
  <c r="J74" l="1"/>
  <c r="L74" s="1"/>
  <c r="M75"/>
  <c r="M76" l="1"/>
  <c r="J75"/>
  <c r="L75" s="1"/>
  <c r="M77" l="1"/>
  <c r="J76"/>
  <c r="L76" s="1"/>
  <c r="M78" l="1"/>
  <c r="J77"/>
  <c r="L77" s="1"/>
  <c r="J78" l="1"/>
  <c r="L78" s="1"/>
  <c r="M79"/>
  <c r="M80" l="1"/>
  <c r="J79"/>
  <c r="L79" s="1"/>
  <c r="J80" l="1"/>
  <c r="L80" s="1"/>
  <c r="M81"/>
  <c r="M82" l="1"/>
  <c r="J81"/>
  <c r="L81" s="1"/>
  <c r="M83" l="1"/>
  <c r="J82"/>
  <c r="L82" s="1"/>
  <c r="M84" l="1"/>
  <c r="J83"/>
  <c r="L83" s="1"/>
  <c r="J84" l="1"/>
  <c r="L84" s="1"/>
  <c r="M85"/>
  <c r="M86" l="1"/>
  <c r="J85"/>
  <c r="L85" s="1"/>
  <c r="J86" l="1"/>
  <c r="L86" s="1"/>
  <c r="M87"/>
  <c r="M88" l="1"/>
  <c r="J87"/>
  <c r="L87" s="1"/>
  <c r="M89" l="1"/>
  <c r="J88"/>
  <c r="L88" s="1"/>
  <c r="M90" l="1"/>
  <c r="J89"/>
  <c r="L89" s="1"/>
  <c r="J90" l="1"/>
  <c r="L90" s="1"/>
  <c r="M91"/>
  <c r="M92" l="1"/>
  <c r="J91"/>
  <c r="L91" s="1"/>
  <c r="J92" l="1"/>
  <c r="L92" s="1"/>
  <c r="M93"/>
  <c r="M94" l="1"/>
  <c r="J93"/>
  <c r="L93" s="1"/>
  <c r="J94" l="1"/>
  <c r="L94" s="1"/>
  <c r="M95"/>
  <c r="M96" l="1"/>
  <c r="J95"/>
  <c r="L95" s="1"/>
  <c r="M97" l="1"/>
  <c r="J96"/>
  <c r="L96" s="1"/>
  <c r="M98" l="1"/>
  <c r="J97"/>
  <c r="L97" s="1"/>
  <c r="J98" l="1"/>
  <c r="L98" s="1"/>
  <c r="M99"/>
  <c r="M100" l="1"/>
  <c r="J99"/>
  <c r="L99" s="1"/>
  <c r="J100" l="1"/>
  <c r="L100" s="1"/>
  <c r="M101"/>
  <c r="M102" l="1"/>
  <c r="J101"/>
  <c r="L101" s="1"/>
  <c r="M103" l="1"/>
  <c r="J102"/>
  <c r="L102" s="1"/>
  <c r="M104" l="1"/>
  <c r="J103"/>
  <c r="L103" s="1"/>
  <c r="J104" l="1"/>
  <c r="L104" s="1"/>
  <c r="M105"/>
  <c r="M106" l="1"/>
  <c r="J105"/>
  <c r="L105" s="1"/>
  <c r="M107" l="1"/>
  <c r="J106"/>
  <c r="L106" s="1"/>
  <c r="M108" l="1"/>
  <c r="J107"/>
  <c r="L107" s="1"/>
  <c r="J108" l="1"/>
  <c r="L108" s="1"/>
  <c r="M109"/>
  <c r="M110" l="1"/>
  <c r="J109"/>
  <c r="L109" s="1"/>
  <c r="M111" l="1"/>
  <c r="J110"/>
  <c r="L110" s="1"/>
  <c r="M112" l="1"/>
  <c r="J111"/>
  <c r="L111" s="1"/>
  <c r="J112" l="1"/>
  <c r="L112" s="1"/>
  <c r="M113"/>
  <c r="M114" l="1"/>
  <c r="J113"/>
  <c r="L113" s="1"/>
  <c r="M115" l="1"/>
  <c r="J114"/>
  <c r="L114" s="1"/>
  <c r="M116" l="1"/>
  <c r="J115"/>
  <c r="L115" s="1"/>
  <c r="M117" l="1"/>
  <c r="J116"/>
  <c r="L116" s="1"/>
  <c r="M118" l="1"/>
  <c r="J117"/>
  <c r="L117" s="1"/>
  <c r="J118" l="1"/>
  <c r="L118" s="1"/>
  <c r="M119"/>
  <c r="M120" l="1"/>
  <c r="J119"/>
  <c r="L119" s="1"/>
  <c r="J120" l="1"/>
  <c r="L120" s="1"/>
  <c r="M121"/>
  <c r="M122" l="1"/>
  <c r="J121"/>
  <c r="L121" s="1"/>
  <c r="J122" l="1"/>
  <c r="L122" s="1"/>
  <c r="M123"/>
  <c r="M124" l="1"/>
  <c r="J123"/>
  <c r="L123" s="1"/>
  <c r="J124" l="1"/>
  <c r="L124" s="1"/>
  <c r="M125"/>
  <c r="M126" l="1"/>
  <c r="J125"/>
  <c r="L125" s="1"/>
  <c r="J126" l="1"/>
  <c r="L126" s="1"/>
  <c r="M127"/>
  <c r="M128" l="1"/>
  <c r="J127"/>
  <c r="L127" s="1"/>
  <c r="J128" l="1"/>
  <c r="L128" s="1"/>
  <c r="M129"/>
  <c r="M130" l="1"/>
  <c r="J129"/>
  <c r="L129" s="1"/>
  <c r="J130" l="1"/>
  <c r="L130" s="1"/>
  <c r="M131"/>
  <c r="M132" l="1"/>
  <c r="J131"/>
  <c r="L131" s="1"/>
  <c r="J132" l="1"/>
  <c r="L132" s="1"/>
  <c r="M133"/>
  <c r="M134" l="1"/>
  <c r="J133"/>
  <c r="L133" s="1"/>
  <c r="J134" l="1"/>
  <c r="L134" s="1"/>
  <c r="M135"/>
  <c r="M136" l="1"/>
  <c r="J135"/>
  <c r="L135" s="1"/>
  <c r="J136" l="1"/>
  <c r="L136" s="1"/>
  <c r="M137"/>
  <c r="M138" l="1"/>
  <c r="J137"/>
  <c r="L137" s="1"/>
  <c r="J138" l="1"/>
  <c r="L138" s="1"/>
  <c r="M139"/>
  <c r="M140" l="1"/>
  <c r="J139"/>
  <c r="L139" s="1"/>
  <c r="J140" l="1"/>
  <c r="L140" s="1"/>
  <c r="M141"/>
  <c r="M142" l="1"/>
  <c r="J141"/>
  <c r="L141" s="1"/>
  <c r="J142" l="1"/>
  <c r="L142" s="1"/>
  <c r="M143"/>
  <c r="M144" l="1"/>
  <c r="J143"/>
  <c r="L143" s="1"/>
  <c r="J144" l="1"/>
  <c r="L144" s="1"/>
  <c r="M145"/>
  <c r="M146" l="1"/>
  <c r="J145"/>
  <c r="L145" s="1"/>
  <c r="J146" l="1"/>
  <c r="L146" s="1"/>
  <c r="M147"/>
  <c r="M148" l="1"/>
  <c r="J147"/>
  <c r="L147" s="1"/>
  <c r="J148" l="1"/>
  <c r="L148" s="1"/>
  <c r="M149"/>
  <c r="M150" l="1"/>
  <c r="J149"/>
  <c r="L149" s="1"/>
  <c r="J150" l="1"/>
  <c r="L150" s="1"/>
  <c r="M151"/>
  <c r="M152" l="1"/>
  <c r="J151"/>
  <c r="L151" s="1"/>
  <c r="J152" l="1"/>
  <c r="L152" s="1"/>
  <c r="M153"/>
  <c r="M154" l="1"/>
  <c r="J153"/>
  <c r="L153" s="1"/>
  <c r="J154" l="1"/>
  <c r="L154" s="1"/>
  <c r="M155"/>
  <c r="M156" l="1"/>
  <c r="J155"/>
  <c r="L155" s="1"/>
  <c r="J156" l="1"/>
  <c r="L156" s="1"/>
  <c r="M157"/>
  <c r="M158" l="1"/>
  <c r="J157"/>
  <c r="L157" s="1"/>
  <c r="J158" l="1"/>
  <c r="L158" s="1"/>
  <c r="M159"/>
  <c r="M160" l="1"/>
  <c r="J159"/>
  <c r="L159" s="1"/>
  <c r="J160" l="1"/>
  <c r="L160" s="1"/>
  <c r="M161"/>
  <c r="M162" l="1"/>
  <c r="J161"/>
  <c r="L161" s="1"/>
  <c r="J162" l="1"/>
  <c r="L162" s="1"/>
  <c r="M163"/>
  <c r="M164" l="1"/>
  <c r="J163"/>
  <c r="L163" s="1"/>
  <c r="J164" l="1"/>
  <c r="L164" s="1"/>
  <c r="M165"/>
  <c r="M166" l="1"/>
  <c r="J165"/>
  <c r="L165" s="1"/>
  <c r="J166" l="1"/>
  <c r="L166" s="1"/>
  <c r="M167"/>
  <c r="M168" l="1"/>
  <c r="J167"/>
  <c r="L167" s="1"/>
  <c r="J168" l="1"/>
  <c r="L168" s="1"/>
  <c r="M169"/>
  <c r="M170" l="1"/>
  <c r="J169"/>
  <c r="L169" s="1"/>
  <c r="J170" l="1"/>
  <c r="L170" s="1"/>
  <c r="M171"/>
  <c r="M172" l="1"/>
  <c r="J171"/>
  <c r="L171" s="1"/>
  <c r="J172" l="1"/>
  <c r="L172" s="1"/>
  <c r="M173"/>
  <c r="M174" l="1"/>
  <c r="J173"/>
  <c r="L173" s="1"/>
  <c r="J174" l="1"/>
  <c r="L174" s="1"/>
  <c r="M175"/>
  <c r="M176" l="1"/>
  <c r="J175"/>
  <c r="L175" s="1"/>
  <c r="J176" l="1"/>
  <c r="L176" s="1"/>
  <c r="M177"/>
  <c r="M178" l="1"/>
  <c r="J177"/>
  <c r="L177" s="1"/>
  <c r="J178" l="1"/>
  <c r="L178" s="1"/>
  <c r="M179"/>
  <c r="M180" l="1"/>
  <c r="J179"/>
  <c r="L179" s="1"/>
  <c r="J180" l="1"/>
  <c r="L180" s="1"/>
  <c r="M181"/>
  <c r="M182" l="1"/>
  <c r="J181"/>
  <c r="L181" s="1"/>
  <c r="J182" l="1"/>
  <c r="L182" s="1"/>
  <c r="M183"/>
  <c r="M184" l="1"/>
  <c r="J183"/>
  <c r="L183" s="1"/>
  <c r="J184" l="1"/>
  <c r="L184" s="1"/>
  <c r="M185"/>
  <c r="M186" l="1"/>
  <c r="J185"/>
  <c r="L185" s="1"/>
  <c r="J186" l="1"/>
  <c r="L186" s="1"/>
  <c r="M187"/>
  <c r="M188" l="1"/>
  <c r="J187"/>
  <c r="L187" s="1"/>
  <c r="J188" l="1"/>
  <c r="L188" s="1"/>
  <c r="M189"/>
  <c r="M190" l="1"/>
  <c r="J189"/>
  <c r="L189" s="1"/>
  <c r="J190" l="1"/>
  <c r="L190" s="1"/>
  <c r="M191"/>
  <c r="M192" l="1"/>
  <c r="J191"/>
  <c r="L191" s="1"/>
  <c r="J192" l="1"/>
  <c r="L192" s="1"/>
  <c r="M193"/>
  <c r="M194" l="1"/>
  <c r="J193"/>
  <c r="L193" s="1"/>
  <c r="J194" l="1"/>
  <c r="L194" s="1"/>
  <c r="M195"/>
  <c r="M196" l="1"/>
  <c r="J195"/>
  <c r="L195" s="1"/>
  <c r="J196" l="1"/>
  <c r="L196" s="1"/>
  <c r="M197"/>
  <c r="M198" l="1"/>
  <c r="J197"/>
  <c r="L197" s="1"/>
  <c r="J198" l="1"/>
  <c r="L198" s="1"/>
  <c r="M199"/>
  <c r="M200" l="1"/>
  <c r="J199"/>
  <c r="L199" s="1"/>
  <c r="J200" l="1"/>
  <c r="L200" s="1"/>
  <c r="M201"/>
  <c r="M202" l="1"/>
  <c r="J201"/>
  <c r="L201" s="1"/>
  <c r="J202" l="1"/>
  <c r="L202" s="1"/>
  <c r="M203"/>
  <c r="M204" l="1"/>
  <c r="J203"/>
  <c r="L203" s="1"/>
  <c r="J204" l="1"/>
  <c r="L204" s="1"/>
  <c r="M205"/>
  <c r="M206" l="1"/>
  <c r="J205"/>
  <c r="L205" s="1"/>
  <c r="J206" l="1"/>
  <c r="L206" s="1"/>
  <c r="M207"/>
  <c r="M208" l="1"/>
  <c r="J207"/>
  <c r="L207" s="1"/>
  <c r="J208" l="1"/>
  <c r="L208" s="1"/>
  <c r="M209"/>
  <c r="M210" l="1"/>
  <c r="J209"/>
  <c r="L209" s="1"/>
  <c r="J210" l="1"/>
  <c r="L210" s="1"/>
  <c r="M211"/>
  <c r="M212" l="1"/>
  <c r="J211"/>
  <c r="L211" s="1"/>
  <c r="J212" l="1"/>
  <c r="L212" s="1"/>
  <c r="M213"/>
  <c r="M214" l="1"/>
  <c r="J213"/>
  <c r="L213" s="1"/>
  <c r="J214" l="1"/>
  <c r="L214" s="1"/>
  <c r="M215"/>
  <c r="M216" l="1"/>
  <c r="J215"/>
  <c r="L215" s="1"/>
  <c r="J216" l="1"/>
  <c r="L216" s="1"/>
  <c r="M217"/>
  <c r="M218" l="1"/>
  <c r="J217"/>
  <c r="L217" s="1"/>
  <c r="J218" l="1"/>
  <c r="L218" s="1"/>
  <c r="M219"/>
  <c r="M220" l="1"/>
  <c r="J219"/>
  <c r="L219" s="1"/>
  <c r="J220" l="1"/>
  <c r="L220" s="1"/>
  <c r="M221"/>
  <c r="M222" l="1"/>
  <c r="J221"/>
  <c r="L221" s="1"/>
  <c r="J222" l="1"/>
  <c r="L222" s="1"/>
  <c r="M223"/>
  <c r="M224" l="1"/>
  <c r="J223"/>
  <c r="L223" s="1"/>
  <c r="J224" l="1"/>
  <c r="L224" s="1"/>
  <c r="M225"/>
  <c r="M226" l="1"/>
  <c r="K225"/>
  <c r="J225"/>
  <c r="L225" s="1"/>
  <c r="J226" l="1"/>
  <c r="L226" s="1"/>
  <c r="M227"/>
  <c r="M228" l="1"/>
  <c r="J227"/>
  <c r="L227" s="1"/>
  <c r="J228" l="1"/>
  <c r="L228" s="1"/>
  <c r="M229"/>
  <c r="M230" l="1"/>
  <c r="J229"/>
  <c r="L229" s="1"/>
  <c r="J230" l="1"/>
  <c r="L230" s="1"/>
  <c r="M231"/>
  <c r="M232" l="1"/>
  <c r="J231"/>
  <c r="L231" s="1"/>
  <c r="J232" l="1"/>
  <c r="L232" s="1"/>
  <c r="M233"/>
  <c r="M234" l="1"/>
  <c r="J233"/>
  <c r="L233" s="1"/>
  <c r="J234" l="1"/>
  <c r="L234" s="1"/>
  <c r="M235"/>
  <c r="M236" l="1"/>
  <c r="J235"/>
  <c r="L235" s="1"/>
  <c r="J236" l="1"/>
  <c r="L236" s="1"/>
  <c r="M237"/>
  <c r="M238" l="1"/>
  <c r="J237"/>
  <c r="L237" s="1"/>
  <c r="J238" l="1"/>
  <c r="L238" s="1"/>
  <c r="M239"/>
  <c r="M240" l="1"/>
  <c r="J239"/>
  <c r="L239" s="1"/>
  <c r="J240" l="1"/>
  <c r="L240" s="1"/>
  <c r="M241"/>
  <c r="M242" l="1"/>
  <c r="J241"/>
  <c r="L241" s="1"/>
  <c r="J242" l="1"/>
  <c r="L242" s="1"/>
  <c r="M243"/>
  <c r="M244" l="1"/>
  <c r="J243"/>
  <c r="L243" s="1"/>
  <c r="J244" l="1"/>
  <c r="L244" s="1"/>
  <c r="M245"/>
  <c r="M246" l="1"/>
  <c r="J245"/>
  <c r="L245" s="1"/>
  <c r="J246" l="1"/>
  <c r="L246" s="1"/>
  <c r="M247"/>
  <c r="M248" l="1"/>
  <c r="J247"/>
  <c r="L247" s="1"/>
  <c r="J248" l="1"/>
  <c r="L248" s="1"/>
  <c r="M249"/>
  <c r="M250" l="1"/>
  <c r="J249"/>
  <c r="L249" s="1"/>
  <c r="J250" l="1"/>
  <c r="L250" s="1"/>
  <c r="M251"/>
  <c r="M252" l="1"/>
  <c r="J251"/>
  <c r="L251" s="1"/>
  <c r="J252" l="1"/>
  <c r="L252" s="1"/>
  <c r="M253"/>
  <c r="M254" l="1"/>
  <c r="J253"/>
  <c r="L253" s="1"/>
  <c r="J254" l="1"/>
  <c r="L254" s="1"/>
  <c r="M255"/>
  <c r="M256" l="1"/>
  <c r="J255"/>
  <c r="L255" s="1"/>
  <c r="J256" l="1"/>
  <c r="L256" s="1"/>
  <c r="M257"/>
  <c r="M258" l="1"/>
  <c r="J257"/>
  <c r="L257" s="1"/>
  <c r="J258" l="1"/>
  <c r="L258" s="1"/>
  <c r="M259"/>
  <c r="M260" l="1"/>
  <c r="J259"/>
  <c r="L259" s="1"/>
  <c r="J260" l="1"/>
  <c r="L260" s="1"/>
  <c r="M261"/>
  <c r="M262" l="1"/>
  <c r="J261"/>
  <c r="L261" s="1"/>
  <c r="J262" l="1"/>
  <c r="L262" s="1"/>
  <c r="M263"/>
  <c r="M264" l="1"/>
  <c r="J263"/>
  <c r="L263" s="1"/>
  <c r="J264" l="1"/>
  <c r="L264" s="1"/>
  <c r="M265"/>
  <c r="M266" l="1"/>
  <c r="J265"/>
  <c r="L265" s="1"/>
  <c r="J266" l="1"/>
  <c r="L266" s="1"/>
  <c r="M267"/>
  <c r="M268" l="1"/>
  <c r="J267"/>
  <c r="L267" s="1"/>
  <c r="J268" l="1"/>
  <c r="L268" s="1"/>
  <c r="M269"/>
  <c r="M270" l="1"/>
  <c r="J269"/>
  <c r="L269" s="1"/>
  <c r="J270" l="1"/>
  <c r="L270" s="1"/>
  <c r="M271"/>
  <c r="M272" l="1"/>
  <c r="J271"/>
  <c r="L271" s="1"/>
  <c r="J272" l="1"/>
  <c r="L272" s="1"/>
  <c r="M273"/>
  <c r="M274" l="1"/>
  <c r="J273"/>
  <c r="L273" s="1"/>
  <c r="J274" l="1"/>
  <c r="L274" s="1"/>
  <c r="M275"/>
  <c r="M276" l="1"/>
  <c r="J275"/>
  <c r="L275" s="1"/>
  <c r="J276" l="1"/>
  <c r="L276" s="1"/>
  <c r="M277"/>
  <c r="M278" l="1"/>
  <c r="J277"/>
  <c r="L277" s="1"/>
  <c r="J278" l="1"/>
  <c r="L278" s="1"/>
  <c r="M279"/>
  <c r="M280" l="1"/>
  <c r="J279"/>
  <c r="L279" s="1"/>
  <c r="J280" l="1"/>
  <c r="L280" s="1"/>
  <c r="M281"/>
  <c r="M282" l="1"/>
  <c r="J281"/>
  <c r="L281" s="1"/>
  <c r="J282" l="1"/>
  <c r="L282" s="1"/>
  <c r="M283"/>
  <c r="M284" l="1"/>
  <c r="J283"/>
  <c r="L283" s="1"/>
  <c r="J284" l="1"/>
  <c r="L284" s="1"/>
  <c r="M285"/>
  <c r="M286" l="1"/>
  <c r="J285"/>
  <c r="L285" s="1"/>
  <c r="J286" l="1"/>
  <c r="L286" s="1"/>
  <c r="M287"/>
  <c r="M288" l="1"/>
  <c r="J287"/>
  <c r="L287" s="1"/>
  <c r="J288" l="1"/>
  <c r="L288" s="1"/>
  <c r="M289"/>
  <c r="M290" l="1"/>
  <c r="J289"/>
  <c r="L289" s="1"/>
  <c r="J290" l="1"/>
  <c r="L290" s="1"/>
  <c r="M291"/>
  <c r="M292" l="1"/>
  <c r="J291"/>
  <c r="L291" s="1"/>
  <c r="J292" l="1"/>
  <c r="L292" s="1"/>
  <c r="M293"/>
  <c r="M294" l="1"/>
  <c r="J293"/>
  <c r="L293" s="1"/>
  <c r="J294" l="1"/>
  <c r="L294" s="1"/>
  <c r="M295"/>
  <c r="M296" l="1"/>
  <c r="J295"/>
  <c r="L295" s="1"/>
  <c r="J296" l="1"/>
  <c r="L296" s="1"/>
  <c r="M297"/>
  <c r="M298" l="1"/>
  <c r="J297"/>
  <c r="L297" s="1"/>
  <c r="J298" l="1"/>
  <c r="L298" s="1"/>
  <c r="M299"/>
  <c r="M300" l="1"/>
  <c r="J299"/>
  <c r="L299" s="1"/>
  <c r="J300" l="1"/>
  <c r="L300" s="1"/>
  <c r="M301"/>
  <c r="M302" l="1"/>
  <c r="J302" s="1"/>
  <c r="L302" s="1"/>
  <c r="J301"/>
  <c r="L301" s="1"/>
</calcChain>
</file>

<file path=xl/sharedStrings.xml><?xml version="1.0" encoding="utf-8"?>
<sst xmlns="http://schemas.openxmlformats.org/spreadsheetml/2006/main" count="1847" uniqueCount="1724">
  <si>
    <t>Distribution of waits against the 31-day standard from date decision to treat to first cancer treatment.</t>
  </si>
  <si>
    <t>Please read the notes below before looking at the data.</t>
  </si>
  <si>
    <t>Figure 2: Distribution of waits against the 31-day standard from date decision to treat to first cancer treatment.</t>
  </si>
  <si>
    <t>Notes</t>
  </si>
  <si>
    <r>
      <t>Source: ISD New Cancer Waiting Times:</t>
    </r>
    <r>
      <rPr>
        <sz val="9"/>
        <color indexed="8"/>
        <rFont val="Arial"/>
        <family val="2"/>
      </rPr>
      <t xml:space="preserve"> Data provided from NHS Boards and compiled by ISD Scotland.</t>
    </r>
  </si>
  <si>
    <t>Inclusion Criteria</t>
  </si>
  <si>
    <t>The cancer waiting times standards are applicable to:</t>
  </si>
  <si>
    <r>
      <t xml:space="preserve">1.      NHS Scotland patients with a newly diagnosed primary cancer for all cancer types for which data are recorded: breast (ICD-10 C50 or D05), colorectal (ICD-10 C18-C20), head and neck </t>
    </r>
    <r>
      <rPr>
        <sz val="9"/>
        <color indexed="10"/>
        <rFont val="Arial"/>
        <family val="2"/>
      </rPr>
      <t/>
    </r>
  </si>
  <si>
    <t xml:space="preserve">         (ICD-10 C00-14, C30-C32, C76.0), lung (ICD-10 code C33-34), lymphoma (ICD-10 C81-C85), melanoma - new primary invasive (i.e. Clark level &gt; 1, melanoma of any site except eye); includes C43 (Skin).</t>
  </si>
  <si>
    <t xml:space="preserve">         Proven secondary melanoma where the origin of the primary lesion has never been identified.  Gynae-ovarian (ICD-10 C48, C56 &amp; D39.1), upper GI (ICD-10 C15-C16, C17.0 and C22-C25),</t>
  </si>
  <si>
    <t xml:space="preserve">         urological (ICD-10 C60-68), and gynae-cervical (ICD-10 C53).  Recurring cancers are not covered by these waiting times standards.</t>
  </si>
  <si>
    <t>2.      Adults (over 16 at date of diagnosis)</t>
  </si>
  <si>
    <t>3.      Patient included if an NHS Board comissions part of the patient's pathway to NHS England or to the private sector.</t>
  </si>
  <si>
    <t>4.      Patients started treatment within the specific quarter are eligible.</t>
  </si>
  <si>
    <t>Exclusion Criteria and Waiting Times Adjustments</t>
  </si>
  <si>
    <t>A patient will be excluded from reporting against the Cancer Waiting Times standards for the following reasons:</t>
  </si>
  <si>
    <t>1.      The patient chooses to have any part of their pathway out with NHSScotland (if this is before the decision to treat they will be excluded from the 62-day standard and if after the decision to treat</t>
  </si>
  <si>
    <t xml:space="preserve">                          they will be excluded from both standards).</t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</si>
  <si>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died before treatment.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</si>
  <si>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refused all treatment.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</si>
  <si>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was deemed a clinically complex case by the lead cancer clinician of the responsible NHS Board.</t>
    </r>
  </si>
  <si>
    <t>As part of a patient’s pathway there may be some areas of delay not attributable to NHS Board performance, and in these cases an adjustment can be made to discount periods of patient unavailability.</t>
  </si>
  <si>
    <t>If applicable, the cumulative number of days by which the waiting times pathway can be adjusted (before and/or after the decision to treat) is then subtracted from the total wait (in days) to give an adjusted wait.</t>
  </si>
  <si>
    <t>Adjustments can be made for the following patient-induced delays and medical suspensions:</t>
  </si>
  <si>
    <r>
      <t>1.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did not attend an appointment.</t>
    </r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</si>
  <si>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cancelled an appointment.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</si>
  <si>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deferred an appointment.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</si>
  <si>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Temporary co-morbidity.</t>
    </r>
  </si>
  <si>
    <r>
      <t>5.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Other patient-induced suspension.</t>
    </r>
  </si>
  <si>
    <r>
      <t>6.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Medical suspension.</t>
    </r>
  </si>
  <si>
    <t>Eligible referral – all urgent and non-urgent referrals submitted from all sources (regardless of route of referral) excluding patients who had a clinically complex pathway, died before treatment or who refused treatment.</t>
  </si>
  <si>
    <t>Referral – a request to a care professional, team, service or organisation to provide appropriate care to a patient/client. A referral may be made by a person, team, service or organisation on behalf of a</t>
  </si>
  <si>
    <t>patient/client, or a patient/client may refer him/herself.</t>
  </si>
  <si>
    <t>For some patients it will not be clinically appropriate for treatment to begin within 31 days of date decision to treat therefore a tolerance level of 5% is applied to the new standards, i.e. the stated waiting time</t>
  </si>
  <si>
    <t>must be met for 95% of all patients covered by the standard.</t>
  </si>
  <si>
    <t>Further information on data quality can be found on the Data Quality web pages.</t>
  </si>
  <si>
    <t>Further information on New Cancer Waiting Times Data &amp; Definitions can be found on the Rules &amp; Guidance section of the website.</t>
  </si>
  <si>
    <t>Figure 2: Distribution of waits against the 31-day standard from date decision to treat to first cancer treatment1</t>
  </si>
  <si>
    <t>Period of First Treatment:</t>
  </si>
  <si>
    <t>NHS Scotland and all cancer types*</t>
  </si>
  <si>
    <t>Return to Contents &amp; Notes</t>
  </si>
  <si>
    <t>*All cancer types for which data are recorded: breast, cervical, colorectal, head and neck, lung, lymphoma, melanoma, ovarian, upper GI, and urological.</t>
  </si>
  <si>
    <t xml:space="preserve">1. Referrals (urgent and non-urgent) submitted from all sources (regardless of route of referral), excluding patients who had a clinically complex pathway, died before treatment or who refused treatment. </t>
  </si>
  <si>
    <t>N.B. Some of these data have been adjusted to take into account periods of patient unavailability (e.g. because the patient did not attend an appointment)</t>
  </si>
  <si>
    <t xml:space="preserve"> and/or medical suspensions (e.g. the patient had another condition requiring treatment before cancer treatment could be started).  Waiting Times</t>
  </si>
  <si>
    <t>adjustments are not made when delays are caused by hospital operational circumstances.</t>
  </si>
  <si>
    <t>For some patients it will not be clinically appropriate for treatment to begin within 31 days of date decision to treat, therefore a tolerance level of</t>
  </si>
  <si>
    <t>5% is applied to the new standards, i.e. the stated waiting time must be met for 95% of all patients covered by the standard.</t>
  </si>
  <si>
    <t>Revisions to previously published data are detailed in the published report Appendix 3 in the section headed "Revisions relevant to this publication"</t>
  </si>
  <si>
    <t>CancerSiteTable</t>
  </si>
  <si>
    <t>Ascertainment</t>
  </si>
  <si>
    <t>Quarters Table</t>
  </si>
  <si>
    <t>Board Code</t>
  </si>
  <si>
    <t>Board Name</t>
  </si>
  <si>
    <t>Targets</t>
  </si>
  <si>
    <t>Indicator Table</t>
  </si>
  <si>
    <t>Thresholds</t>
  </si>
  <si>
    <t>NHS Scotland</t>
  </si>
  <si>
    <t>First Quarter</t>
  </si>
  <si>
    <t>CancerSiteTable (Ascer)</t>
  </si>
  <si>
    <t>All Cancer Types*</t>
  </si>
  <si>
    <t>All</t>
  </si>
  <si>
    <t>Eligible</t>
  </si>
  <si>
    <t>62 day</t>
  </si>
  <si>
    <t>31 day</t>
  </si>
  <si>
    <t>Number of eligible referrals (1)</t>
  </si>
  <si>
    <t>EligRef</t>
  </si>
  <si>
    <t>Median</t>
  </si>
  <si>
    <t>NOSCAN</t>
  </si>
  <si>
    <t>Last Quarter</t>
  </si>
  <si>
    <t>All Cancer Types* Screened excluded</t>
  </si>
  <si>
    <t>AllCancerTypes*Screenedexcluded</t>
  </si>
  <si>
    <t>All Cancer Types*screened excluded</t>
  </si>
  <si>
    <t>A</t>
  </si>
  <si>
    <t>NHS Ayrshire &amp; Arran</t>
  </si>
  <si>
    <t>% treated within 31 days</t>
  </si>
  <si>
    <t>With31</t>
  </si>
  <si>
    <t>90th Percentile</t>
  </si>
  <si>
    <t>NHS Grampian</t>
  </si>
  <si>
    <t>Extract Date</t>
  </si>
  <si>
    <t>All Cancer Types* screened excluded</t>
  </si>
  <si>
    <t>All Cancer Types* Screened only</t>
  </si>
  <si>
    <t>AllCancerTypes*Screenedonly</t>
  </si>
  <si>
    <t>All Cancer Types*Screened only</t>
  </si>
  <si>
    <t>2010Q3</t>
  </si>
  <si>
    <t>B</t>
  </si>
  <si>
    <t>NHS Borders</t>
  </si>
  <si>
    <t>Breast</t>
  </si>
  <si>
    <t>Maximum wait (Days) (2)</t>
  </si>
  <si>
    <t>Max</t>
  </si>
  <si>
    <t>NHS Highland</t>
  </si>
  <si>
    <t>2010Q4</t>
  </si>
  <si>
    <t>Y</t>
  </si>
  <si>
    <t>NHS Dumfries &amp; Galloway</t>
  </si>
  <si>
    <t>Breast Screened excluded</t>
  </si>
  <si>
    <t>Median wait (Days) (3)</t>
  </si>
  <si>
    <t>NHS Orkney</t>
  </si>
  <si>
    <t>BreastScreenedexcluded</t>
  </si>
  <si>
    <t>Breast - Screened excluded</t>
  </si>
  <si>
    <t>2011Q1</t>
  </si>
  <si>
    <t>F</t>
  </si>
  <si>
    <t>NHS Fife</t>
  </si>
  <si>
    <t>Breast Screened only</t>
  </si>
  <si>
    <t>90th Percentile (Days) (4)</t>
  </si>
  <si>
    <t>90th</t>
  </si>
  <si>
    <t>NHS Shetland</t>
  </si>
  <si>
    <t>BreastScreenedonly</t>
  </si>
  <si>
    <t>Breast - Screened only</t>
  </si>
  <si>
    <t>2011Q2</t>
  </si>
  <si>
    <t>V</t>
  </si>
  <si>
    <t>NHS Forth Valley</t>
  </si>
  <si>
    <t>Cervical</t>
  </si>
  <si>
    <t>NHS Tayside</t>
  </si>
  <si>
    <t>2011Q3</t>
  </si>
  <si>
    <t>N</t>
  </si>
  <si>
    <t>Cervical Screened excluded</t>
  </si>
  <si>
    <t>NHS Western Isles</t>
  </si>
  <si>
    <t>CervicalScreenedexcluded</t>
  </si>
  <si>
    <t>Cervical - Screened excluded</t>
  </si>
  <si>
    <t>2011Q4</t>
  </si>
  <si>
    <t>G</t>
  </si>
  <si>
    <t>NHS Greater Glasgow &amp; Clyde</t>
  </si>
  <si>
    <t>Cervical Screened only</t>
  </si>
  <si>
    <t>SCAN</t>
  </si>
  <si>
    <t>CervicalScreenedonly</t>
  </si>
  <si>
    <t>Cervical - Screened only</t>
  </si>
  <si>
    <t>2012Q1</t>
  </si>
  <si>
    <t>H</t>
  </si>
  <si>
    <t>Colorectal</t>
  </si>
  <si>
    <t>2012Q2</t>
  </si>
  <si>
    <t>L</t>
  </si>
  <si>
    <t>NHS Lanarkshire</t>
  </si>
  <si>
    <t>Colorectal Screened excluded</t>
  </si>
  <si>
    <t>NHS Dumfries and Galloway</t>
  </si>
  <si>
    <t>ColorectalScreenedexcluded</t>
  </si>
  <si>
    <t>Colorectal - Screened excluded</t>
  </si>
  <si>
    <t>2012Q3</t>
  </si>
  <si>
    <t>S</t>
  </si>
  <si>
    <t>NHS Lothian</t>
  </si>
  <si>
    <t>Colorectal Screened only</t>
  </si>
  <si>
    <t>ColorectalScreenedonly</t>
  </si>
  <si>
    <t>Colorectal - Screened only</t>
  </si>
  <si>
    <t>2012Q4</t>
  </si>
  <si>
    <t>R</t>
  </si>
  <si>
    <t>Head &amp; Neck</t>
  </si>
  <si>
    <t>Head&amp;Neck</t>
  </si>
  <si>
    <t>Z</t>
  </si>
  <si>
    <t>Lung</t>
  </si>
  <si>
    <t>WOSCAN</t>
  </si>
  <si>
    <t>T</t>
  </si>
  <si>
    <t>Lymphoma</t>
  </si>
  <si>
    <t>W</t>
  </si>
  <si>
    <t>Melanoma</t>
  </si>
  <si>
    <t>NOSCAN (5)</t>
  </si>
  <si>
    <t>Ovarian</t>
  </si>
  <si>
    <t>SCAN (5)</t>
  </si>
  <si>
    <t>Upper GI</t>
  </si>
  <si>
    <t>UpperGI</t>
  </si>
  <si>
    <t>WOSCAN (5)</t>
  </si>
  <si>
    <t>Urology</t>
  </si>
  <si>
    <t>Golden Jubilee National Hospital</t>
  </si>
  <si>
    <t>Upper GI - all</t>
  </si>
  <si>
    <t>Upper GI - Hepatopancreatobiliary</t>
  </si>
  <si>
    <t>Upper GI - Oesophagogastric</t>
  </si>
  <si>
    <r>
      <t>Number of eligible referrals</t>
    </r>
    <r>
      <rPr>
        <vertAlign val="superscript"/>
        <sz val="10"/>
        <rFont val="Arial"/>
        <family val="2"/>
      </rPr>
      <t>1</t>
    </r>
  </si>
  <si>
    <t>Urology - all</t>
  </si>
  <si>
    <t>Urology - Bladder</t>
  </si>
  <si>
    <r>
      <t>Maximum wait (Days)</t>
    </r>
    <r>
      <rPr>
        <vertAlign val="superscript"/>
        <sz val="10"/>
        <rFont val="Arial"/>
        <family val="2"/>
      </rPr>
      <t>²</t>
    </r>
  </si>
  <si>
    <t>Urology - Prostate</t>
  </si>
  <si>
    <r>
      <t>Median wait (Days)</t>
    </r>
    <r>
      <rPr>
        <vertAlign val="superscript"/>
        <sz val="10"/>
        <rFont val="Arial"/>
        <family val="2"/>
      </rPr>
      <t>³</t>
    </r>
  </si>
  <si>
    <t>Urology - Other</t>
  </si>
  <si>
    <r>
      <t>90th Percentile (Days)</t>
    </r>
    <r>
      <rPr>
        <vertAlign val="superscript"/>
        <sz val="10"/>
        <rFont val="Arial"/>
        <family val="2"/>
      </rPr>
      <t>4</t>
    </r>
  </si>
  <si>
    <t>Date</t>
  </si>
  <si>
    <t>Wait (days)</t>
  </si>
  <si>
    <t>Concatenation</t>
  </si>
  <si>
    <t>n</t>
  </si>
  <si>
    <t>%</t>
  </si>
  <si>
    <t>cumulative</t>
  </si>
  <si>
    <t>target</t>
  </si>
  <si>
    <t>target1</t>
  </si>
  <si>
    <t>target2</t>
  </si>
  <si>
    <t>target3</t>
  </si>
  <si>
    <t>target4</t>
  </si>
  <si>
    <t>Oct-Dec 2015</t>
  </si>
  <si>
    <t>01 October 2015 - 31 December 2015</t>
  </si>
  <si>
    <t xml:space="preserve">Source: ISD New Cancer Waiting Times.  Data for 01 October 2015 - 31 December 2015 as at 22 Feb 2017 may be subject to change in future publications. </t>
  </si>
  <si>
    <t>Jan-Mar 2016</t>
  </si>
  <si>
    <t>01 January 2016 - 31 March 2016</t>
  </si>
  <si>
    <t xml:space="preserve">Source: ISD New Cancer Waiting Times.  Data for 01 January 2016 - 31 March 2016 as at 22 Feb 2017 may be subject to change in future publications. </t>
  </si>
  <si>
    <t>Apr-Jun 2016</t>
  </si>
  <si>
    <t>01 April 2016 - 30 June 2016</t>
  </si>
  <si>
    <t xml:space="preserve">Source: ISD New Cancer Waiting Times.  Data for 01 April 2016 - 30 June 2016 as at 22 Feb 2017 may be subject to change in future publications. </t>
  </si>
  <si>
    <t>Jul-Sep 2016</t>
  </si>
  <si>
    <t>01 July 2016 - 30 September 2016</t>
  </si>
  <si>
    <t xml:space="preserve">Source: ISD New Cancer Waiting Times.  Data for 01 July 2016 - 30 September 2016 as at 22 Feb 2017 may be subject to change in future publications. </t>
  </si>
  <si>
    <t>Oct-Dec 2016</t>
  </si>
  <si>
    <t>01 October 2016 - 31 December 2016</t>
  </si>
  <si>
    <t xml:space="preserve">Source: ISD New Cancer Waiting Times.  Data for 01 October 2016 - 31 December 2016 as at 22 Feb 2017 may be subject to change in future publications. </t>
  </si>
  <si>
    <t>423690</t>
  </si>
  <si>
    <t>423691</t>
  </si>
  <si>
    <t>423692</t>
  </si>
  <si>
    <t>423693</t>
  </si>
  <si>
    <t>423694</t>
  </si>
  <si>
    <t>423695</t>
  </si>
  <si>
    <t>423696</t>
  </si>
  <si>
    <t>423697</t>
  </si>
  <si>
    <t>423698</t>
  </si>
  <si>
    <t>423699</t>
  </si>
  <si>
    <t>4236910</t>
  </si>
  <si>
    <t>4236911</t>
  </si>
  <si>
    <t>4236912</t>
  </si>
  <si>
    <t>4236913</t>
  </si>
  <si>
    <t>4236914</t>
  </si>
  <si>
    <t>4236915</t>
  </si>
  <si>
    <t>4236916</t>
  </si>
  <si>
    <t>4236917</t>
  </si>
  <si>
    <t>4236918</t>
  </si>
  <si>
    <t>4236919</t>
  </si>
  <si>
    <t>4236920</t>
  </si>
  <si>
    <t>4236921</t>
  </si>
  <si>
    <t>4236922</t>
  </si>
  <si>
    <t>4236923</t>
  </si>
  <si>
    <t>4236924</t>
  </si>
  <si>
    <t>4236925</t>
  </si>
  <si>
    <t>4236926</t>
  </si>
  <si>
    <t>4236927</t>
  </si>
  <si>
    <t>4236928</t>
  </si>
  <si>
    <t>4236929</t>
  </si>
  <si>
    <t>4236930</t>
  </si>
  <si>
    <t>4236931</t>
  </si>
  <si>
    <t>4236932</t>
  </si>
  <si>
    <t>4236933</t>
  </si>
  <si>
    <t>4236934</t>
  </si>
  <si>
    <t>4236935</t>
  </si>
  <si>
    <t>4236936</t>
  </si>
  <si>
    <t>4236937</t>
  </si>
  <si>
    <t>4236938</t>
  </si>
  <si>
    <t>4236939</t>
  </si>
  <si>
    <t>4236940</t>
  </si>
  <si>
    <t>4236941</t>
  </si>
  <si>
    <t>4236942</t>
  </si>
  <si>
    <t>4236943</t>
  </si>
  <si>
    <t>4236944</t>
  </si>
  <si>
    <t>4236945</t>
  </si>
  <si>
    <t>4236946</t>
  </si>
  <si>
    <t>4236947</t>
  </si>
  <si>
    <t>4236948</t>
  </si>
  <si>
    <t>4236949</t>
  </si>
  <si>
    <t>4236950</t>
  </si>
  <si>
    <t>4236951</t>
  </si>
  <si>
    <t>4236952</t>
  </si>
  <si>
    <t>4236953</t>
  </si>
  <si>
    <t>4236954</t>
  </si>
  <si>
    <t>4236955</t>
  </si>
  <si>
    <t>4236956</t>
  </si>
  <si>
    <t>4236957</t>
  </si>
  <si>
    <t>4236958</t>
  </si>
  <si>
    <t>4236959</t>
  </si>
  <si>
    <t>4236960</t>
  </si>
  <si>
    <t>4236961</t>
  </si>
  <si>
    <t>4236962</t>
  </si>
  <si>
    <t>4236963</t>
  </si>
  <si>
    <t>4236964</t>
  </si>
  <si>
    <t>4236965</t>
  </si>
  <si>
    <t>4236966</t>
  </si>
  <si>
    <t>4236967</t>
  </si>
  <si>
    <t>4236968</t>
  </si>
  <si>
    <t>4236969</t>
  </si>
  <si>
    <t>4236970</t>
  </si>
  <si>
    <t>4236971</t>
  </si>
  <si>
    <t>4236972</t>
  </si>
  <si>
    <t>4236973</t>
  </si>
  <si>
    <t>4236974</t>
  </si>
  <si>
    <t>4236975</t>
  </si>
  <si>
    <t>4236976</t>
  </si>
  <si>
    <t>4236977</t>
  </si>
  <si>
    <t>4236978</t>
  </si>
  <si>
    <t>4236979</t>
  </si>
  <si>
    <t>4236980</t>
  </si>
  <si>
    <t>4236981</t>
  </si>
  <si>
    <t>4236982</t>
  </si>
  <si>
    <t>4236983</t>
  </si>
  <si>
    <t>4236984</t>
  </si>
  <si>
    <t>4236985</t>
  </si>
  <si>
    <t>4236986</t>
  </si>
  <si>
    <t>4236987</t>
  </si>
  <si>
    <t>4236988</t>
  </si>
  <si>
    <t>4236989</t>
  </si>
  <si>
    <t>4236990</t>
  </si>
  <si>
    <t>4236991</t>
  </si>
  <si>
    <t>4236992</t>
  </si>
  <si>
    <t>4236993</t>
  </si>
  <si>
    <t>4236994</t>
  </si>
  <si>
    <t>4236995</t>
  </si>
  <si>
    <t>4236996</t>
  </si>
  <si>
    <t>4236997</t>
  </si>
  <si>
    <t>4236998</t>
  </si>
  <si>
    <t>4236999</t>
  </si>
  <si>
    <t>42369100</t>
  </si>
  <si>
    <t>42369101</t>
  </si>
  <si>
    <t>42369102</t>
  </si>
  <si>
    <t>42369103</t>
  </si>
  <si>
    <t>42369104</t>
  </si>
  <si>
    <t>42369105</t>
  </si>
  <si>
    <t>42369106</t>
  </si>
  <si>
    <t>42369107</t>
  </si>
  <si>
    <t>42369108</t>
  </si>
  <si>
    <t>42369109</t>
  </si>
  <si>
    <t>42369110</t>
  </si>
  <si>
    <t>42369111</t>
  </si>
  <si>
    <t>42369112</t>
  </si>
  <si>
    <t>42369113</t>
  </si>
  <si>
    <t>42369114</t>
  </si>
  <si>
    <t>42369115</t>
  </si>
  <si>
    <t>42369116</t>
  </si>
  <si>
    <t>42369117</t>
  </si>
  <si>
    <t>42369118</t>
  </si>
  <si>
    <t>42369119</t>
  </si>
  <si>
    <t>42369120</t>
  </si>
  <si>
    <t>42369121</t>
  </si>
  <si>
    <t>42369122</t>
  </si>
  <si>
    <t>42369123</t>
  </si>
  <si>
    <t>42369124</t>
  </si>
  <si>
    <t>42369125</t>
  </si>
  <si>
    <t>42369126</t>
  </si>
  <si>
    <t>42369127</t>
  </si>
  <si>
    <t>42369128</t>
  </si>
  <si>
    <t>42369129</t>
  </si>
  <si>
    <t>42369130</t>
  </si>
  <si>
    <t>42369131</t>
  </si>
  <si>
    <t>42369132</t>
  </si>
  <si>
    <t>42369133</t>
  </si>
  <si>
    <t>42369134</t>
  </si>
  <si>
    <t>42369135</t>
  </si>
  <si>
    <t>42369136</t>
  </si>
  <si>
    <t>42369137</t>
  </si>
  <si>
    <t>42369138</t>
  </si>
  <si>
    <t>42369139</t>
  </si>
  <si>
    <t>42369140</t>
  </si>
  <si>
    <t>42369141</t>
  </si>
  <si>
    <t>42369142</t>
  </si>
  <si>
    <t>42369143</t>
  </si>
  <si>
    <t>42369144</t>
  </si>
  <si>
    <t>42369145</t>
  </si>
  <si>
    <t>42369146</t>
  </si>
  <si>
    <t>42369147</t>
  </si>
  <si>
    <t>42369148</t>
  </si>
  <si>
    <t>42369149</t>
  </si>
  <si>
    <t>42369150</t>
  </si>
  <si>
    <t>42369151</t>
  </si>
  <si>
    <t>42369152</t>
  </si>
  <si>
    <t>42369153</t>
  </si>
  <si>
    <t>42369154</t>
  </si>
  <si>
    <t>42369155</t>
  </si>
  <si>
    <t>42369156</t>
  </si>
  <si>
    <t>42369157</t>
  </si>
  <si>
    <t>42369158</t>
  </si>
  <si>
    <t>42369159</t>
  </si>
  <si>
    <t>42369160</t>
  </si>
  <si>
    <t>42369161</t>
  </si>
  <si>
    <t>42369162</t>
  </si>
  <si>
    <t>42369163</t>
  </si>
  <si>
    <t>42369164</t>
  </si>
  <si>
    <t>42369165</t>
  </si>
  <si>
    <t>42369166</t>
  </si>
  <si>
    <t>42369167</t>
  </si>
  <si>
    <t>42369168</t>
  </si>
  <si>
    <t>42369169</t>
  </si>
  <si>
    <t>42369170</t>
  </si>
  <si>
    <t>42369171</t>
  </si>
  <si>
    <t>42369172</t>
  </si>
  <si>
    <t>42369173</t>
  </si>
  <si>
    <t>42369174</t>
  </si>
  <si>
    <t>42369175</t>
  </si>
  <si>
    <t>42369176</t>
  </si>
  <si>
    <t>42369177</t>
  </si>
  <si>
    <t>42369178</t>
  </si>
  <si>
    <t>42369179</t>
  </si>
  <si>
    <t>42369180</t>
  </si>
  <si>
    <t>42369181</t>
  </si>
  <si>
    <t>42369182</t>
  </si>
  <si>
    <t>42369183</t>
  </si>
  <si>
    <t>42369184</t>
  </si>
  <si>
    <t>42369185</t>
  </si>
  <si>
    <t>42369186</t>
  </si>
  <si>
    <t>42369187</t>
  </si>
  <si>
    <t>42369188</t>
  </si>
  <si>
    <t>42369189</t>
  </si>
  <si>
    <t>42369190</t>
  </si>
  <si>
    <t>42369191</t>
  </si>
  <si>
    <t>42369192</t>
  </si>
  <si>
    <t>42369193</t>
  </si>
  <si>
    <t>42369194</t>
  </si>
  <si>
    <t>42369195</t>
  </si>
  <si>
    <t>42369196</t>
  </si>
  <si>
    <t>42369197</t>
  </si>
  <si>
    <t>42369198</t>
  </si>
  <si>
    <t>42369199</t>
  </si>
  <si>
    <t>42369200</t>
  </si>
  <si>
    <t>42369201</t>
  </si>
  <si>
    <t>42369202</t>
  </si>
  <si>
    <t>42369203</t>
  </si>
  <si>
    <t>42369204</t>
  </si>
  <si>
    <t>42369205</t>
  </si>
  <si>
    <t>42369206</t>
  </si>
  <si>
    <t>42369207</t>
  </si>
  <si>
    <t>42369208</t>
  </si>
  <si>
    <t>42369209</t>
  </si>
  <si>
    <t>42369210</t>
  </si>
  <si>
    <t>42369211</t>
  </si>
  <si>
    <t>42369212</t>
  </si>
  <si>
    <t>42369213</t>
  </si>
  <si>
    <t>42369214</t>
  </si>
  <si>
    <t>42369215</t>
  </si>
  <si>
    <t>42369216</t>
  </si>
  <si>
    <t>42369217</t>
  </si>
  <si>
    <t>42369218</t>
  </si>
  <si>
    <t>42369219</t>
  </si>
  <si>
    <t>42369220</t>
  </si>
  <si>
    <t>42369221</t>
  </si>
  <si>
    <t>42369222</t>
  </si>
  <si>
    <t>42369223</t>
  </si>
  <si>
    <t>42369224</t>
  </si>
  <si>
    <t>42369225</t>
  </si>
  <si>
    <t>42369226</t>
  </si>
  <si>
    <t>42369227</t>
  </si>
  <si>
    <t>42369228</t>
  </si>
  <si>
    <t>42369229</t>
  </si>
  <si>
    <t>42369230</t>
  </si>
  <si>
    <t>42369231</t>
  </si>
  <si>
    <t>42369232</t>
  </si>
  <si>
    <t>42369233</t>
  </si>
  <si>
    <t>42369234</t>
  </si>
  <si>
    <t>42369235</t>
  </si>
  <si>
    <t>42369236</t>
  </si>
  <si>
    <t>42369237</t>
  </si>
  <si>
    <t>42369238</t>
  </si>
  <si>
    <t>42369239</t>
  </si>
  <si>
    <t>42369240</t>
  </si>
  <si>
    <t>42369241</t>
  </si>
  <si>
    <t>42369242</t>
  </si>
  <si>
    <t>42369243</t>
  </si>
  <si>
    <t>42369244</t>
  </si>
  <si>
    <t>42369245</t>
  </si>
  <si>
    <t>42369246</t>
  </si>
  <si>
    <t>42369247</t>
  </si>
  <si>
    <t>42369248</t>
  </si>
  <si>
    <t>42369249</t>
  </si>
  <si>
    <t>42369250</t>
  </si>
  <si>
    <t>42369251</t>
  </si>
  <si>
    <t>42369252</t>
  </si>
  <si>
    <t>42369253</t>
  </si>
  <si>
    <t>42369254</t>
  </si>
  <si>
    <t>42369255</t>
  </si>
  <si>
    <t>42369256</t>
  </si>
  <si>
    <t>42369257</t>
  </si>
  <si>
    <t>42369258</t>
  </si>
  <si>
    <t>42369259</t>
  </si>
  <si>
    <t>42369260</t>
  </si>
  <si>
    <t>42369261</t>
  </si>
  <si>
    <t>42369262</t>
  </si>
  <si>
    <t>42369263</t>
  </si>
  <si>
    <t>42369264</t>
  </si>
  <si>
    <t>42369265</t>
  </si>
  <si>
    <t>42369266</t>
  </si>
  <si>
    <t>42369267</t>
  </si>
  <si>
    <t>42369268</t>
  </si>
  <si>
    <t>42369269</t>
  </si>
  <si>
    <t>42369270</t>
  </si>
  <si>
    <t>42369271</t>
  </si>
  <si>
    <t>42369272</t>
  </si>
  <si>
    <t>42369273</t>
  </si>
  <si>
    <t>42369274</t>
  </si>
  <si>
    <t>42369275</t>
  </si>
  <si>
    <t>42369276</t>
  </si>
  <si>
    <t>42369277</t>
  </si>
  <si>
    <t>42369278</t>
  </si>
  <si>
    <t>42369279</t>
  </si>
  <si>
    <t>42369280</t>
  </si>
  <si>
    <t>42369281</t>
  </si>
  <si>
    <t>42369282</t>
  </si>
  <si>
    <t>42369283</t>
  </si>
  <si>
    <t>42369284</t>
  </si>
  <si>
    <t>42369285</t>
  </si>
  <si>
    <t>42369286</t>
  </si>
  <si>
    <t>42369287</t>
  </si>
  <si>
    <t>42369288</t>
  </si>
  <si>
    <t>42369289</t>
  </si>
  <si>
    <t>42369290</t>
  </si>
  <si>
    <t>42369291</t>
  </si>
  <si>
    <t>42369292</t>
  </si>
  <si>
    <t>42369293</t>
  </si>
  <si>
    <t>42369294</t>
  </si>
  <si>
    <t>42369295</t>
  </si>
  <si>
    <t>42369296</t>
  </si>
  <si>
    <t>42369297</t>
  </si>
  <si>
    <t>42369298</t>
  </si>
  <si>
    <t>42369299</t>
  </si>
  <si>
    <t>42369300</t>
  </si>
  <si>
    <t>424600</t>
  </si>
  <si>
    <t>424601</t>
  </si>
  <si>
    <t>424602</t>
  </si>
  <si>
    <t>424603</t>
  </si>
  <si>
    <t>424604</t>
  </si>
  <si>
    <t>424605</t>
  </si>
  <si>
    <t>424606</t>
  </si>
  <si>
    <t>424607</t>
  </si>
  <si>
    <t>424608</t>
  </si>
  <si>
    <t>424609</t>
  </si>
  <si>
    <t>4246010</t>
  </si>
  <si>
    <t>4246011</t>
  </si>
  <si>
    <t>4246012</t>
  </si>
  <si>
    <t>4246013</t>
  </si>
  <si>
    <t>4246014</t>
  </si>
  <si>
    <t>4246015</t>
  </si>
  <si>
    <t>4246016</t>
  </si>
  <si>
    <t>4246017</t>
  </si>
  <si>
    <t>4246018</t>
  </si>
  <si>
    <t>4246019</t>
  </si>
  <si>
    <t>4246020</t>
  </si>
  <si>
    <t>4246021</t>
  </si>
  <si>
    <t>4246022</t>
  </si>
  <si>
    <t>4246023</t>
  </si>
  <si>
    <t>4246024</t>
  </si>
  <si>
    <t>4246025</t>
  </si>
  <si>
    <t>4246026</t>
  </si>
  <si>
    <t>4246027</t>
  </si>
  <si>
    <t>4246028</t>
  </si>
  <si>
    <t>4246029</t>
  </si>
  <si>
    <t>4246030</t>
  </si>
  <si>
    <t>4246031</t>
  </si>
  <si>
    <t>4246032</t>
  </si>
  <si>
    <t>4246033</t>
  </si>
  <si>
    <t>4246034</t>
  </si>
  <si>
    <t>4246035</t>
  </si>
  <si>
    <t>4246036</t>
  </si>
  <si>
    <t>4246037</t>
  </si>
  <si>
    <t>4246038</t>
  </si>
  <si>
    <t>4246039</t>
  </si>
  <si>
    <t>4246040</t>
  </si>
  <si>
    <t>4246041</t>
  </si>
  <si>
    <t>4246042</t>
  </si>
  <si>
    <t>4246043</t>
  </si>
  <si>
    <t>4246044</t>
  </si>
  <si>
    <t>4246045</t>
  </si>
  <si>
    <t>4246046</t>
  </si>
  <si>
    <t>4246047</t>
  </si>
  <si>
    <t>4246048</t>
  </si>
  <si>
    <t>4246049</t>
  </si>
  <si>
    <t>4246050</t>
  </si>
  <si>
    <t>4246051</t>
  </si>
  <si>
    <t>4246052</t>
  </si>
  <si>
    <t>4246053</t>
  </si>
  <si>
    <t>4246054</t>
  </si>
  <si>
    <t>4246055</t>
  </si>
  <si>
    <t>4246056</t>
  </si>
  <si>
    <t>4246057</t>
  </si>
  <si>
    <t>4246058</t>
  </si>
  <si>
    <t>4246059</t>
  </si>
  <si>
    <t>4246060</t>
  </si>
  <si>
    <t>4246061</t>
  </si>
  <si>
    <t>4246062</t>
  </si>
  <si>
    <t>4246063</t>
  </si>
  <si>
    <t>4246064</t>
  </si>
  <si>
    <t>4246065</t>
  </si>
  <si>
    <t>4246066</t>
  </si>
  <si>
    <t>4246067</t>
  </si>
  <si>
    <t>4246068</t>
  </si>
  <si>
    <t>4246069</t>
  </si>
  <si>
    <t>4246070</t>
  </si>
  <si>
    <t>4246071</t>
  </si>
  <si>
    <t>4246072</t>
  </si>
  <si>
    <t>4246073</t>
  </si>
  <si>
    <t>4246074</t>
  </si>
  <si>
    <t>4246075</t>
  </si>
  <si>
    <t>4246076</t>
  </si>
  <si>
    <t>4246077</t>
  </si>
  <si>
    <t>4246078</t>
  </si>
  <si>
    <t>4246079</t>
  </si>
  <si>
    <t>4246080</t>
  </si>
  <si>
    <t>4246081</t>
  </si>
  <si>
    <t>4246082</t>
  </si>
  <si>
    <t>4246083</t>
  </si>
  <si>
    <t>4246084</t>
  </si>
  <si>
    <t>4246085</t>
  </si>
  <si>
    <t>4246086</t>
  </si>
  <si>
    <t>4246087</t>
  </si>
  <si>
    <t>4246088</t>
  </si>
  <si>
    <t>4246089</t>
  </si>
  <si>
    <t>4246090</t>
  </si>
  <si>
    <t>4246091</t>
  </si>
  <si>
    <t>4246092</t>
  </si>
  <si>
    <t>4246093</t>
  </si>
  <si>
    <t>4246094</t>
  </si>
  <si>
    <t>4246095</t>
  </si>
  <si>
    <t>4246096</t>
  </si>
  <si>
    <t>4246097</t>
  </si>
  <si>
    <t>4246098</t>
  </si>
  <si>
    <t>4246099</t>
  </si>
  <si>
    <t>42460100</t>
  </si>
  <si>
    <t>42460101</t>
  </si>
  <si>
    <t>42460102</t>
  </si>
  <si>
    <t>42460103</t>
  </si>
  <si>
    <t>42460104</t>
  </si>
  <si>
    <t>42460105</t>
  </si>
  <si>
    <t>42460106</t>
  </si>
  <si>
    <t>42460107</t>
  </si>
  <si>
    <t>42460108</t>
  </si>
  <si>
    <t>42460109</t>
  </si>
  <si>
    <t>42460110</t>
  </si>
  <si>
    <t>42460111</t>
  </si>
  <si>
    <t>42460112</t>
  </si>
  <si>
    <t>42460113</t>
  </si>
  <si>
    <t>42460114</t>
  </si>
  <si>
    <t>42460115</t>
  </si>
  <si>
    <t>42460116</t>
  </si>
  <si>
    <t>42460117</t>
  </si>
  <si>
    <t>42460118</t>
  </si>
  <si>
    <t>42460119</t>
  </si>
  <si>
    <t>42460120</t>
  </si>
  <si>
    <t>42460121</t>
  </si>
  <si>
    <t>42460122</t>
  </si>
  <si>
    <t>42460123</t>
  </si>
  <si>
    <t>42460124</t>
  </si>
  <si>
    <t>42460125</t>
  </si>
  <si>
    <t>42460126</t>
  </si>
  <si>
    <t>42460127</t>
  </si>
  <si>
    <t>42460128</t>
  </si>
  <si>
    <t>42460129</t>
  </si>
  <si>
    <t>42460130</t>
  </si>
  <si>
    <t>42460131</t>
  </si>
  <si>
    <t>42460132</t>
  </si>
  <si>
    <t>42460133</t>
  </si>
  <si>
    <t>42460134</t>
  </si>
  <si>
    <t>42460135</t>
  </si>
  <si>
    <t>42460136</t>
  </si>
  <si>
    <t>42460137</t>
  </si>
  <si>
    <t>42460138</t>
  </si>
  <si>
    <t>42460139</t>
  </si>
  <si>
    <t>42460140</t>
  </si>
  <si>
    <t>42460141</t>
  </si>
  <si>
    <t>42460142</t>
  </si>
  <si>
    <t>42460143</t>
  </si>
  <si>
    <t>42460144</t>
  </si>
  <si>
    <t>42460145</t>
  </si>
  <si>
    <t>42460146</t>
  </si>
  <si>
    <t>42460147</t>
  </si>
  <si>
    <t>42460148</t>
  </si>
  <si>
    <t>42460149</t>
  </si>
  <si>
    <t>42460150</t>
  </si>
  <si>
    <t>42460151</t>
  </si>
  <si>
    <t>42460152</t>
  </si>
  <si>
    <t>42460153</t>
  </si>
  <si>
    <t>42460154</t>
  </si>
  <si>
    <t>42460155</t>
  </si>
  <si>
    <t>42460156</t>
  </si>
  <si>
    <t>42460157</t>
  </si>
  <si>
    <t>42460158</t>
  </si>
  <si>
    <t>42460159</t>
  </si>
  <si>
    <t>42460160</t>
  </si>
  <si>
    <t>42460161</t>
  </si>
  <si>
    <t>42460162</t>
  </si>
  <si>
    <t>42460163</t>
  </si>
  <si>
    <t>42460164</t>
  </si>
  <si>
    <t>42460165</t>
  </si>
  <si>
    <t>42460166</t>
  </si>
  <si>
    <t>42460167</t>
  </si>
  <si>
    <t>42460168</t>
  </si>
  <si>
    <t>42460169</t>
  </si>
  <si>
    <t>42460170</t>
  </si>
  <si>
    <t>42460171</t>
  </si>
  <si>
    <t>42460172</t>
  </si>
  <si>
    <t>42460173</t>
  </si>
  <si>
    <t>42460174</t>
  </si>
  <si>
    <t>42460175</t>
  </si>
  <si>
    <t>42460176</t>
  </si>
  <si>
    <t>42460177</t>
  </si>
  <si>
    <t>42460178</t>
  </si>
  <si>
    <t>42460179</t>
  </si>
  <si>
    <t>42460180</t>
  </si>
  <si>
    <t>42460181</t>
  </si>
  <si>
    <t>42460182</t>
  </si>
  <si>
    <t>42460183</t>
  </si>
  <si>
    <t>42460184</t>
  </si>
  <si>
    <t>42460185</t>
  </si>
  <si>
    <t>42460186</t>
  </si>
  <si>
    <t>42460187</t>
  </si>
  <si>
    <t>42460188</t>
  </si>
  <si>
    <t>42460189</t>
  </si>
  <si>
    <t>42460190</t>
  </si>
  <si>
    <t>42460191</t>
  </si>
  <si>
    <t>42460192</t>
  </si>
  <si>
    <t>42460193</t>
  </si>
  <si>
    <t>42460194</t>
  </si>
  <si>
    <t>42460195</t>
  </si>
  <si>
    <t>42460196</t>
  </si>
  <si>
    <t>42460197</t>
  </si>
  <si>
    <t>42460198</t>
  </si>
  <si>
    <t>42460199</t>
  </si>
  <si>
    <t>42460200</t>
  </si>
  <si>
    <t>42460201</t>
  </si>
  <si>
    <t>42460202</t>
  </si>
  <si>
    <t>42460203</t>
  </si>
  <si>
    <t>42460204</t>
  </si>
  <si>
    <t>42460205</t>
  </si>
  <si>
    <t>42460206</t>
  </si>
  <si>
    <t>42460207</t>
  </si>
  <si>
    <t>42460208</t>
  </si>
  <si>
    <t>42460209</t>
  </si>
  <si>
    <t>42460210</t>
  </si>
  <si>
    <t>42460211</t>
  </si>
  <si>
    <t>42460212</t>
  </si>
  <si>
    <t>42460213</t>
  </si>
  <si>
    <t>42460214</t>
  </si>
  <si>
    <t>42460215</t>
  </si>
  <si>
    <t>42460216</t>
  </si>
  <si>
    <t>42460217</t>
  </si>
  <si>
    <t>42460218</t>
  </si>
  <si>
    <t>42460219</t>
  </si>
  <si>
    <t>42460220</t>
  </si>
  <si>
    <t>42460221</t>
  </si>
  <si>
    <t>42460222</t>
  </si>
  <si>
    <t>42460223</t>
  </si>
  <si>
    <t>42460224</t>
  </si>
  <si>
    <t>42460225</t>
  </si>
  <si>
    <t>42460226</t>
  </si>
  <si>
    <t>42460227</t>
  </si>
  <si>
    <t>42460228</t>
  </si>
  <si>
    <t>42460229</t>
  </si>
  <si>
    <t>42460230</t>
  </si>
  <si>
    <t>42460231</t>
  </si>
  <si>
    <t>42460232</t>
  </si>
  <si>
    <t>42460233</t>
  </si>
  <si>
    <t>42460234</t>
  </si>
  <si>
    <t>42460235</t>
  </si>
  <si>
    <t>42460236</t>
  </si>
  <si>
    <t>42460237</t>
  </si>
  <si>
    <t>42460238</t>
  </si>
  <si>
    <t>42460239</t>
  </si>
  <si>
    <t>42460240</t>
  </si>
  <si>
    <t>42460241</t>
  </si>
  <si>
    <t>42460242</t>
  </si>
  <si>
    <t>42460243</t>
  </si>
  <si>
    <t>42460244</t>
  </si>
  <si>
    <t>42460245</t>
  </si>
  <si>
    <t>42460246</t>
  </si>
  <si>
    <t>42460247</t>
  </si>
  <si>
    <t>42460248</t>
  </si>
  <si>
    <t>42460249</t>
  </si>
  <si>
    <t>42460250</t>
  </si>
  <si>
    <t>42460251</t>
  </si>
  <si>
    <t>42460252</t>
  </si>
  <si>
    <t>42460253</t>
  </si>
  <si>
    <t>42460254</t>
  </si>
  <si>
    <t>42460255</t>
  </si>
  <si>
    <t>42460256</t>
  </si>
  <si>
    <t>42460257</t>
  </si>
  <si>
    <t>42460258</t>
  </si>
  <si>
    <t>42460259</t>
  </si>
  <si>
    <t>42460260</t>
  </si>
  <si>
    <t>42460261</t>
  </si>
  <si>
    <t>42460262</t>
  </si>
  <si>
    <t>42460263</t>
  </si>
  <si>
    <t>42460264</t>
  </si>
  <si>
    <t>42460265</t>
  </si>
  <si>
    <t>42460266</t>
  </si>
  <si>
    <t>42460267</t>
  </si>
  <si>
    <t>42460268</t>
  </si>
  <si>
    <t>42460269</t>
  </si>
  <si>
    <t>42460270</t>
  </si>
  <si>
    <t>42460271</t>
  </si>
  <si>
    <t>42460272</t>
  </si>
  <si>
    <t>42460273</t>
  </si>
  <si>
    <t>42460274</t>
  </si>
  <si>
    <t>42460275</t>
  </si>
  <si>
    <t>42460276</t>
  </si>
  <si>
    <t>42460277</t>
  </si>
  <si>
    <t>42460278</t>
  </si>
  <si>
    <t>42460279</t>
  </si>
  <si>
    <t>42460280</t>
  </si>
  <si>
    <t>42460281</t>
  </si>
  <si>
    <t>42460282</t>
  </si>
  <si>
    <t>42460283</t>
  </si>
  <si>
    <t>42460284</t>
  </si>
  <si>
    <t>42460285</t>
  </si>
  <si>
    <t>42460286</t>
  </si>
  <si>
    <t>42460287</t>
  </si>
  <si>
    <t>42460288</t>
  </si>
  <si>
    <t>42460289</t>
  </si>
  <si>
    <t>42460290</t>
  </si>
  <si>
    <t>42460291</t>
  </si>
  <si>
    <t>42460292</t>
  </si>
  <si>
    <t>42460293</t>
  </si>
  <si>
    <t>42460294</t>
  </si>
  <si>
    <t>42460295</t>
  </si>
  <si>
    <t>42460296</t>
  </si>
  <si>
    <t>42460297</t>
  </si>
  <si>
    <t>42460298</t>
  </si>
  <si>
    <t>42460299</t>
  </si>
  <si>
    <t>42460300</t>
  </si>
  <si>
    <t>425510</t>
  </si>
  <si>
    <t>425511</t>
  </si>
  <si>
    <t>425512</t>
  </si>
  <si>
    <t>425513</t>
  </si>
  <si>
    <t>425514</t>
  </si>
  <si>
    <t>425515</t>
  </si>
  <si>
    <t>425516</t>
  </si>
  <si>
    <t>425517</t>
  </si>
  <si>
    <t>425518</t>
  </si>
  <si>
    <t>425519</t>
  </si>
  <si>
    <t>4255110</t>
  </si>
  <si>
    <t>4255111</t>
  </si>
  <si>
    <t>4255112</t>
  </si>
  <si>
    <t>4255113</t>
  </si>
  <si>
    <t>4255114</t>
  </si>
  <si>
    <t>4255115</t>
  </si>
  <si>
    <t>4255116</t>
  </si>
  <si>
    <t>4255117</t>
  </si>
  <si>
    <t>4255118</t>
  </si>
  <si>
    <t>4255119</t>
  </si>
  <si>
    <t>4255120</t>
  </si>
  <si>
    <t>4255121</t>
  </si>
  <si>
    <t>4255122</t>
  </si>
  <si>
    <t>4255123</t>
  </si>
  <si>
    <t>4255124</t>
  </si>
  <si>
    <t>4255125</t>
  </si>
  <si>
    <t>4255126</t>
  </si>
  <si>
    <t>4255127</t>
  </si>
  <si>
    <t>4255128</t>
  </si>
  <si>
    <t>4255129</t>
  </si>
  <si>
    <t>4255130</t>
  </si>
  <si>
    <t>4255131</t>
  </si>
  <si>
    <t>4255132</t>
  </si>
  <si>
    <t>4255133</t>
  </si>
  <si>
    <t>4255134</t>
  </si>
  <si>
    <t>4255135</t>
  </si>
  <si>
    <t>4255136</t>
  </si>
  <si>
    <t>4255137</t>
  </si>
  <si>
    <t>4255138</t>
  </si>
  <si>
    <t>4255139</t>
  </si>
  <si>
    <t>4255140</t>
  </si>
  <si>
    <t>4255141</t>
  </si>
  <si>
    <t>4255142</t>
  </si>
  <si>
    <t>4255143</t>
  </si>
  <si>
    <t>4255144</t>
  </si>
  <si>
    <t>4255145</t>
  </si>
  <si>
    <t>4255146</t>
  </si>
  <si>
    <t>4255147</t>
  </si>
  <si>
    <t>4255148</t>
  </si>
  <si>
    <t>4255149</t>
  </si>
  <si>
    <t>4255150</t>
  </si>
  <si>
    <t>4255151</t>
  </si>
  <si>
    <t>4255152</t>
  </si>
  <si>
    <t>4255153</t>
  </si>
  <si>
    <t>4255154</t>
  </si>
  <si>
    <t>4255155</t>
  </si>
  <si>
    <t>4255156</t>
  </si>
  <si>
    <t>4255157</t>
  </si>
  <si>
    <t>4255158</t>
  </si>
  <si>
    <t>4255159</t>
  </si>
  <si>
    <t>4255160</t>
  </si>
  <si>
    <t>4255161</t>
  </si>
  <si>
    <t>4255162</t>
  </si>
  <si>
    <t>4255163</t>
  </si>
  <si>
    <t>4255164</t>
  </si>
  <si>
    <t>4255165</t>
  </si>
  <si>
    <t>4255166</t>
  </si>
  <si>
    <t>4255167</t>
  </si>
  <si>
    <t>4255168</t>
  </si>
  <si>
    <t>4255169</t>
  </si>
  <si>
    <t>4255170</t>
  </si>
  <si>
    <t>4255171</t>
  </si>
  <si>
    <t>4255172</t>
  </si>
  <si>
    <t>4255173</t>
  </si>
  <si>
    <t>4255174</t>
  </si>
  <si>
    <t>4255175</t>
  </si>
  <si>
    <t>4255176</t>
  </si>
  <si>
    <t>4255177</t>
  </si>
  <si>
    <t>4255178</t>
  </si>
  <si>
    <t>4255179</t>
  </si>
  <si>
    <t>4255180</t>
  </si>
  <si>
    <t>4255181</t>
  </si>
  <si>
    <t>4255182</t>
  </si>
  <si>
    <t>4255183</t>
  </si>
  <si>
    <t>4255184</t>
  </si>
  <si>
    <t>4255185</t>
  </si>
  <si>
    <t>4255186</t>
  </si>
  <si>
    <t>4255187</t>
  </si>
  <si>
    <t>4255188</t>
  </si>
  <si>
    <t>4255189</t>
  </si>
  <si>
    <t>4255190</t>
  </si>
  <si>
    <t>4255191</t>
  </si>
  <si>
    <t>4255192</t>
  </si>
  <si>
    <t>4255193</t>
  </si>
  <si>
    <t>4255194</t>
  </si>
  <si>
    <t>4255195</t>
  </si>
  <si>
    <t>4255196</t>
  </si>
  <si>
    <t>4255197</t>
  </si>
  <si>
    <t>4255198</t>
  </si>
  <si>
    <t>4255199</t>
  </si>
  <si>
    <t>42551100</t>
  </si>
  <si>
    <t>42551101</t>
  </si>
  <si>
    <t>42551102</t>
  </si>
  <si>
    <t>42551103</t>
  </si>
  <si>
    <t>42551104</t>
  </si>
  <si>
    <t>42551105</t>
  </si>
  <si>
    <t>42551106</t>
  </si>
  <si>
    <t>42551107</t>
  </si>
  <si>
    <t>42551108</t>
  </si>
  <si>
    <t>42551109</t>
  </si>
  <si>
    <t>42551110</t>
  </si>
  <si>
    <t>42551111</t>
  </si>
  <si>
    <t>42551112</t>
  </si>
  <si>
    <t>42551113</t>
  </si>
  <si>
    <t>42551114</t>
  </si>
  <si>
    <t>42551115</t>
  </si>
  <si>
    <t>42551116</t>
  </si>
  <si>
    <t>42551117</t>
  </si>
  <si>
    <t>42551118</t>
  </si>
  <si>
    <t>42551119</t>
  </si>
  <si>
    <t>42551120</t>
  </si>
  <si>
    <t>42551121</t>
  </si>
  <si>
    <t>42551122</t>
  </si>
  <si>
    <t>42551123</t>
  </si>
  <si>
    <t>42551124</t>
  </si>
  <si>
    <t>42551125</t>
  </si>
  <si>
    <t>42551126</t>
  </si>
  <si>
    <t>42551127</t>
  </si>
  <si>
    <t>42551128</t>
  </si>
  <si>
    <t>42551129</t>
  </si>
  <si>
    <t>42551130</t>
  </si>
  <si>
    <t>42551131</t>
  </si>
  <si>
    <t>42551132</t>
  </si>
  <si>
    <t>42551133</t>
  </si>
  <si>
    <t>42551134</t>
  </si>
  <si>
    <t>42551135</t>
  </si>
  <si>
    <t>42551136</t>
  </si>
  <si>
    <t>42551137</t>
  </si>
  <si>
    <t>42551138</t>
  </si>
  <si>
    <t>42551139</t>
  </si>
  <si>
    <t>42551140</t>
  </si>
  <si>
    <t>42551141</t>
  </si>
  <si>
    <t>42551142</t>
  </si>
  <si>
    <t>42551143</t>
  </si>
  <si>
    <t>42551144</t>
  </si>
  <si>
    <t>42551145</t>
  </si>
  <si>
    <t>42551146</t>
  </si>
  <si>
    <t>42551147</t>
  </si>
  <si>
    <t>42551148</t>
  </si>
  <si>
    <t>42551149</t>
  </si>
  <si>
    <t>42551150</t>
  </si>
  <si>
    <t>42551151</t>
  </si>
  <si>
    <t>42551152</t>
  </si>
  <si>
    <t>42551153</t>
  </si>
  <si>
    <t>42551154</t>
  </si>
  <si>
    <t>42551155</t>
  </si>
  <si>
    <t>42551156</t>
  </si>
  <si>
    <t>42551157</t>
  </si>
  <si>
    <t>42551158</t>
  </si>
  <si>
    <t>42551159</t>
  </si>
  <si>
    <t>42551160</t>
  </si>
  <si>
    <t>42551161</t>
  </si>
  <si>
    <t>42551162</t>
  </si>
  <si>
    <t>42551163</t>
  </si>
  <si>
    <t>42551164</t>
  </si>
  <si>
    <t>42551165</t>
  </si>
  <si>
    <t>42551166</t>
  </si>
  <si>
    <t>42551167</t>
  </si>
  <si>
    <t>42551168</t>
  </si>
  <si>
    <t>42551169</t>
  </si>
  <si>
    <t>42551170</t>
  </si>
  <si>
    <t>42551171</t>
  </si>
  <si>
    <t>42551172</t>
  </si>
  <si>
    <t>42551173</t>
  </si>
  <si>
    <t>42551174</t>
  </si>
  <si>
    <t>42551175</t>
  </si>
  <si>
    <t>42551176</t>
  </si>
  <si>
    <t>42551177</t>
  </si>
  <si>
    <t>42551178</t>
  </si>
  <si>
    <t>42551179</t>
  </si>
  <si>
    <t>42551180</t>
  </si>
  <si>
    <t>42551181</t>
  </si>
  <si>
    <t>42551182</t>
  </si>
  <si>
    <t>42551183</t>
  </si>
  <si>
    <t>42551184</t>
  </si>
  <si>
    <t>42551185</t>
  </si>
  <si>
    <t>42551186</t>
  </si>
  <si>
    <t>42551187</t>
  </si>
  <si>
    <t>42551188</t>
  </si>
  <si>
    <t>42551189</t>
  </si>
  <si>
    <t>42551190</t>
  </si>
  <si>
    <t>42551191</t>
  </si>
  <si>
    <t>42551192</t>
  </si>
  <si>
    <t>42551193</t>
  </si>
  <si>
    <t>42551194</t>
  </si>
  <si>
    <t>42551195</t>
  </si>
  <si>
    <t>42551196</t>
  </si>
  <si>
    <t>42551197</t>
  </si>
  <si>
    <t>42551198</t>
  </si>
  <si>
    <t>42551199</t>
  </si>
  <si>
    <t>42551200</t>
  </si>
  <si>
    <t>42551201</t>
  </si>
  <si>
    <t>42551202</t>
  </si>
  <si>
    <t>42551203</t>
  </si>
  <si>
    <t>42551204</t>
  </si>
  <si>
    <t>42551205</t>
  </si>
  <si>
    <t>42551206</t>
  </si>
  <si>
    <t>42551207</t>
  </si>
  <si>
    <t>42551208</t>
  </si>
  <si>
    <t>42551209</t>
  </si>
  <si>
    <t>42551210</t>
  </si>
  <si>
    <t>42551211</t>
  </si>
  <si>
    <t>42551212</t>
  </si>
  <si>
    <t>42551213</t>
  </si>
  <si>
    <t>42551214</t>
  </si>
  <si>
    <t>42551215</t>
  </si>
  <si>
    <t>42551216</t>
  </si>
  <si>
    <t>42551217</t>
  </si>
  <si>
    <t>42551218</t>
  </si>
  <si>
    <t>42551219</t>
  </si>
  <si>
    <t>42551220</t>
  </si>
  <si>
    <t>42551221</t>
  </si>
  <si>
    <t>42551222</t>
  </si>
  <si>
    <t>42551223</t>
  </si>
  <si>
    <t>42551224</t>
  </si>
  <si>
    <t>42551225</t>
  </si>
  <si>
    <t>42551226</t>
  </si>
  <si>
    <t>42551227</t>
  </si>
  <si>
    <t>42551228</t>
  </si>
  <si>
    <t>42551229</t>
  </si>
  <si>
    <t>42551230</t>
  </si>
  <si>
    <t>42551231</t>
  </si>
  <si>
    <t>42551232</t>
  </si>
  <si>
    <t>42551233</t>
  </si>
  <si>
    <t>42551234</t>
  </si>
  <si>
    <t>42551235</t>
  </si>
  <si>
    <t>42551236</t>
  </si>
  <si>
    <t>42551237</t>
  </si>
  <si>
    <t>42551238</t>
  </si>
  <si>
    <t>42551239</t>
  </si>
  <si>
    <t>42551240</t>
  </si>
  <si>
    <t>42551241</t>
  </si>
  <si>
    <t>42551242</t>
  </si>
  <si>
    <t>42551243</t>
  </si>
  <si>
    <t>42551244</t>
  </si>
  <si>
    <t>42551245</t>
  </si>
  <si>
    <t>42551246</t>
  </si>
  <si>
    <t>42551247</t>
  </si>
  <si>
    <t>42551248</t>
  </si>
  <si>
    <t>42551249</t>
  </si>
  <si>
    <t>42551250</t>
  </si>
  <si>
    <t>42551251</t>
  </si>
  <si>
    <t>42551252</t>
  </si>
  <si>
    <t>42551253</t>
  </si>
  <si>
    <t>42551254</t>
  </si>
  <si>
    <t>42551255</t>
  </si>
  <si>
    <t>42551256</t>
  </si>
  <si>
    <t>42551257</t>
  </si>
  <si>
    <t>42551258</t>
  </si>
  <si>
    <t>42551259</t>
  </si>
  <si>
    <t>42551260</t>
  </si>
  <si>
    <t>42551261</t>
  </si>
  <si>
    <t>42551262</t>
  </si>
  <si>
    <t>42551263</t>
  </si>
  <si>
    <t>42551264</t>
  </si>
  <si>
    <t>42551265</t>
  </si>
  <si>
    <t>42551266</t>
  </si>
  <si>
    <t>42551267</t>
  </si>
  <si>
    <t>42551268</t>
  </si>
  <si>
    <t>42551269</t>
  </si>
  <si>
    <t>42551270</t>
  </si>
  <si>
    <t>42551271</t>
  </si>
  <si>
    <t>42551272</t>
  </si>
  <si>
    <t>42551273</t>
  </si>
  <si>
    <t>42551274</t>
  </si>
  <si>
    <t>42551275</t>
  </si>
  <si>
    <t>42551276</t>
  </si>
  <si>
    <t>42551277</t>
  </si>
  <si>
    <t>42551278</t>
  </si>
  <si>
    <t>42551279</t>
  </si>
  <si>
    <t>42551280</t>
  </si>
  <si>
    <t>42551281</t>
  </si>
  <si>
    <t>42551282</t>
  </si>
  <si>
    <t>42551283</t>
  </si>
  <si>
    <t>42551284</t>
  </si>
  <si>
    <t>42551285</t>
  </si>
  <si>
    <t>42551286</t>
  </si>
  <si>
    <t>42551287</t>
  </si>
  <si>
    <t>42551288</t>
  </si>
  <si>
    <t>42551289</t>
  </si>
  <si>
    <t>42551290</t>
  </si>
  <si>
    <t>42551291</t>
  </si>
  <si>
    <t>42551292</t>
  </si>
  <si>
    <t>42551293</t>
  </si>
  <si>
    <t>42551294</t>
  </si>
  <si>
    <t>42551295</t>
  </si>
  <si>
    <t>42551296</t>
  </si>
  <si>
    <t>42551297</t>
  </si>
  <si>
    <t>42551298</t>
  </si>
  <si>
    <t>42551299</t>
  </si>
  <si>
    <t>42551300</t>
  </si>
  <si>
    <t>426430</t>
  </si>
  <si>
    <t>426431</t>
  </si>
  <si>
    <t>426432</t>
  </si>
  <si>
    <t>426433</t>
  </si>
  <si>
    <t>426434</t>
  </si>
  <si>
    <t>426435</t>
  </si>
  <si>
    <t>426436</t>
  </si>
  <si>
    <t>426437</t>
  </si>
  <si>
    <t>426438</t>
  </si>
  <si>
    <t>426439</t>
  </si>
  <si>
    <t>4264310</t>
  </si>
  <si>
    <t>4264311</t>
  </si>
  <si>
    <t>4264312</t>
  </si>
  <si>
    <t>4264313</t>
  </si>
  <si>
    <t>4264314</t>
  </si>
  <si>
    <t>4264315</t>
  </si>
  <si>
    <t>4264316</t>
  </si>
  <si>
    <t>4264317</t>
  </si>
  <si>
    <t>4264318</t>
  </si>
  <si>
    <t>4264319</t>
  </si>
  <si>
    <t>4264320</t>
  </si>
  <si>
    <t>4264321</t>
  </si>
  <si>
    <t>4264322</t>
  </si>
  <si>
    <t>4264323</t>
  </si>
  <si>
    <t>4264324</t>
  </si>
  <si>
    <t>4264325</t>
  </si>
  <si>
    <t>4264326</t>
  </si>
  <si>
    <t>4264327</t>
  </si>
  <si>
    <t>4264328</t>
  </si>
  <si>
    <t>4264329</t>
  </si>
  <si>
    <t>4264330</t>
  </si>
  <si>
    <t>4264331</t>
  </si>
  <si>
    <t>4264332</t>
  </si>
  <si>
    <t>4264333</t>
  </si>
  <si>
    <t>4264334</t>
  </si>
  <si>
    <t>4264335</t>
  </si>
  <si>
    <t>4264336</t>
  </si>
  <si>
    <t>4264337</t>
  </si>
  <si>
    <t>4264338</t>
  </si>
  <si>
    <t>4264339</t>
  </si>
  <si>
    <t>4264340</t>
  </si>
  <si>
    <t>4264341</t>
  </si>
  <si>
    <t>4264342</t>
  </si>
  <si>
    <t>4264343</t>
  </si>
  <si>
    <t>4264344</t>
  </si>
  <si>
    <t>4264345</t>
  </si>
  <si>
    <t>4264346</t>
  </si>
  <si>
    <t>4264347</t>
  </si>
  <si>
    <t>4264348</t>
  </si>
  <si>
    <t>4264349</t>
  </si>
  <si>
    <t>4264350</t>
  </si>
  <si>
    <t>4264351</t>
  </si>
  <si>
    <t>4264352</t>
  </si>
  <si>
    <t>4264353</t>
  </si>
  <si>
    <t>4264354</t>
  </si>
  <si>
    <t>4264355</t>
  </si>
  <si>
    <t>4264356</t>
  </si>
  <si>
    <t>4264357</t>
  </si>
  <si>
    <t>4264358</t>
  </si>
  <si>
    <t>4264359</t>
  </si>
  <si>
    <t>4264360</t>
  </si>
  <si>
    <t>4264361</t>
  </si>
  <si>
    <t>4264362</t>
  </si>
  <si>
    <t>4264363</t>
  </si>
  <si>
    <t>4264364</t>
  </si>
  <si>
    <t>4264365</t>
  </si>
  <si>
    <t>4264366</t>
  </si>
  <si>
    <t>4264367</t>
  </si>
  <si>
    <t>4264368</t>
  </si>
  <si>
    <t>4264369</t>
  </si>
  <si>
    <t>4264370</t>
  </si>
  <si>
    <t>4264371</t>
  </si>
  <si>
    <t>4264372</t>
  </si>
  <si>
    <t>4264373</t>
  </si>
  <si>
    <t>4264374</t>
  </si>
  <si>
    <t>4264375</t>
  </si>
  <si>
    <t>4264376</t>
  </si>
  <si>
    <t>4264377</t>
  </si>
  <si>
    <t>4264378</t>
  </si>
  <si>
    <t>4264379</t>
  </si>
  <si>
    <t>4264380</t>
  </si>
  <si>
    <t>4264381</t>
  </si>
  <si>
    <t>4264382</t>
  </si>
  <si>
    <t>4264383</t>
  </si>
  <si>
    <t>4264384</t>
  </si>
  <si>
    <t>4264385</t>
  </si>
  <si>
    <t>4264386</t>
  </si>
  <si>
    <t>4264387</t>
  </si>
  <si>
    <t>4264388</t>
  </si>
  <si>
    <t>4264389</t>
  </si>
  <si>
    <t>4264390</t>
  </si>
  <si>
    <t>4264391</t>
  </si>
  <si>
    <t>4264392</t>
  </si>
  <si>
    <t>4264393</t>
  </si>
  <si>
    <t>4264394</t>
  </si>
  <si>
    <t>4264395</t>
  </si>
  <si>
    <t>4264396</t>
  </si>
  <si>
    <t>4264397</t>
  </si>
  <si>
    <t>4264398</t>
  </si>
  <si>
    <t>4264399</t>
  </si>
  <si>
    <t>42643100</t>
  </si>
  <si>
    <t>42643101</t>
  </si>
  <si>
    <t>42643102</t>
  </si>
  <si>
    <t>42643103</t>
  </si>
  <si>
    <t>42643104</t>
  </si>
  <si>
    <t>42643105</t>
  </si>
  <si>
    <t>42643106</t>
  </si>
  <si>
    <t>42643107</t>
  </si>
  <si>
    <t>42643108</t>
  </si>
  <si>
    <t>42643109</t>
  </si>
  <si>
    <t>42643110</t>
  </si>
  <si>
    <t>42643111</t>
  </si>
  <si>
    <t>42643112</t>
  </si>
  <si>
    <t>42643113</t>
  </si>
  <si>
    <t>42643114</t>
  </si>
  <si>
    <t>42643115</t>
  </si>
  <si>
    <t>42643116</t>
  </si>
  <si>
    <t>42643117</t>
  </si>
  <si>
    <t>42643118</t>
  </si>
  <si>
    <t>42643119</t>
  </si>
  <si>
    <t>42643120</t>
  </si>
  <si>
    <t>42643121</t>
  </si>
  <si>
    <t>42643122</t>
  </si>
  <si>
    <t>42643123</t>
  </si>
  <si>
    <t>42643124</t>
  </si>
  <si>
    <t>42643125</t>
  </si>
  <si>
    <t>42643126</t>
  </si>
  <si>
    <t>42643127</t>
  </si>
  <si>
    <t>42643128</t>
  </si>
  <si>
    <t>42643129</t>
  </si>
  <si>
    <t>42643130</t>
  </si>
  <si>
    <t>42643131</t>
  </si>
  <si>
    <t>42643132</t>
  </si>
  <si>
    <t>42643133</t>
  </si>
  <si>
    <t>42643134</t>
  </si>
  <si>
    <t>42643135</t>
  </si>
  <si>
    <t>42643136</t>
  </si>
  <si>
    <t>42643137</t>
  </si>
  <si>
    <t>42643138</t>
  </si>
  <si>
    <t>42643139</t>
  </si>
  <si>
    <t>42643140</t>
  </si>
  <si>
    <t>42643141</t>
  </si>
  <si>
    <t>42643142</t>
  </si>
  <si>
    <t>42643143</t>
  </si>
  <si>
    <t>42643144</t>
  </si>
  <si>
    <t>42643145</t>
  </si>
  <si>
    <t>42643146</t>
  </si>
  <si>
    <t>42643147</t>
  </si>
  <si>
    <t>42643148</t>
  </si>
  <si>
    <t>42643149</t>
  </si>
  <si>
    <t>42643150</t>
  </si>
  <si>
    <t>42643151</t>
  </si>
  <si>
    <t>42643152</t>
  </si>
  <si>
    <t>42643153</t>
  </si>
  <si>
    <t>42643154</t>
  </si>
  <si>
    <t>42643155</t>
  </si>
  <si>
    <t>42643156</t>
  </si>
  <si>
    <t>42643157</t>
  </si>
  <si>
    <t>42643158</t>
  </si>
  <si>
    <t>42643159</t>
  </si>
  <si>
    <t>42643160</t>
  </si>
  <si>
    <t>42643161</t>
  </si>
  <si>
    <t>42643162</t>
  </si>
  <si>
    <t>42643163</t>
  </si>
  <si>
    <t>42643164</t>
  </si>
  <si>
    <t>42643165</t>
  </si>
  <si>
    <t>42643166</t>
  </si>
  <si>
    <t>42643167</t>
  </si>
  <si>
    <t>42643168</t>
  </si>
  <si>
    <t>42643169</t>
  </si>
  <si>
    <t>42643170</t>
  </si>
  <si>
    <t>42643171</t>
  </si>
  <si>
    <t>42643172</t>
  </si>
  <si>
    <t>42643173</t>
  </si>
  <si>
    <t>42643174</t>
  </si>
  <si>
    <t>42643175</t>
  </si>
  <si>
    <t>42643176</t>
  </si>
  <si>
    <t>42643177</t>
  </si>
  <si>
    <t>42643178</t>
  </si>
  <si>
    <t>42643179</t>
  </si>
  <si>
    <t>42643180</t>
  </si>
  <si>
    <t>42643181</t>
  </si>
  <si>
    <t>42643182</t>
  </si>
  <si>
    <t>42643183</t>
  </si>
  <si>
    <t>42643184</t>
  </si>
  <si>
    <t>42643185</t>
  </si>
  <si>
    <t>42643186</t>
  </si>
  <si>
    <t>42643187</t>
  </si>
  <si>
    <t>42643188</t>
  </si>
  <si>
    <t>42643189</t>
  </si>
  <si>
    <t>42643190</t>
  </si>
  <si>
    <t>42643191</t>
  </si>
  <si>
    <t>42643192</t>
  </si>
  <si>
    <t>42643193</t>
  </si>
  <si>
    <t>42643194</t>
  </si>
  <si>
    <t>42643195</t>
  </si>
  <si>
    <t>42643196</t>
  </si>
  <si>
    <t>42643197</t>
  </si>
  <si>
    <t>42643198</t>
  </si>
  <si>
    <t>42643199</t>
  </si>
  <si>
    <t>42643200</t>
  </si>
  <si>
    <t>42643201</t>
  </si>
  <si>
    <t>42643202</t>
  </si>
  <si>
    <t>42643203</t>
  </si>
  <si>
    <t>42643204</t>
  </si>
  <si>
    <t>42643205</t>
  </si>
  <si>
    <t>42643206</t>
  </si>
  <si>
    <t>42643207</t>
  </si>
  <si>
    <t>42643208</t>
  </si>
  <si>
    <t>42643209</t>
  </si>
  <si>
    <t>42643210</t>
  </si>
  <si>
    <t>42643211</t>
  </si>
  <si>
    <t>42643212</t>
  </si>
  <si>
    <t>42643213</t>
  </si>
  <si>
    <t>42643214</t>
  </si>
  <si>
    <t>42643215</t>
  </si>
  <si>
    <t>42643216</t>
  </si>
  <si>
    <t>42643217</t>
  </si>
  <si>
    <t>42643218</t>
  </si>
  <si>
    <t>42643219</t>
  </si>
  <si>
    <t>42643220</t>
  </si>
  <si>
    <t>42643221</t>
  </si>
  <si>
    <t>42643222</t>
  </si>
  <si>
    <t>42643223</t>
  </si>
  <si>
    <t>42643224</t>
  </si>
  <si>
    <t>42643225</t>
  </si>
  <si>
    <t>42643226</t>
  </si>
  <si>
    <t>42643227</t>
  </si>
  <si>
    <t>42643228</t>
  </si>
  <si>
    <t>42643229</t>
  </si>
  <si>
    <t>42643230</t>
  </si>
  <si>
    <t>42643231</t>
  </si>
  <si>
    <t>42643232</t>
  </si>
  <si>
    <t>42643233</t>
  </si>
  <si>
    <t>42643234</t>
  </si>
  <si>
    <t>42643235</t>
  </si>
  <si>
    <t>42643236</t>
  </si>
  <si>
    <t>42643237</t>
  </si>
  <si>
    <t>42643238</t>
  </si>
  <si>
    <t>42643239</t>
  </si>
  <si>
    <t>42643240</t>
  </si>
  <si>
    <t>42643241</t>
  </si>
  <si>
    <t>42643242</t>
  </si>
  <si>
    <t>42643243</t>
  </si>
  <si>
    <t>42643244</t>
  </si>
  <si>
    <t>42643245</t>
  </si>
  <si>
    <t>42643246</t>
  </si>
  <si>
    <t>42643247</t>
  </si>
  <si>
    <t>42643248</t>
  </si>
  <si>
    <t>42643249</t>
  </si>
  <si>
    <t>42643250</t>
  </si>
  <si>
    <t>42643251</t>
  </si>
  <si>
    <t>42643252</t>
  </si>
  <si>
    <t>42643253</t>
  </si>
  <si>
    <t>42643254</t>
  </si>
  <si>
    <t>42643255</t>
  </si>
  <si>
    <t>42643256</t>
  </si>
  <si>
    <t>42643257</t>
  </si>
  <si>
    <t>42643258</t>
  </si>
  <si>
    <t>42643259</t>
  </si>
  <si>
    <t>42643260</t>
  </si>
  <si>
    <t>42643261</t>
  </si>
  <si>
    <t>42643262</t>
  </si>
  <si>
    <t>42643263</t>
  </si>
  <si>
    <t>42643264</t>
  </si>
  <si>
    <t>42643265</t>
  </si>
  <si>
    <t>42643266</t>
  </si>
  <si>
    <t>42643267</t>
  </si>
  <si>
    <t>42643268</t>
  </si>
  <si>
    <t>42643269</t>
  </si>
  <si>
    <t>42643270</t>
  </si>
  <si>
    <t>42643271</t>
  </si>
  <si>
    <t>42643272</t>
  </si>
  <si>
    <t>42643273</t>
  </si>
  <si>
    <t>42643274</t>
  </si>
  <si>
    <t>42643275</t>
  </si>
  <si>
    <t>42643276</t>
  </si>
  <si>
    <t>42643277</t>
  </si>
  <si>
    <t>42643278</t>
  </si>
  <si>
    <t>42643279</t>
  </si>
  <si>
    <t>42643280</t>
  </si>
  <si>
    <t>42643281</t>
  </si>
  <si>
    <t>42643282</t>
  </si>
  <si>
    <t>42643283</t>
  </si>
  <si>
    <t>42643284</t>
  </si>
  <si>
    <t>42643285</t>
  </si>
  <si>
    <t>42643286</t>
  </si>
  <si>
    <t>42643287</t>
  </si>
  <si>
    <t>42643288</t>
  </si>
  <si>
    <t>42643289</t>
  </si>
  <si>
    <t>42643290</t>
  </si>
  <si>
    <t>42643291</t>
  </si>
  <si>
    <t>42643292</t>
  </si>
  <si>
    <t>42643293</t>
  </si>
  <si>
    <t>42643294</t>
  </si>
  <si>
    <t>42643295</t>
  </si>
  <si>
    <t>42643296</t>
  </si>
  <si>
    <t>42643297</t>
  </si>
  <si>
    <t>42643298</t>
  </si>
  <si>
    <t>42643299</t>
  </si>
  <si>
    <t>42643300</t>
  </si>
  <si>
    <t>427350</t>
  </si>
  <si>
    <t>427351</t>
  </si>
  <si>
    <t>427352</t>
  </si>
  <si>
    <t>427353</t>
  </si>
  <si>
    <t>427354</t>
  </si>
  <si>
    <t>427355</t>
  </si>
  <si>
    <t>427356</t>
  </si>
  <si>
    <t>427357</t>
  </si>
  <si>
    <t>427358</t>
  </si>
  <si>
    <t>427359</t>
  </si>
  <si>
    <t>4273510</t>
  </si>
  <si>
    <t>4273511</t>
  </si>
  <si>
    <t>4273512</t>
  </si>
  <si>
    <t>4273513</t>
  </si>
  <si>
    <t>4273514</t>
  </si>
  <si>
    <t>4273515</t>
  </si>
  <si>
    <t>4273516</t>
  </si>
  <si>
    <t>4273517</t>
  </si>
  <si>
    <t>4273518</t>
  </si>
  <si>
    <t>4273519</t>
  </si>
  <si>
    <t>4273520</t>
  </si>
  <si>
    <t>4273521</t>
  </si>
  <si>
    <t>4273522</t>
  </si>
  <si>
    <t>4273523</t>
  </si>
  <si>
    <t>4273524</t>
  </si>
  <si>
    <t>4273525</t>
  </si>
  <si>
    <t>4273526</t>
  </si>
  <si>
    <t>4273527</t>
  </si>
  <si>
    <t>4273528</t>
  </si>
  <si>
    <t>4273529</t>
  </si>
  <si>
    <t>4273530</t>
  </si>
  <si>
    <t>4273531</t>
  </si>
  <si>
    <t>4273532</t>
  </si>
  <si>
    <t>4273533</t>
  </si>
  <si>
    <t>4273534</t>
  </si>
  <si>
    <t>4273535</t>
  </si>
  <si>
    <t>4273536</t>
  </si>
  <si>
    <t>4273537</t>
  </si>
  <si>
    <t>4273538</t>
  </si>
  <si>
    <t>4273539</t>
  </si>
  <si>
    <t>4273540</t>
  </si>
  <si>
    <t>4273541</t>
  </si>
  <si>
    <t>4273542</t>
  </si>
  <si>
    <t>4273543</t>
  </si>
  <si>
    <t>4273544</t>
  </si>
  <si>
    <t>4273545</t>
  </si>
  <si>
    <t>4273546</t>
  </si>
  <si>
    <t>4273547</t>
  </si>
  <si>
    <t>4273548</t>
  </si>
  <si>
    <t>4273549</t>
  </si>
  <si>
    <t>4273550</t>
  </si>
  <si>
    <t>4273551</t>
  </si>
  <si>
    <t>4273552</t>
  </si>
  <si>
    <t>4273553</t>
  </si>
  <si>
    <t>4273554</t>
  </si>
  <si>
    <t>4273555</t>
  </si>
  <si>
    <t>4273556</t>
  </si>
  <si>
    <t>4273557</t>
  </si>
  <si>
    <t>4273558</t>
  </si>
  <si>
    <t>4273559</t>
  </si>
  <si>
    <t>4273560</t>
  </si>
  <si>
    <t>4273561</t>
  </si>
  <si>
    <t>4273562</t>
  </si>
  <si>
    <t>4273563</t>
  </si>
  <si>
    <t>4273564</t>
  </si>
  <si>
    <t>4273565</t>
  </si>
  <si>
    <t>4273566</t>
  </si>
  <si>
    <t>4273567</t>
  </si>
  <si>
    <t>4273568</t>
  </si>
  <si>
    <t>4273569</t>
  </si>
  <si>
    <t>4273570</t>
  </si>
  <si>
    <t>4273571</t>
  </si>
  <si>
    <t>4273572</t>
  </si>
  <si>
    <t>4273573</t>
  </si>
  <si>
    <t>4273574</t>
  </si>
  <si>
    <t>4273575</t>
  </si>
  <si>
    <t>4273576</t>
  </si>
  <si>
    <t>4273577</t>
  </si>
  <si>
    <t>4273578</t>
  </si>
  <si>
    <t>4273579</t>
  </si>
  <si>
    <t>4273580</t>
  </si>
  <si>
    <t>4273581</t>
  </si>
  <si>
    <t>4273582</t>
  </si>
  <si>
    <t>4273583</t>
  </si>
  <si>
    <t>4273584</t>
  </si>
  <si>
    <t>4273585</t>
  </si>
  <si>
    <t>4273586</t>
  </si>
  <si>
    <t>4273587</t>
  </si>
  <si>
    <t>4273588</t>
  </si>
  <si>
    <t>4273589</t>
  </si>
  <si>
    <t>4273590</t>
  </si>
  <si>
    <t>4273591</t>
  </si>
  <si>
    <t>4273592</t>
  </si>
  <si>
    <t>4273593</t>
  </si>
  <si>
    <t>4273594</t>
  </si>
  <si>
    <t>4273595</t>
  </si>
  <si>
    <t>4273596</t>
  </si>
  <si>
    <t>4273597</t>
  </si>
  <si>
    <t>4273598</t>
  </si>
  <si>
    <t>4273599</t>
  </si>
  <si>
    <t>42735100</t>
  </si>
  <si>
    <t>42735101</t>
  </si>
  <si>
    <t>42735102</t>
  </si>
  <si>
    <t>42735103</t>
  </si>
  <si>
    <t>42735104</t>
  </si>
  <si>
    <t>42735105</t>
  </si>
  <si>
    <t>42735106</t>
  </si>
  <si>
    <t>42735107</t>
  </si>
  <si>
    <t>42735108</t>
  </si>
  <si>
    <t>42735109</t>
  </si>
  <si>
    <t>42735110</t>
  </si>
  <si>
    <t>42735111</t>
  </si>
  <si>
    <t>42735112</t>
  </si>
  <si>
    <t>42735113</t>
  </si>
  <si>
    <t>42735114</t>
  </si>
  <si>
    <t>42735115</t>
  </si>
  <si>
    <t>42735116</t>
  </si>
  <si>
    <t>42735117</t>
  </si>
  <si>
    <t>42735118</t>
  </si>
  <si>
    <t>42735119</t>
  </si>
  <si>
    <t>42735120</t>
  </si>
  <si>
    <t>42735121</t>
  </si>
  <si>
    <t>42735122</t>
  </si>
  <si>
    <t>42735123</t>
  </si>
  <si>
    <t>42735124</t>
  </si>
  <si>
    <t>42735125</t>
  </si>
  <si>
    <t>42735126</t>
  </si>
  <si>
    <t>42735127</t>
  </si>
  <si>
    <t>42735128</t>
  </si>
  <si>
    <t>42735129</t>
  </si>
  <si>
    <t>42735130</t>
  </si>
  <si>
    <t>42735131</t>
  </si>
  <si>
    <t>42735132</t>
  </si>
  <si>
    <t>42735133</t>
  </si>
  <si>
    <t>42735134</t>
  </si>
  <si>
    <t>42735135</t>
  </si>
  <si>
    <t>42735136</t>
  </si>
  <si>
    <t>42735137</t>
  </si>
  <si>
    <t>42735138</t>
  </si>
  <si>
    <t>42735139</t>
  </si>
  <si>
    <t>42735140</t>
  </si>
  <si>
    <t>42735141</t>
  </si>
  <si>
    <t>42735142</t>
  </si>
  <si>
    <t>42735143</t>
  </si>
  <si>
    <t>42735144</t>
  </si>
  <si>
    <t>42735145</t>
  </si>
  <si>
    <t>42735146</t>
  </si>
  <si>
    <t>42735147</t>
  </si>
  <si>
    <t>42735148</t>
  </si>
  <si>
    <t>42735149</t>
  </si>
  <si>
    <t>42735150</t>
  </si>
  <si>
    <t>42735151</t>
  </si>
  <si>
    <t>42735152</t>
  </si>
  <si>
    <t>42735153</t>
  </si>
  <si>
    <t>42735154</t>
  </si>
  <si>
    <t>42735155</t>
  </si>
  <si>
    <t>42735156</t>
  </si>
  <si>
    <t>42735157</t>
  </si>
  <si>
    <t>42735158</t>
  </si>
  <si>
    <t>42735159</t>
  </si>
  <si>
    <t>42735160</t>
  </si>
  <si>
    <t>42735161</t>
  </si>
  <si>
    <t>42735162</t>
  </si>
  <si>
    <t>42735163</t>
  </si>
  <si>
    <t>42735164</t>
  </si>
  <si>
    <t>42735165</t>
  </si>
  <si>
    <t>42735166</t>
  </si>
  <si>
    <t>42735167</t>
  </si>
  <si>
    <t>42735168</t>
  </si>
  <si>
    <t>42735169</t>
  </si>
  <si>
    <t>42735170</t>
  </si>
  <si>
    <t>42735171</t>
  </si>
  <si>
    <t>42735172</t>
  </si>
  <si>
    <t>42735173</t>
  </si>
  <si>
    <t>42735174</t>
  </si>
  <si>
    <t>42735175</t>
  </si>
  <si>
    <t>42735176</t>
  </si>
  <si>
    <t>42735177</t>
  </si>
  <si>
    <t>42735178</t>
  </si>
  <si>
    <t>42735179</t>
  </si>
  <si>
    <t>42735180</t>
  </si>
  <si>
    <t>42735181</t>
  </si>
  <si>
    <t>42735182</t>
  </si>
  <si>
    <t>42735183</t>
  </si>
  <si>
    <t>42735184</t>
  </si>
  <si>
    <t>42735185</t>
  </si>
  <si>
    <t>42735186</t>
  </si>
  <si>
    <t>42735187</t>
  </si>
  <si>
    <t>42735188</t>
  </si>
  <si>
    <t>42735189</t>
  </si>
  <si>
    <t>42735190</t>
  </si>
  <si>
    <t>42735191</t>
  </si>
  <si>
    <t>42735192</t>
  </si>
  <si>
    <t>42735193</t>
  </si>
  <si>
    <t>42735194</t>
  </si>
  <si>
    <t>42735195</t>
  </si>
  <si>
    <t>42735196</t>
  </si>
  <si>
    <t>42735197</t>
  </si>
  <si>
    <t>42735198</t>
  </si>
  <si>
    <t>42735199</t>
  </si>
  <si>
    <t>42735200</t>
  </si>
  <si>
    <t>42735201</t>
  </si>
  <si>
    <t>42735202</t>
  </si>
  <si>
    <t>42735203</t>
  </si>
  <si>
    <t>42735204</t>
  </si>
  <si>
    <t>42735205</t>
  </si>
  <si>
    <t>42735206</t>
  </si>
  <si>
    <t>42735207</t>
  </si>
  <si>
    <t>42735208</t>
  </si>
  <si>
    <t>42735209</t>
  </si>
  <si>
    <t>42735210</t>
  </si>
  <si>
    <t>42735211</t>
  </si>
  <si>
    <t>42735212</t>
  </si>
  <si>
    <t>42735213</t>
  </si>
  <si>
    <t>42735214</t>
  </si>
  <si>
    <t>42735215</t>
  </si>
  <si>
    <t>42735216</t>
  </si>
  <si>
    <t>42735217</t>
  </si>
  <si>
    <t>42735218</t>
  </si>
  <si>
    <t>42735219</t>
  </si>
  <si>
    <t>42735220</t>
  </si>
  <si>
    <t>42735221</t>
  </si>
  <si>
    <t>42735222</t>
  </si>
  <si>
    <t>42735223</t>
  </si>
  <si>
    <t>42735224</t>
  </si>
  <si>
    <t>42735225</t>
  </si>
  <si>
    <t>42735226</t>
  </si>
  <si>
    <t>42735227</t>
  </si>
  <si>
    <t>42735228</t>
  </si>
  <si>
    <t>42735229</t>
  </si>
  <si>
    <t>42735230</t>
  </si>
  <si>
    <t>42735231</t>
  </si>
  <si>
    <t>42735232</t>
  </si>
  <si>
    <t>42735233</t>
  </si>
  <si>
    <t>42735234</t>
  </si>
  <si>
    <t>42735235</t>
  </si>
  <si>
    <t>42735236</t>
  </si>
  <si>
    <t>42735237</t>
  </si>
  <si>
    <t>42735238</t>
  </si>
  <si>
    <t>42735239</t>
  </si>
  <si>
    <t>42735240</t>
  </si>
  <si>
    <t>42735241</t>
  </si>
  <si>
    <t>42735242</t>
  </si>
  <si>
    <t>42735243</t>
  </si>
  <si>
    <t>42735244</t>
  </si>
  <si>
    <t>42735245</t>
  </si>
  <si>
    <t>42735246</t>
  </si>
  <si>
    <t>42735247</t>
  </si>
  <si>
    <t>42735248</t>
  </si>
  <si>
    <t>42735249</t>
  </si>
  <si>
    <t>42735250</t>
  </si>
  <si>
    <t>42735251</t>
  </si>
  <si>
    <t>42735252</t>
  </si>
  <si>
    <t>42735253</t>
  </si>
  <si>
    <t>42735254</t>
  </si>
  <si>
    <t>42735255</t>
  </si>
  <si>
    <t>42735256</t>
  </si>
  <si>
    <t>42735257</t>
  </si>
  <si>
    <t>42735258</t>
  </si>
  <si>
    <t>42735259</t>
  </si>
  <si>
    <t>42735260</t>
  </si>
  <si>
    <t>42735261</t>
  </si>
  <si>
    <t>42735262</t>
  </si>
  <si>
    <t>42735263</t>
  </si>
  <si>
    <t>42735264</t>
  </si>
  <si>
    <t>42735265</t>
  </si>
  <si>
    <t>42735266</t>
  </si>
  <si>
    <t>42735267</t>
  </si>
  <si>
    <t>42735268</t>
  </si>
  <si>
    <t>42735269</t>
  </si>
  <si>
    <t>42735270</t>
  </si>
  <si>
    <t>42735271</t>
  </si>
  <si>
    <t>42735272</t>
  </si>
  <si>
    <t>42735273</t>
  </si>
  <si>
    <t>42735274</t>
  </si>
  <si>
    <t>42735275</t>
  </si>
  <si>
    <t>42735276</t>
  </si>
  <si>
    <t>42735277</t>
  </si>
  <si>
    <t>42735278</t>
  </si>
  <si>
    <t>42735279</t>
  </si>
  <si>
    <t>42735280</t>
  </si>
  <si>
    <t>42735281</t>
  </si>
  <si>
    <t>42735282</t>
  </si>
  <si>
    <t>42735283</t>
  </si>
  <si>
    <t>42735284</t>
  </si>
  <si>
    <t>42735285</t>
  </si>
  <si>
    <t>42735286</t>
  </si>
  <si>
    <t>42735287</t>
  </si>
  <si>
    <t>42735288</t>
  </si>
  <si>
    <t>42735289</t>
  </si>
  <si>
    <t>42735290</t>
  </si>
  <si>
    <t>42735291</t>
  </si>
  <si>
    <t>42735292</t>
  </si>
  <si>
    <t>42735293</t>
  </si>
  <si>
    <t>42735294</t>
  </si>
  <si>
    <t>42735295</t>
  </si>
  <si>
    <t>42735296</t>
  </si>
  <si>
    <t>42735297</t>
  </si>
  <si>
    <t>42735298</t>
  </si>
  <si>
    <t>42735299</t>
  </si>
  <si>
    <t>42735300</t>
  </si>
  <si>
    <t>42369target1</t>
  </si>
  <si>
    <t>42369target2</t>
  </si>
  <si>
    <t>42369target3</t>
  </si>
  <si>
    <t>42369target4</t>
  </si>
  <si>
    <t>42460target1</t>
  </si>
  <si>
    <t>42460target2</t>
  </si>
  <si>
    <t>42460target3</t>
  </si>
  <si>
    <t>42460target4</t>
  </si>
  <si>
    <t>42551target1</t>
  </si>
  <si>
    <t>42551target2</t>
  </si>
  <si>
    <t>42551target3</t>
  </si>
  <si>
    <t>42551target4</t>
  </si>
  <si>
    <t>42643target1</t>
  </si>
  <si>
    <t>42643target2</t>
  </si>
  <si>
    <t>42643target3</t>
  </si>
  <si>
    <t>42643target4</t>
  </si>
  <si>
    <t>42735target1</t>
  </si>
  <si>
    <t>42735target2</t>
  </si>
  <si>
    <t>42735target3</t>
  </si>
  <si>
    <t>42735target4</t>
  </si>
  <si>
    <t>\\Stats\waittime\Cancer\Publication\Reporting\1stdraftFigure_2_qtr4_2016.xlsx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</si>
</sst>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00"/>
  </numFmts>
  <fonts count="25"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sz val="8"/>
      <name val="Tahoma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vertAlign val="super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15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0" fillId="2" borderId="0" xfId="0" applyFill="1"/>
    <xf numFmtId="0" fontId="23" fillId="2" borderId="0" xfId="0" applyFont="1" applyFill="1"/>
    <xf numFmtId="0" fontId="0" fillId="0" borderId="0" xfId="0" applyFill="1" applyAlignment="1" applyProtection="1">
      <alignment horizontal="left"/>
      <protection locked="0"/>
    </xf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2" fillId="0" borderId="0" xfId="0" applyFont="1" applyFill="1"/>
    <xf numFmtId="0" fontId="7" fillId="4" borderId="1" xfId="0" applyFont="1" applyFill="1" applyBorder="1"/>
    <xf numFmtId="0" fontId="0" fillId="4" borderId="2" xfId="0" applyFill="1" applyBorder="1"/>
    <xf numFmtId="14" fontId="0" fillId="4" borderId="3" xfId="0" applyNumberFormat="1" applyFill="1" applyBorder="1"/>
    <xf numFmtId="0" fontId="0" fillId="4" borderId="4" xfId="0" applyFill="1" applyBorder="1"/>
    <xf numFmtId="0" fontId="2" fillId="0" borderId="0" xfId="0" applyFont="1"/>
    <xf numFmtId="0" fontId="7" fillId="0" borderId="5" xfId="0" applyFont="1" applyFill="1" applyBorder="1"/>
    <xf numFmtId="14" fontId="0" fillId="0" borderId="0" xfId="0" applyNumberFormat="1"/>
    <xf numFmtId="0" fontId="7" fillId="4" borderId="6" xfId="0" applyFont="1" applyFill="1" applyBorder="1"/>
    <xf numFmtId="0" fontId="0" fillId="4" borderId="7" xfId="0" applyFill="1" applyBorder="1"/>
    <xf numFmtId="0" fontId="0" fillId="4" borderId="8" xfId="0" applyFill="1" applyBorder="1"/>
    <xf numFmtId="14" fontId="0" fillId="4" borderId="0" xfId="0" applyNumberFormat="1" applyFill="1"/>
    <xf numFmtId="0" fontId="0" fillId="4" borderId="9" xfId="0" applyFill="1" applyBorder="1"/>
    <xf numFmtId="0" fontId="0" fillId="5" borderId="8" xfId="0" applyFill="1" applyBorder="1"/>
    <xf numFmtId="0" fontId="0" fillId="5" borderId="0" xfId="0" applyFill="1"/>
    <xf numFmtId="0" fontId="0" fillId="0" borderId="0" xfId="0" applyBorder="1"/>
    <xf numFmtId="0" fontId="0" fillId="4" borderId="0" xfId="0" applyFill="1" applyBorder="1"/>
    <xf numFmtId="9" fontId="2" fillId="0" borderId="0" xfId="1" applyFont="1"/>
    <xf numFmtId="0" fontId="2" fillId="4" borderId="0" xfId="0" applyFont="1" applyFill="1" applyBorder="1"/>
    <xf numFmtId="49" fontId="2" fillId="5" borderId="8" xfId="0" applyNumberFormat="1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0" fillId="0" borderId="8" xfId="0" applyFill="1" applyBorder="1"/>
    <xf numFmtId="0" fontId="0" fillId="0" borderId="0" xfId="0" applyFill="1" applyBorder="1"/>
    <xf numFmtId="49" fontId="2" fillId="0" borderId="8" xfId="0" applyNumberFormat="1" applyFont="1" applyFill="1" applyBorder="1"/>
    <xf numFmtId="0" fontId="7" fillId="0" borderId="0" xfId="0" applyFont="1"/>
    <xf numFmtId="0" fontId="7" fillId="0" borderId="0" xfId="0" applyFont="1" applyFill="1"/>
    <xf numFmtId="164" fontId="2" fillId="0" borderId="0" xfId="1" applyNumberFormat="1" applyFont="1" applyFill="1"/>
    <xf numFmtId="164" fontId="0" fillId="0" borderId="0" xfId="0" applyNumberFormat="1" applyFill="1"/>
    <xf numFmtId="10" fontId="0" fillId="0" borderId="0" xfId="0" applyNumberFormat="1" applyFill="1"/>
    <xf numFmtId="2" fontId="0" fillId="0" borderId="0" xfId="0" applyNumberFormat="1"/>
    <xf numFmtId="0" fontId="22" fillId="0" borderId="0" xfId="0" applyFont="1"/>
    <xf numFmtId="165" fontId="0" fillId="0" borderId="0" xfId="0" applyNumberFormat="1"/>
    <xf numFmtId="0" fontId="1" fillId="2" borderId="0" xfId="2" applyFill="1" applyBorder="1" applyProtection="1">
      <protection hidden="1"/>
    </xf>
    <xf numFmtId="0" fontId="5" fillId="2" borderId="0" xfId="0" applyFont="1" applyFill="1" applyBorder="1" applyAlignment="1" applyProtection="1">
      <protection hidden="1"/>
    </xf>
    <xf numFmtId="0" fontId="8" fillId="2" borderId="0" xfId="2" applyFont="1" applyFill="1" applyBorder="1" applyProtection="1">
      <protection hidden="1"/>
    </xf>
    <xf numFmtId="0" fontId="8" fillId="0" borderId="0" xfId="0" applyFont="1" applyBorder="1" applyAlignment="1" applyProtection="1">
      <protection hidden="1"/>
    </xf>
    <xf numFmtId="0" fontId="10" fillId="2" borderId="0" xfId="0" applyFont="1" applyFill="1" applyBorder="1" applyAlignment="1" applyProtection="1">
      <protection hidden="1"/>
    </xf>
    <xf numFmtId="0" fontId="11" fillId="2" borderId="0" xfId="2" applyFont="1" applyFill="1" applyBorder="1" applyProtection="1"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2" fillId="2" borderId="0" xfId="2" applyFont="1" applyFill="1" applyBorder="1" applyProtection="1">
      <protection hidden="1"/>
    </xf>
    <xf numFmtId="0" fontId="14" fillId="2" borderId="0" xfId="2" applyFont="1" applyFill="1" applyBorder="1" applyProtection="1">
      <protection hidden="1"/>
    </xf>
    <xf numFmtId="0" fontId="14" fillId="2" borderId="0" xfId="2" applyFont="1" applyFill="1" applyBorder="1" applyAlignment="1" applyProtection="1">
      <alignment wrapText="1"/>
      <protection hidden="1"/>
    </xf>
    <xf numFmtId="0" fontId="14" fillId="2" borderId="0" xfId="0" applyFont="1" applyFill="1" applyBorder="1" applyAlignment="1" applyProtection="1">
      <protection hidden="1"/>
    </xf>
    <xf numFmtId="0" fontId="15" fillId="3" borderId="0" xfId="0" applyFont="1" applyFill="1" applyAlignment="1" applyProtection="1">
      <alignment vertical="center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 applyProtection="1">
      <alignment vertical="center" wrapText="1"/>
      <protection hidden="1"/>
    </xf>
    <xf numFmtId="0" fontId="18" fillId="2" borderId="0" xfId="0" applyFont="1" applyFill="1" applyAlignment="1" applyProtection="1">
      <alignment horizontal="left" indent="4"/>
      <protection hidden="1"/>
    </xf>
    <xf numFmtId="0" fontId="18" fillId="2" borderId="0" xfId="0" applyFont="1" applyFill="1" applyProtection="1">
      <protection hidden="1"/>
    </xf>
    <xf numFmtId="0" fontId="13" fillId="3" borderId="0" xfId="0" applyFont="1" applyFill="1" applyAlignment="1" applyProtection="1">
      <alignment vertical="center"/>
      <protection hidden="1"/>
    </xf>
    <xf numFmtId="0" fontId="0" fillId="2" borderId="0" xfId="0" applyFill="1" applyProtection="1">
      <protection hidden="1"/>
    </xf>
    <xf numFmtId="0" fontId="22" fillId="2" borderId="0" xfId="0" applyFont="1" applyFill="1" applyAlignment="1" applyProtection="1">
      <alignment horizontal="left"/>
      <protection hidden="1"/>
    </xf>
    <xf numFmtId="0" fontId="10" fillId="2" borderId="0" xfId="0" applyFont="1" applyFill="1" applyAlignment="1" applyProtection="1">
      <alignment horizontal="left"/>
      <protection hidden="1"/>
    </xf>
    <xf numFmtId="0" fontId="0" fillId="2" borderId="0" xfId="0" applyFill="1" applyAlignment="1" applyProtection="1">
      <alignment horizontal="left"/>
      <protection hidden="1"/>
    </xf>
    <xf numFmtId="0" fontId="7" fillId="2" borderId="0" xfId="0" applyFont="1" applyFill="1" applyAlignment="1" applyProtection="1">
      <alignment horizontal="left"/>
      <protection hidden="1"/>
    </xf>
    <xf numFmtId="0" fontId="15" fillId="3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9" fillId="3" borderId="0" xfId="3" applyFill="1" applyBorder="1" applyAlignment="1" applyProtection="1">
      <alignment horizontal="left" vertical="center" wrapText="1"/>
      <protection hidden="1"/>
    </xf>
    <xf numFmtId="0" fontId="9" fillId="0" borderId="0" xfId="3" applyBorder="1" applyAlignment="1" applyProtection="1">
      <alignment vertical="center" wrapText="1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9" fillId="0" borderId="0" xfId="3" applyBorder="1" applyAlignment="1" applyProtection="1">
      <alignment vertical="center"/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16" fillId="3" borderId="0" xfId="0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Border="1" applyAlignment="1" applyProtection="1">
      <alignment vertical="center" wrapText="1"/>
      <protection hidden="1"/>
    </xf>
    <xf numFmtId="0" fontId="18" fillId="2" borderId="0" xfId="0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protection hidden="1"/>
    </xf>
    <xf numFmtId="0" fontId="5" fillId="2" borderId="0" xfId="2" applyFont="1" applyFill="1" applyBorder="1" applyAlignment="1" applyProtection="1">
      <alignment wrapText="1"/>
      <protection hidden="1"/>
    </xf>
    <xf numFmtId="0" fontId="2" fillId="0" borderId="0" xfId="0" applyFont="1" applyAlignment="1" applyProtection="1">
      <protection hidden="1"/>
    </xf>
    <xf numFmtId="0" fontId="6" fillId="2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9" fillId="0" borderId="0" xfId="3" applyAlignment="1" applyProtection="1">
      <protection hidden="1"/>
    </xf>
    <xf numFmtId="0" fontId="12" fillId="2" borderId="0" xfId="0" applyFont="1" applyFill="1" applyBorder="1" applyAlignment="1" applyProtection="1">
      <alignment vertical="center"/>
      <protection hidden="1"/>
    </xf>
    <xf numFmtId="0" fontId="13" fillId="2" borderId="0" xfId="0" applyFont="1" applyFill="1" applyBorder="1" applyAlignment="1" applyProtection="1">
      <protection hidden="1"/>
    </xf>
    <xf numFmtId="0" fontId="13" fillId="3" borderId="0" xfId="0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22" fillId="2" borderId="0" xfId="0" applyFont="1" applyFill="1" applyAlignment="1" applyProtection="1">
      <alignment horizontal="left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22" fillId="2" borderId="0" xfId="0" applyFont="1" applyFill="1" applyAlignment="1" applyProtection="1">
      <alignment horizontal="left"/>
      <protection hidden="1"/>
    </xf>
    <xf numFmtId="0" fontId="9" fillId="2" borderId="0" xfId="3" applyFill="1" applyBorder="1" applyAlignment="1" applyProtection="1">
      <alignment horizontal="left"/>
      <protection hidden="1"/>
    </xf>
    <xf numFmtId="0" fontId="9" fillId="0" borderId="0" xfId="3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vertical="center" wrapText="1"/>
      <protection hidden="1"/>
    </xf>
  </cellXfs>
  <cellStyles count="4">
    <cellStyle name="Hyperlink" xfId="3" builtinId="8"/>
    <cellStyle name="Normal" xfId="0" builtinId="0"/>
    <cellStyle name="Normal_test_mults" xfId="2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Distribution of waits against the 31-day target from date decision to treat to first cancer treatment</a:t>
            </a:r>
          </a:p>
        </c:rich>
      </c:tx>
      <c:layout>
        <c:manualLayout>
          <c:xMode val="edge"/>
          <c:yMode val="edge"/>
          <c:x val="0.13993541442411239"/>
          <c:y val="3.366336633663366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226049515608207"/>
          <c:y val="0.11881199606667318"/>
          <c:w val="0.84176533907427364"/>
          <c:h val="0.67524817764559752"/>
        </c:manualLayout>
      </c:layout>
      <c:scatterChart>
        <c:scatterStyle val="smoothMarker"/>
        <c:ser>
          <c:idx val="0"/>
          <c:order val="0"/>
          <c:tx>
            <c:v>Distribution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0"/>
              <c:layout>
                <c:manualLayout>
                  <c:x val="1.4214364216313623E-2"/>
                  <c:y val="6.085699926972582E-2"/>
                </c:manualLayout>
              </c:layout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GB"/>
                      <a:t>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</c:dLbl>
            <c:dLbl>
              <c:idx val="31"/>
              <c:layout>
                <c:manualLayout>
                  <c:x val="8.8156203294825312E-3"/>
                  <c:y val="7.833411675122792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elete val="1"/>
          </c:dLbls>
          <c:xVal>
            <c:numRef>
              <c:f>'F2 Data'!$J$2:$J$302</c:f>
              <c:numCache>
                <c:formatCode>General</c:formatCode>
                <c:ptCount val="3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</c:numCache>
            </c:numRef>
          </c:xVal>
          <c:yVal>
            <c:numRef>
              <c:f>'F2 Data'!$M$2:$M$302</c:f>
              <c:numCache>
                <c:formatCode>0.00%</c:formatCode>
                <c:ptCount val="301"/>
                <c:pt idx="0">
                  <c:v>0.30440867739678096</c:v>
                </c:pt>
                <c:pt idx="1">
                  <c:v>0.34027291812456262</c:v>
                </c:pt>
                <c:pt idx="2">
                  <c:v>0.42162351294611616</c:v>
                </c:pt>
                <c:pt idx="3">
                  <c:v>0.44471658502449263</c:v>
                </c:pt>
                <c:pt idx="4">
                  <c:v>0.46343596920923719</c:v>
                </c:pt>
                <c:pt idx="5">
                  <c:v>0.48303009097270816</c:v>
                </c:pt>
                <c:pt idx="6">
                  <c:v>0.51172148355493352</c:v>
                </c:pt>
                <c:pt idx="7">
                  <c:v>0.53813855843247027</c:v>
                </c:pt>
                <c:pt idx="8">
                  <c:v>0.57155353393981811</c:v>
                </c:pt>
                <c:pt idx="9">
                  <c:v>0.5913226032190344</c:v>
                </c:pt>
                <c:pt idx="10">
                  <c:v>0.60689293212036399</c:v>
                </c:pt>
                <c:pt idx="11">
                  <c:v>0.62736179146256132</c:v>
                </c:pt>
                <c:pt idx="12">
                  <c:v>0.64573128061581531</c:v>
                </c:pt>
                <c:pt idx="13">
                  <c:v>0.67179846046186154</c:v>
                </c:pt>
                <c:pt idx="14">
                  <c:v>0.69471658502449274</c:v>
                </c:pt>
                <c:pt idx="15">
                  <c:v>0.72305808257522752</c:v>
                </c:pt>
                <c:pt idx="16">
                  <c:v>0.74317704688593433</c:v>
                </c:pt>
                <c:pt idx="17">
                  <c:v>0.75612316305108473</c:v>
                </c:pt>
                <c:pt idx="18">
                  <c:v>0.77309307207837652</c:v>
                </c:pt>
                <c:pt idx="19">
                  <c:v>0.78813855843247027</c:v>
                </c:pt>
                <c:pt idx="20">
                  <c:v>0.81455563331000702</c:v>
                </c:pt>
                <c:pt idx="21">
                  <c:v>0.82627711686494054</c:v>
                </c:pt>
                <c:pt idx="22">
                  <c:v>0.84149755073477961</c:v>
                </c:pt>
                <c:pt idx="23">
                  <c:v>0.85286913925822261</c:v>
                </c:pt>
                <c:pt idx="24">
                  <c:v>0.86616515045486364</c:v>
                </c:pt>
                <c:pt idx="25">
                  <c:v>0.878411476557033</c:v>
                </c:pt>
                <c:pt idx="26">
                  <c:v>0.88785864240727796</c:v>
                </c:pt>
                <c:pt idx="27">
                  <c:v>0.90640307907627726</c:v>
                </c:pt>
                <c:pt idx="28">
                  <c:v>0.91742477256822963</c:v>
                </c:pt>
                <c:pt idx="29">
                  <c:v>0.92757172848145564</c:v>
                </c:pt>
                <c:pt idx="30">
                  <c:v>0.93491952414275725</c:v>
                </c:pt>
                <c:pt idx="31">
                  <c:v>0.94104268719384188</c:v>
                </c:pt>
                <c:pt idx="32">
                  <c:v>0.94349195241427575</c:v>
                </c:pt>
                <c:pt idx="33">
                  <c:v>0.94629111266620014</c:v>
                </c:pt>
                <c:pt idx="34">
                  <c:v>0.95118964310706788</c:v>
                </c:pt>
                <c:pt idx="35">
                  <c:v>0.95433869839048291</c:v>
                </c:pt>
                <c:pt idx="36">
                  <c:v>0.95801259622113366</c:v>
                </c:pt>
                <c:pt idx="37">
                  <c:v>0.95888733379986002</c:v>
                </c:pt>
                <c:pt idx="38">
                  <c:v>0.96046186144156753</c:v>
                </c:pt>
                <c:pt idx="39">
                  <c:v>0.96256123163051088</c:v>
                </c:pt>
                <c:pt idx="40">
                  <c:v>0.96448565430370892</c:v>
                </c:pt>
                <c:pt idx="41">
                  <c:v>0.96903428971308614</c:v>
                </c:pt>
                <c:pt idx="42">
                  <c:v>0.97148355493352001</c:v>
                </c:pt>
                <c:pt idx="43">
                  <c:v>0.97288313505948221</c:v>
                </c:pt>
                <c:pt idx="44">
                  <c:v>0.9742827151854444</c:v>
                </c:pt>
                <c:pt idx="45">
                  <c:v>0.97480755773268024</c:v>
                </c:pt>
                <c:pt idx="46">
                  <c:v>0.9756822953114066</c:v>
                </c:pt>
                <c:pt idx="47">
                  <c:v>0.9770818754373688</c:v>
                </c:pt>
                <c:pt idx="48">
                  <c:v>0.97795661301609516</c:v>
                </c:pt>
                <c:pt idx="49">
                  <c:v>0.97900629811056683</c:v>
                </c:pt>
                <c:pt idx="50">
                  <c:v>0.97970608817354798</c:v>
                </c:pt>
                <c:pt idx="51">
                  <c:v>0.98110566829951018</c:v>
                </c:pt>
                <c:pt idx="52">
                  <c:v>0.98163051084674602</c:v>
                </c:pt>
                <c:pt idx="53">
                  <c:v>0.98250524842547238</c:v>
                </c:pt>
                <c:pt idx="54">
                  <c:v>0.98320503848845353</c:v>
                </c:pt>
                <c:pt idx="55">
                  <c:v>0.98337998600419885</c:v>
                </c:pt>
                <c:pt idx="56">
                  <c:v>0.98425472358292521</c:v>
                </c:pt>
                <c:pt idx="57">
                  <c:v>0.98512946116165157</c:v>
                </c:pt>
                <c:pt idx="58">
                  <c:v>0.98512946116165157</c:v>
                </c:pt>
                <c:pt idx="59">
                  <c:v>0.98582925122463272</c:v>
                </c:pt>
                <c:pt idx="60">
                  <c:v>0.98670398880335908</c:v>
                </c:pt>
                <c:pt idx="61">
                  <c:v>0.98687893631910439</c:v>
                </c:pt>
                <c:pt idx="62">
                  <c:v>0.98740377886634023</c:v>
                </c:pt>
                <c:pt idx="63">
                  <c:v>0.98775367389783075</c:v>
                </c:pt>
                <c:pt idx="64">
                  <c:v>0.98827851644506659</c:v>
                </c:pt>
                <c:pt idx="65">
                  <c:v>0.98862841147655711</c:v>
                </c:pt>
                <c:pt idx="66">
                  <c:v>0.98880335899230243</c:v>
                </c:pt>
                <c:pt idx="67">
                  <c:v>0.98915325402379295</c:v>
                </c:pt>
                <c:pt idx="68">
                  <c:v>0.98950314905528347</c:v>
                </c:pt>
                <c:pt idx="69">
                  <c:v>0.98967809657102879</c:v>
                </c:pt>
                <c:pt idx="70">
                  <c:v>0.99002799160251931</c:v>
                </c:pt>
                <c:pt idx="71">
                  <c:v>0.99020293911826462</c:v>
                </c:pt>
                <c:pt idx="72">
                  <c:v>0.99055283414975515</c:v>
                </c:pt>
                <c:pt idx="73">
                  <c:v>0.99107767669699098</c:v>
                </c:pt>
                <c:pt idx="74">
                  <c:v>0.9914275717284815</c:v>
                </c:pt>
                <c:pt idx="75">
                  <c:v>0.99195241427571734</c:v>
                </c:pt>
                <c:pt idx="76">
                  <c:v>0.99212736179146266</c:v>
                </c:pt>
                <c:pt idx="77">
                  <c:v>0.99282715185444381</c:v>
                </c:pt>
                <c:pt idx="78">
                  <c:v>0.99300209937018913</c:v>
                </c:pt>
                <c:pt idx="79">
                  <c:v>0.99335199440167965</c:v>
                </c:pt>
                <c:pt idx="80">
                  <c:v>0.99352694191742497</c:v>
                </c:pt>
                <c:pt idx="81">
                  <c:v>0.99352694191742497</c:v>
                </c:pt>
                <c:pt idx="82">
                  <c:v>0.99422673198040612</c:v>
                </c:pt>
                <c:pt idx="83">
                  <c:v>0.99492652204338727</c:v>
                </c:pt>
                <c:pt idx="84">
                  <c:v>0.99492652204338727</c:v>
                </c:pt>
                <c:pt idx="85">
                  <c:v>0.99510146955913259</c:v>
                </c:pt>
                <c:pt idx="86">
                  <c:v>0.99545136459062311</c:v>
                </c:pt>
                <c:pt idx="87">
                  <c:v>0.99562631210636843</c:v>
                </c:pt>
                <c:pt idx="88">
                  <c:v>0.99562631210636843</c:v>
                </c:pt>
                <c:pt idx="89">
                  <c:v>0.99580125962211374</c:v>
                </c:pt>
                <c:pt idx="90">
                  <c:v>0.99632610216934958</c:v>
                </c:pt>
                <c:pt idx="91">
                  <c:v>0.99632610216934958</c:v>
                </c:pt>
                <c:pt idx="92">
                  <c:v>0.9966759972008401</c:v>
                </c:pt>
                <c:pt idx="93">
                  <c:v>0.9966759972008401</c:v>
                </c:pt>
                <c:pt idx="94">
                  <c:v>0.99685094471658542</c:v>
                </c:pt>
                <c:pt idx="95">
                  <c:v>0.99702589223233073</c:v>
                </c:pt>
                <c:pt idx="96">
                  <c:v>0.99755073477956657</c:v>
                </c:pt>
                <c:pt idx="97">
                  <c:v>0.99790062981105709</c:v>
                </c:pt>
                <c:pt idx="98">
                  <c:v>0.99807557732680241</c:v>
                </c:pt>
                <c:pt idx="99">
                  <c:v>0.99825052484254773</c:v>
                </c:pt>
                <c:pt idx="100">
                  <c:v>0.99842547235829304</c:v>
                </c:pt>
                <c:pt idx="101">
                  <c:v>0.99860041987403836</c:v>
                </c:pt>
                <c:pt idx="102">
                  <c:v>0.99860041987403836</c:v>
                </c:pt>
                <c:pt idx="103">
                  <c:v>0.99860041987403836</c:v>
                </c:pt>
                <c:pt idx="104">
                  <c:v>0.99877536738978367</c:v>
                </c:pt>
                <c:pt idx="105">
                  <c:v>0.99895031490552899</c:v>
                </c:pt>
                <c:pt idx="106">
                  <c:v>0.99912526242127431</c:v>
                </c:pt>
                <c:pt idx="107">
                  <c:v>0.99912526242127431</c:v>
                </c:pt>
                <c:pt idx="108">
                  <c:v>0.99912526242127431</c:v>
                </c:pt>
                <c:pt idx="109">
                  <c:v>0.99912526242127431</c:v>
                </c:pt>
                <c:pt idx="110">
                  <c:v>0.99912526242127431</c:v>
                </c:pt>
                <c:pt idx="111">
                  <c:v>0.99912526242127431</c:v>
                </c:pt>
                <c:pt idx="112">
                  <c:v>0.99912526242127431</c:v>
                </c:pt>
                <c:pt idx="113">
                  <c:v>0.99912526242127431</c:v>
                </c:pt>
                <c:pt idx="114">
                  <c:v>0.99930020993701962</c:v>
                </c:pt>
                <c:pt idx="115">
                  <c:v>0.99930020993701962</c:v>
                </c:pt>
                <c:pt idx="116">
                  <c:v>0.99930020993701962</c:v>
                </c:pt>
                <c:pt idx="117">
                  <c:v>0.99930020993701962</c:v>
                </c:pt>
                <c:pt idx="118">
                  <c:v>0.99947515745276494</c:v>
                </c:pt>
                <c:pt idx="119">
                  <c:v>0.99947515745276494</c:v>
                </c:pt>
                <c:pt idx="120">
                  <c:v>0.99947515745276494</c:v>
                </c:pt>
                <c:pt idx="121">
                  <c:v>0.99947515745276494</c:v>
                </c:pt>
                <c:pt idx="122">
                  <c:v>0.99947515745276494</c:v>
                </c:pt>
                <c:pt idx="123">
                  <c:v>0.99947515745276494</c:v>
                </c:pt>
                <c:pt idx="124">
                  <c:v>0.99947515745276494</c:v>
                </c:pt>
                <c:pt idx="125">
                  <c:v>0.99947515745276494</c:v>
                </c:pt>
                <c:pt idx="126">
                  <c:v>0.99947515745276494</c:v>
                </c:pt>
                <c:pt idx="127">
                  <c:v>0.99947515745276494</c:v>
                </c:pt>
                <c:pt idx="128">
                  <c:v>0.99947515745276494</c:v>
                </c:pt>
                <c:pt idx="129">
                  <c:v>0.99947515745276494</c:v>
                </c:pt>
                <c:pt idx="130">
                  <c:v>0.99947515745276494</c:v>
                </c:pt>
                <c:pt idx="131">
                  <c:v>0.99947515745276494</c:v>
                </c:pt>
                <c:pt idx="132">
                  <c:v>0.99947515745276494</c:v>
                </c:pt>
                <c:pt idx="133">
                  <c:v>0.99947515745276494</c:v>
                </c:pt>
                <c:pt idx="134">
                  <c:v>0.99947515745276494</c:v>
                </c:pt>
                <c:pt idx="135">
                  <c:v>0.99947515745276494</c:v>
                </c:pt>
                <c:pt idx="136">
                  <c:v>0.99947515745276494</c:v>
                </c:pt>
                <c:pt idx="137">
                  <c:v>0.99947515745276494</c:v>
                </c:pt>
                <c:pt idx="138">
                  <c:v>0.99947515745276494</c:v>
                </c:pt>
                <c:pt idx="139">
                  <c:v>0.99965010496851026</c:v>
                </c:pt>
                <c:pt idx="140">
                  <c:v>0.99965010496851026</c:v>
                </c:pt>
                <c:pt idx="141">
                  <c:v>0.99965010496851026</c:v>
                </c:pt>
                <c:pt idx="142">
                  <c:v>0.99965010496851026</c:v>
                </c:pt>
                <c:pt idx="143">
                  <c:v>0.99965010496851026</c:v>
                </c:pt>
                <c:pt idx="144">
                  <c:v>0.99965010496851026</c:v>
                </c:pt>
                <c:pt idx="145">
                  <c:v>0.99965010496851026</c:v>
                </c:pt>
                <c:pt idx="146">
                  <c:v>0.99965010496851026</c:v>
                </c:pt>
                <c:pt idx="147">
                  <c:v>0.99965010496851026</c:v>
                </c:pt>
                <c:pt idx="148">
                  <c:v>0.99965010496851026</c:v>
                </c:pt>
                <c:pt idx="149">
                  <c:v>0.99965010496851026</c:v>
                </c:pt>
                <c:pt idx="150">
                  <c:v>0.99965010496851026</c:v>
                </c:pt>
                <c:pt idx="151">
                  <c:v>0.99965010496851026</c:v>
                </c:pt>
                <c:pt idx="152">
                  <c:v>0.99965010496851026</c:v>
                </c:pt>
                <c:pt idx="153">
                  <c:v>0.99965010496851026</c:v>
                </c:pt>
                <c:pt idx="154">
                  <c:v>0.99965010496851026</c:v>
                </c:pt>
                <c:pt idx="155">
                  <c:v>0.99965010496851026</c:v>
                </c:pt>
                <c:pt idx="156">
                  <c:v>0.99965010496851026</c:v>
                </c:pt>
                <c:pt idx="157">
                  <c:v>0.99965010496851026</c:v>
                </c:pt>
                <c:pt idx="158">
                  <c:v>0.99965010496851026</c:v>
                </c:pt>
                <c:pt idx="159">
                  <c:v>0.99965010496851026</c:v>
                </c:pt>
                <c:pt idx="160">
                  <c:v>0.99965010496851026</c:v>
                </c:pt>
                <c:pt idx="161">
                  <c:v>0.99965010496851026</c:v>
                </c:pt>
                <c:pt idx="162">
                  <c:v>0.99982505248425557</c:v>
                </c:pt>
                <c:pt idx="163">
                  <c:v>0.99982505248425557</c:v>
                </c:pt>
                <c:pt idx="164">
                  <c:v>0.99982505248425557</c:v>
                </c:pt>
                <c:pt idx="165">
                  <c:v>0.99982505248425557</c:v>
                </c:pt>
                <c:pt idx="166">
                  <c:v>0.99982505248425557</c:v>
                </c:pt>
                <c:pt idx="167">
                  <c:v>0.99982505248425557</c:v>
                </c:pt>
                <c:pt idx="168">
                  <c:v>0.99982505248425557</c:v>
                </c:pt>
                <c:pt idx="169">
                  <c:v>0.99982505248425557</c:v>
                </c:pt>
                <c:pt idx="170">
                  <c:v>0.99982505248425557</c:v>
                </c:pt>
                <c:pt idx="171">
                  <c:v>0.99982505248425557</c:v>
                </c:pt>
                <c:pt idx="172">
                  <c:v>0.99982505248425557</c:v>
                </c:pt>
                <c:pt idx="173">
                  <c:v>0.99982505248425557</c:v>
                </c:pt>
                <c:pt idx="174">
                  <c:v>0.99982505248425557</c:v>
                </c:pt>
                <c:pt idx="175">
                  <c:v>0.99982505248425557</c:v>
                </c:pt>
                <c:pt idx="176">
                  <c:v>1.0000000000000009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</c:numCache>
            </c:numRef>
          </c:yVal>
          <c:smooth val="1"/>
        </c:ser>
        <c:ser>
          <c:idx val="2"/>
          <c:order val="1"/>
          <c:tx>
            <c:v>31-days</c:v>
          </c:tx>
          <c:spPr>
            <a:ln w="127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xVal>
            <c:numRef>
              <c:f>'F2 Data'!$L$313:$L$316</c:f>
              <c:numCache>
                <c:formatCode>General</c:formatCode>
                <c:ptCount val="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</c:numCache>
            </c:numRef>
          </c:xVal>
          <c:yVal>
            <c:numRef>
              <c:f>'F2 Data'!$M$313:$M$316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0.7</c:v>
                </c:pt>
                <c:pt idx="3" formatCode="0.00">
                  <c:v>0.96369982547993027</c:v>
                </c:pt>
              </c:numCache>
            </c:numRef>
          </c:yVal>
          <c:smooth val="1"/>
        </c:ser>
        <c:ser>
          <c:idx val="3"/>
          <c:order val="2"/>
          <c:tx>
            <c:v>5% tolerance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4"/>
              <c:pt idx="0">
                <c:v>28</c:v>
              </c:pt>
              <c:pt idx="1">
                <c:v>55</c:v>
              </c:pt>
              <c:pt idx="2">
                <c:v>90</c:v>
              </c:pt>
              <c:pt idx="3">
                <c:v>120</c:v>
              </c:pt>
            </c:numLit>
          </c:xVal>
          <c:yVal>
            <c:numLit>
              <c:formatCode>General</c:formatCode>
              <c:ptCount val="4"/>
              <c:pt idx="0">
                <c:v>0.95000000000000062</c:v>
              </c:pt>
              <c:pt idx="1">
                <c:v>0.95000000000000062</c:v>
              </c:pt>
              <c:pt idx="2">
                <c:v>0.95000000000000062</c:v>
              </c:pt>
              <c:pt idx="3">
                <c:v>0.95000000000000062</c:v>
              </c:pt>
            </c:numLit>
          </c:yVal>
          <c:smooth val="1"/>
        </c:ser>
        <c:axId val="156092288"/>
        <c:axId val="149356544"/>
      </c:scatterChart>
      <c:valAx>
        <c:axId val="156092288"/>
        <c:scaling>
          <c:orientation val="minMax"/>
          <c:max val="130"/>
          <c:min val="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Days from date decision to treat</a:t>
                </a:r>
              </a:p>
            </c:rich>
          </c:tx>
          <c:layout>
            <c:manualLayout>
              <c:xMode val="edge"/>
              <c:yMode val="edge"/>
              <c:x val="0.38858988159311203"/>
              <c:y val="0.873268158311894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9356544"/>
        <c:crosses val="autoZero"/>
        <c:crossBetween val="midCat"/>
        <c:majorUnit val="20"/>
        <c:minorUnit val="10"/>
      </c:valAx>
      <c:valAx>
        <c:axId val="149356544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Percentage of patients treated</a:t>
                </a:r>
              </a:p>
            </c:rich>
          </c:tx>
          <c:layout>
            <c:manualLayout>
              <c:xMode val="edge"/>
              <c:yMode val="edge"/>
              <c:x val="1.9375672766415563E-2"/>
              <c:y val="0.2237625841324298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092288"/>
        <c:crosses val="autoZero"/>
        <c:crossBetween val="midCat"/>
        <c:majorUnit val="0.1"/>
        <c:minorUnit val="0.0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678148546824646"/>
          <c:y val="0.94059489098516169"/>
          <c:w val="0.42626480086114182"/>
          <c:h val="5.346534653465395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78" r="0.750000000000001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7</xdr:row>
      <xdr:rowOff>28575</xdr:rowOff>
    </xdr:from>
    <xdr:to>
      <xdr:col>15</xdr:col>
      <xdr:colOff>276225</xdr:colOff>
      <xdr:row>36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0.32144</cdr:x>
      <cdr:y>0.15226</cdr:y>
    </cdr:from>
    <cdr:to>
      <cdr:x>0.34345</cdr:x>
      <cdr:y>0.20495</cdr:y>
    </cdr:to>
    <cdr:sp macro="" textlink="">
      <cdr:nvSpPr>
        <cdr:cNvPr id="382977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850579" y="737019"/>
          <a:ext cx="194976" cy="25393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Q2_Sep2010\Working\31-day%20tables\62-day_test\Table1a_Qu2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4_qtr1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1d%20qt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3_qtr1_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5_qtr1_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2a%20qtr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31%20Day%20Publication%20-%20TEMPLATE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2_Sep2011\Finalised%20Publication%20Tables\Figure_1_qtr2_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  <sheetName val="Ascertainment"/>
      <sheetName val="Lookup for ascertainment"/>
      <sheetName val="Data for ascertainmen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Quarter-Cancer-Area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Patients Diagnosed during Quarter:  Audit</v>
          </cell>
          <cell r="F1" t="str">
            <v>3 year (2005-2007) Quarterly Average Number of Cancer Registrations1,2</v>
          </cell>
          <cell r="G1" t="str">
            <v>Estimated Case Ascertainment</v>
          </cell>
        </row>
        <row r="2">
          <cell r="A2" t="str">
            <v>1BreastScotland Wide</v>
          </cell>
          <cell r="B2">
            <v>1</v>
          </cell>
          <cell r="C2" t="str">
            <v>Breast</v>
          </cell>
          <cell r="D2" t="str">
            <v>Scotland Wide</v>
          </cell>
          <cell r="E2">
            <v>1025</v>
          </cell>
          <cell r="F2">
            <v>1173</v>
          </cell>
          <cell r="G2">
            <v>0.87382779198635974</v>
          </cell>
        </row>
        <row r="3">
          <cell r="A3" t="str">
            <v>1BreastNorth of Scotland Cancer Network</v>
          </cell>
          <cell r="B3">
            <v>1</v>
          </cell>
          <cell r="C3" t="str">
            <v>Breast</v>
          </cell>
          <cell r="D3" t="str">
            <v>North of Scotland Cancer Network</v>
          </cell>
          <cell r="E3">
            <v>203</v>
          </cell>
          <cell r="F3">
            <v>248</v>
          </cell>
          <cell r="G3">
            <v>0.81854838709677424</v>
          </cell>
        </row>
        <row r="4">
          <cell r="A4" t="str">
            <v>1BreastSouth East of Scotland Cancer Network</v>
          </cell>
          <cell r="B4">
            <v>1</v>
          </cell>
          <cell r="C4" t="str">
            <v>Breast</v>
          </cell>
          <cell r="D4" t="str">
            <v>South East of Scotland Cancer Network</v>
          </cell>
          <cell r="E4">
            <v>271</v>
          </cell>
          <cell r="F4">
            <v>297</v>
          </cell>
          <cell r="G4">
            <v>0.91245791245791241</v>
          </cell>
        </row>
        <row r="5">
          <cell r="A5" t="str">
            <v>1BreastWest of Scotland Cancer Network</v>
          </cell>
          <cell r="B5">
            <v>1</v>
          </cell>
          <cell r="C5" t="str">
            <v>Breast</v>
          </cell>
          <cell r="D5" t="str">
            <v>West of Scotland Cancer Network</v>
          </cell>
          <cell r="E5">
            <v>551</v>
          </cell>
          <cell r="F5">
            <v>628</v>
          </cell>
          <cell r="G5">
            <v>0.87738853503184711</v>
          </cell>
        </row>
        <row r="6">
          <cell r="A6" t="str">
            <v>1ColorectalScotland Wide</v>
          </cell>
          <cell r="B6">
            <v>1</v>
          </cell>
          <cell r="C6" t="str">
            <v>Colorectal</v>
          </cell>
          <cell r="D6" t="str">
            <v>Scotland Wide</v>
          </cell>
        </row>
        <row r="7">
          <cell r="A7" t="str">
            <v>1ColorectalNorth of Scotland Cancer Network</v>
          </cell>
          <cell r="B7">
            <v>1</v>
          </cell>
          <cell r="C7" t="str">
            <v>Colorectal</v>
          </cell>
          <cell r="D7" t="str">
            <v>North of Scotland Cancer Network</v>
          </cell>
        </row>
        <row r="8">
          <cell r="A8" t="str">
            <v>1ColorectalSouth East of Scotland Cancer Network</v>
          </cell>
          <cell r="B8">
            <v>1</v>
          </cell>
          <cell r="C8" t="str">
            <v>Colorectal</v>
          </cell>
          <cell r="D8" t="str">
            <v>South East of Scotland Cancer Network</v>
          </cell>
        </row>
        <row r="9">
          <cell r="A9" t="str">
            <v>1ColorectalWest of Scotland Cancer Network</v>
          </cell>
          <cell r="B9">
            <v>1</v>
          </cell>
          <cell r="C9" t="str">
            <v>Colorectal</v>
          </cell>
          <cell r="D9" t="str">
            <v>West of Scotland Cancer Network</v>
          </cell>
        </row>
        <row r="10">
          <cell r="A10" t="str">
            <v>1Head &amp; NeckScotland Wide</v>
          </cell>
          <cell r="B10">
            <v>1</v>
          </cell>
          <cell r="C10" t="str">
            <v>Head &amp; Neck</v>
          </cell>
          <cell r="D10" t="str">
            <v>Scotland Wide</v>
          </cell>
        </row>
        <row r="11">
          <cell r="A11" t="str">
            <v>1Head &amp; NeckNorth of Scotland Cancer Network</v>
          </cell>
          <cell r="B11">
            <v>1</v>
          </cell>
          <cell r="C11" t="str">
            <v>Head &amp; Neck</v>
          </cell>
          <cell r="D11" t="str">
            <v>North of Scotland Cancer Network</v>
          </cell>
        </row>
        <row r="12">
          <cell r="A12" t="str">
            <v>1Head &amp; NeckSouth East of Scotland Cancer Network</v>
          </cell>
          <cell r="B12">
            <v>1</v>
          </cell>
          <cell r="C12" t="str">
            <v>Head &amp; Neck</v>
          </cell>
          <cell r="D12" t="str">
            <v>South East of Scotland Cancer Network</v>
          </cell>
        </row>
        <row r="13">
          <cell r="A13" t="str">
            <v>1Head &amp; NeckWest of Scotland Cancer Network</v>
          </cell>
          <cell r="B13">
            <v>1</v>
          </cell>
          <cell r="C13" t="str">
            <v>Head &amp; Neck</v>
          </cell>
          <cell r="D13" t="str">
            <v>West of Scotland Cancer Network</v>
          </cell>
        </row>
        <row r="14">
          <cell r="A14" t="str">
            <v>1LungScotland Wide</v>
          </cell>
          <cell r="B14">
            <v>1</v>
          </cell>
          <cell r="C14" t="str">
            <v>Lung</v>
          </cell>
          <cell r="D14" t="str">
            <v>Scotland Wide</v>
          </cell>
        </row>
        <row r="15">
          <cell r="A15" t="str">
            <v>1LungNorth of Scotland Cancer Network</v>
          </cell>
          <cell r="B15">
            <v>1</v>
          </cell>
          <cell r="C15" t="str">
            <v>Lung</v>
          </cell>
          <cell r="D15" t="str">
            <v>North of Scotland Cancer Network</v>
          </cell>
        </row>
        <row r="16">
          <cell r="A16" t="str">
            <v>1LungSouth East of Scotland Cancer Network</v>
          </cell>
          <cell r="B16">
            <v>1</v>
          </cell>
          <cell r="C16" t="str">
            <v>Lung</v>
          </cell>
          <cell r="D16" t="str">
            <v>South East of Scotland Cancer Network</v>
          </cell>
        </row>
        <row r="17">
          <cell r="A17" t="str">
            <v>1LungWest of Scotland Cancer Network</v>
          </cell>
          <cell r="B17">
            <v>1</v>
          </cell>
          <cell r="C17" t="str">
            <v>Lung</v>
          </cell>
          <cell r="D17" t="str">
            <v>West of Scotland Cancer Network</v>
          </cell>
        </row>
        <row r="18">
          <cell r="A18" t="str">
            <v>1LymphomaScotland Wide</v>
          </cell>
          <cell r="B18">
            <v>1</v>
          </cell>
          <cell r="C18" t="str">
            <v>Lymphoma</v>
          </cell>
          <cell r="D18" t="str">
            <v>Scotland Wide</v>
          </cell>
        </row>
        <row r="19">
          <cell r="A19" t="str">
            <v>1LymphomaNorth of Scotland Cancer Network</v>
          </cell>
          <cell r="B19">
            <v>1</v>
          </cell>
          <cell r="C19" t="str">
            <v>Lymphoma</v>
          </cell>
          <cell r="D19" t="str">
            <v>North of Scotland Cancer Network</v>
          </cell>
        </row>
        <row r="20">
          <cell r="A20" t="str">
            <v>1LymphomaSouth East of Scotland Cancer Network</v>
          </cell>
          <cell r="B20">
            <v>1</v>
          </cell>
          <cell r="C20" t="str">
            <v>Lymphoma</v>
          </cell>
          <cell r="D20" t="str">
            <v>South East of Scotland Cancer Network</v>
          </cell>
        </row>
        <row r="21">
          <cell r="A21" t="str">
            <v>1LymphomaWest of Scotland Cancer Network</v>
          </cell>
          <cell r="B21">
            <v>1</v>
          </cell>
          <cell r="C21" t="str">
            <v>Lymphoma</v>
          </cell>
          <cell r="D21" t="str">
            <v>West of Scotland Cancer Network</v>
          </cell>
        </row>
        <row r="22">
          <cell r="A22" t="str">
            <v>1MelanomaScotland Wide</v>
          </cell>
          <cell r="B22">
            <v>1</v>
          </cell>
          <cell r="C22" t="str">
            <v>Melanoma</v>
          </cell>
          <cell r="D22" t="str">
            <v>Scotland Wide</v>
          </cell>
        </row>
        <row r="23">
          <cell r="A23" t="str">
            <v>1MelanomaNorth of Scotland Cancer Network</v>
          </cell>
          <cell r="B23">
            <v>1</v>
          </cell>
          <cell r="C23" t="str">
            <v>Melanoma</v>
          </cell>
          <cell r="D23" t="str">
            <v>North of Scotland Cancer Network</v>
          </cell>
        </row>
        <row r="24">
          <cell r="A24" t="str">
            <v>1MelanomaSouth East of Scotland Cancer Network</v>
          </cell>
          <cell r="B24">
            <v>1</v>
          </cell>
          <cell r="C24" t="str">
            <v>Melanoma</v>
          </cell>
          <cell r="D24" t="str">
            <v>South East of Scotland Cancer Network</v>
          </cell>
        </row>
        <row r="25">
          <cell r="A25" t="str">
            <v>1MelanomaWest of Scotland Cancer Network</v>
          </cell>
          <cell r="B25">
            <v>1</v>
          </cell>
          <cell r="C25" t="str">
            <v>Melanoma</v>
          </cell>
          <cell r="D25" t="str">
            <v>West of Scotland Cancer Network</v>
          </cell>
        </row>
        <row r="26">
          <cell r="A26" t="str">
            <v>1OvarianScotland Wide</v>
          </cell>
          <cell r="B26">
            <v>1</v>
          </cell>
          <cell r="C26" t="str">
            <v>Ovarian</v>
          </cell>
          <cell r="D26" t="str">
            <v>Scotland Wide</v>
          </cell>
        </row>
        <row r="27">
          <cell r="A27" t="str">
            <v>1OvarianNorth of Scotland Cancer Network</v>
          </cell>
          <cell r="B27">
            <v>1</v>
          </cell>
          <cell r="C27" t="str">
            <v>Ovarian</v>
          </cell>
          <cell r="D27" t="str">
            <v>North of Scotland Cancer Network</v>
          </cell>
        </row>
        <row r="28">
          <cell r="A28" t="str">
            <v>1OvarianSouth East of Scotland Cancer Network</v>
          </cell>
          <cell r="B28">
            <v>1</v>
          </cell>
          <cell r="C28" t="str">
            <v>Ovarian</v>
          </cell>
          <cell r="D28" t="str">
            <v>South East of Scotland Cancer Network</v>
          </cell>
        </row>
        <row r="29">
          <cell r="A29" t="str">
            <v>1OvarianWest of Scotland Cancer Network</v>
          </cell>
          <cell r="B29">
            <v>1</v>
          </cell>
          <cell r="C29" t="str">
            <v>Ovarian</v>
          </cell>
          <cell r="D29" t="str">
            <v>West of Scotland Cancer Network</v>
          </cell>
        </row>
        <row r="30">
          <cell r="A30" t="str">
            <v>1Upper GIScotland Wide</v>
          </cell>
          <cell r="B30">
            <v>1</v>
          </cell>
          <cell r="C30" t="str">
            <v>Upper GI</v>
          </cell>
          <cell r="D30" t="str">
            <v>Scotland Wide</v>
          </cell>
        </row>
        <row r="31">
          <cell r="A31" t="str">
            <v>1Upper GINorth of Scotland Cancer Network</v>
          </cell>
          <cell r="B31">
            <v>1</v>
          </cell>
          <cell r="C31" t="str">
            <v>Upper GI</v>
          </cell>
          <cell r="D31" t="str">
            <v>North of Scotland Cancer Network</v>
          </cell>
        </row>
        <row r="32">
          <cell r="A32" t="str">
            <v>1Upper GISouth East of Scotland Cancer Network</v>
          </cell>
          <cell r="B32">
            <v>1</v>
          </cell>
          <cell r="C32" t="str">
            <v>Upper GI</v>
          </cell>
          <cell r="D32" t="str">
            <v>South East of Scotland Cancer Network</v>
          </cell>
        </row>
        <row r="33">
          <cell r="A33" t="str">
            <v>1Upper GIWest of Scotland Cancer Network</v>
          </cell>
          <cell r="B33">
            <v>1</v>
          </cell>
          <cell r="C33" t="str">
            <v>Upper GI</v>
          </cell>
          <cell r="D33" t="str">
            <v>West of Scotland Cancer Network</v>
          </cell>
        </row>
        <row r="34">
          <cell r="A34" t="str">
            <v>1UrologyScotland Wide</v>
          </cell>
          <cell r="B34">
            <v>1</v>
          </cell>
          <cell r="C34" t="str">
            <v>Urology</v>
          </cell>
          <cell r="D34" t="str">
            <v>Scotland Wide</v>
          </cell>
        </row>
        <row r="35">
          <cell r="A35" t="str">
            <v>1UrologyNorth of Scotland Cancer Network</v>
          </cell>
          <cell r="B35">
            <v>1</v>
          </cell>
          <cell r="C35" t="str">
            <v>Urology</v>
          </cell>
          <cell r="D35" t="str">
            <v>North of Scotland Cancer Network</v>
          </cell>
        </row>
        <row r="36">
          <cell r="A36" t="str">
            <v>1UrologySouth East of Scotland Cancer Network</v>
          </cell>
          <cell r="B36">
            <v>1</v>
          </cell>
          <cell r="C36" t="str">
            <v>Urology</v>
          </cell>
          <cell r="D36" t="str">
            <v>South East of Scotland Cancer Network</v>
          </cell>
        </row>
        <row r="37">
          <cell r="A37" t="str">
            <v>1UrologyWest of Scotland Cancer Network</v>
          </cell>
          <cell r="B37">
            <v>1</v>
          </cell>
          <cell r="C37" t="str">
            <v>Urology</v>
          </cell>
          <cell r="D37" t="str">
            <v>West of Scotland Cancer Network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4"/>
      <sheetName val="Charts"/>
      <sheetName val="Lookup"/>
      <sheetName val="Data"/>
    </sheetNames>
    <sheetDataSet>
      <sheetData sheetId="0"/>
      <sheetData sheetId="1"/>
      <sheetData sheetId="2"/>
      <sheetData sheetId="3"/>
      <sheetData sheetId="4">
        <row r="1">
          <cell r="A1" t="str">
            <v>Quarter_Cancer</v>
          </cell>
          <cell r="B1" t="str">
            <v>Quarter</v>
          </cell>
          <cell r="C1" t="str">
            <v>Cancer</v>
          </cell>
          <cell r="D1" t="str">
            <v>Number of  eligible referrals2</v>
          </cell>
          <cell r="E1" t="str">
            <v>0-15 days</v>
          </cell>
          <cell r="F1" t="str">
            <v>16-31 days</v>
          </cell>
          <cell r="G1" t="str">
            <v>32-47 days</v>
          </cell>
          <cell r="H1" t="str">
            <v>48 days or more</v>
          </cell>
          <cell r="I1" t="str">
            <v>unable to calculate</v>
          </cell>
        </row>
        <row r="2">
          <cell r="A2" t="str">
            <v>Apr-Jun 2010All cancer types1</v>
          </cell>
          <cell r="B2" t="str">
            <v>Apr-Jun 2010</v>
          </cell>
          <cell r="C2" t="str">
            <v>All cancer types1</v>
          </cell>
          <cell r="D2">
            <v>4422</v>
          </cell>
          <cell r="E2">
            <v>0.75870646766169159</v>
          </cell>
          <cell r="F2">
            <v>0.21822704658525555</v>
          </cell>
          <cell r="G2">
            <v>1.6508367254635913E-2</v>
          </cell>
          <cell r="H2">
            <v>6.3319764812302124E-3</v>
          </cell>
          <cell r="I2">
            <v>2.2614201718679331E-4</v>
          </cell>
        </row>
        <row r="3">
          <cell r="A3" t="str">
            <v>Apr-Jun 2010Breast</v>
          </cell>
          <cell r="B3" t="str">
            <v>Apr-Jun 2010</v>
          </cell>
          <cell r="C3" t="str">
            <v>Breast</v>
          </cell>
          <cell r="D3">
            <v>694</v>
          </cell>
          <cell r="E3">
            <v>0.76080691642651299</v>
          </cell>
          <cell r="F3">
            <v>0.22190201729106629</v>
          </cell>
          <cell r="G3">
            <v>1.7291066282420751E-2</v>
          </cell>
          <cell r="H3" t="str">
            <v>0.0%</v>
          </cell>
          <cell r="I3" t="str">
            <v>0.0%</v>
          </cell>
        </row>
        <row r="4">
          <cell r="A4" t="str">
            <v xml:space="preserve">Apr-Jun 2010Breast - screened excluded </v>
          </cell>
          <cell r="B4" t="str">
            <v>Apr-Jun 2010</v>
          </cell>
          <cell r="C4" t="str">
            <v xml:space="preserve">Breast - screened excluded </v>
          </cell>
          <cell r="D4">
            <v>694</v>
          </cell>
          <cell r="E4">
            <v>0.76080691642651299</v>
          </cell>
          <cell r="F4">
            <v>0.22190201729106629</v>
          </cell>
          <cell r="G4">
            <v>1.7291066282420751E-2</v>
          </cell>
          <cell r="H4" t="str">
            <v>0.0%</v>
          </cell>
          <cell r="I4" t="str">
            <v>0.0%</v>
          </cell>
        </row>
        <row r="5">
          <cell r="A5" t="str">
            <v>Apr-Jun 2010Breast - screened only</v>
          </cell>
          <cell r="B5" t="str">
            <v>Apr-Jun 2010</v>
          </cell>
          <cell r="C5" t="str">
            <v>Breast - screened only</v>
          </cell>
          <cell r="D5" t="str">
            <v>-</v>
          </cell>
          <cell r="E5" t="str">
            <v>n/a</v>
          </cell>
          <cell r="F5" t="str">
            <v>n/a</v>
          </cell>
          <cell r="G5" t="str">
            <v>n/a</v>
          </cell>
          <cell r="H5" t="str">
            <v>n/a</v>
          </cell>
          <cell r="I5" t="str">
            <v>n/a</v>
          </cell>
        </row>
        <row r="6">
          <cell r="A6" t="str">
            <v>Apr-Jun 2010Cervical</v>
          </cell>
          <cell r="B6" t="str">
            <v>Apr-Jun 2010</v>
          </cell>
          <cell r="C6" t="str">
            <v>Cervical</v>
          </cell>
          <cell r="D6" t="str">
            <v>-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</row>
        <row r="7">
          <cell r="A7" t="str">
            <v>Apr-Jun 2010Cervical - screened excluded</v>
          </cell>
          <cell r="B7" t="str">
            <v>Apr-Jun 2010</v>
          </cell>
          <cell r="C7" t="str">
            <v>Cervical - screened excluded</v>
          </cell>
          <cell r="D7" t="str">
            <v>-</v>
          </cell>
          <cell r="E7" t="str">
            <v>n/a</v>
          </cell>
          <cell r="F7" t="str">
            <v>n/a</v>
          </cell>
          <cell r="G7" t="str">
            <v>n/a</v>
          </cell>
          <cell r="H7" t="str">
            <v>n/a</v>
          </cell>
          <cell r="I7" t="str">
            <v>n/a</v>
          </cell>
        </row>
        <row r="8">
          <cell r="A8" t="str">
            <v>Apr-Jun 2010Cervical - screened only</v>
          </cell>
          <cell r="B8" t="str">
            <v>Apr-Jun 2010</v>
          </cell>
          <cell r="C8" t="str">
            <v>Cervical - screened only</v>
          </cell>
          <cell r="D8" t="str">
            <v>-</v>
          </cell>
          <cell r="E8" t="str">
            <v>n/a</v>
          </cell>
          <cell r="F8" t="str">
            <v>n/a</v>
          </cell>
          <cell r="G8" t="str">
            <v>n/a</v>
          </cell>
          <cell r="H8" t="str">
            <v>n/a</v>
          </cell>
          <cell r="I8" t="str">
            <v>n/a</v>
          </cell>
        </row>
        <row r="9">
          <cell r="A9" t="str">
            <v>Apr-Jun 2010Colorectal</v>
          </cell>
          <cell r="B9" t="str">
            <v>Apr-Jun 2010</v>
          </cell>
          <cell r="C9" t="str">
            <v>Colorectal</v>
          </cell>
          <cell r="D9">
            <v>645</v>
          </cell>
          <cell r="E9">
            <v>0.67751937984496124</v>
          </cell>
          <cell r="F9">
            <v>0.30387596899224806</v>
          </cell>
          <cell r="G9">
            <v>1.7054263565891473E-2</v>
          </cell>
          <cell r="H9">
            <v>1.5503875968992248E-3</v>
          </cell>
          <cell r="I9" t="str">
            <v>0.0%</v>
          </cell>
        </row>
        <row r="10">
          <cell r="A10" t="str">
            <v>Apr-Jun 2010Colorectal - screened excluded</v>
          </cell>
          <cell r="B10" t="str">
            <v>Apr-Jun 2010</v>
          </cell>
          <cell r="C10" t="str">
            <v>Colorectal - screened excluded</v>
          </cell>
          <cell r="D10">
            <v>645</v>
          </cell>
          <cell r="E10">
            <v>0.67751937984496124</v>
          </cell>
          <cell r="F10">
            <v>0.30387596899224806</v>
          </cell>
          <cell r="G10">
            <v>1.7054263565891473E-2</v>
          </cell>
          <cell r="H10">
            <v>1.5503875968992248E-3</v>
          </cell>
          <cell r="I10" t="str">
            <v>0.0%</v>
          </cell>
        </row>
        <row r="11">
          <cell r="A11" t="str">
            <v>Apr-Jun 2010Colorectal - screened only</v>
          </cell>
          <cell r="B11" t="str">
            <v>Apr-Jun 2010</v>
          </cell>
          <cell r="C11" t="str">
            <v>Colorectal - screened only</v>
          </cell>
          <cell r="D11" t="str">
            <v>-</v>
          </cell>
          <cell r="E11" t="str">
            <v>n/a</v>
          </cell>
          <cell r="F11" t="str">
            <v>n/a</v>
          </cell>
          <cell r="G11" t="str">
            <v>n/a</v>
          </cell>
          <cell r="H11" t="str">
            <v>n/a</v>
          </cell>
          <cell r="I11" t="str">
            <v>n/a</v>
          </cell>
        </row>
        <row r="12">
          <cell r="A12" t="str">
            <v>Apr-Jun 2010Head and Neck</v>
          </cell>
          <cell r="B12" t="str">
            <v>Apr-Jun 2010</v>
          </cell>
          <cell r="C12" t="str">
            <v>Head and Neck</v>
          </cell>
          <cell r="D12">
            <v>246</v>
          </cell>
          <cell r="E12">
            <v>0.50406504065040647</v>
          </cell>
          <cell r="F12">
            <v>0.45934959349593496</v>
          </cell>
          <cell r="G12">
            <v>2.8455284552845527E-2</v>
          </cell>
          <cell r="H12">
            <v>8.130081300813009E-3</v>
          </cell>
          <cell r="I12" t="str">
            <v>0.0%</v>
          </cell>
        </row>
        <row r="13">
          <cell r="A13" t="str">
            <v>Apr-Jun 2010Lung</v>
          </cell>
          <cell r="B13" t="str">
            <v>Apr-Jun 2010</v>
          </cell>
          <cell r="C13" t="str">
            <v>Lung</v>
          </cell>
          <cell r="D13">
            <v>842</v>
          </cell>
          <cell r="E13">
            <v>0.80878859857482188</v>
          </cell>
          <cell r="F13">
            <v>0.18052256532066507</v>
          </cell>
          <cell r="G13">
            <v>8.3135391923990498E-3</v>
          </cell>
          <cell r="H13">
            <v>1.1876484560570072E-3</v>
          </cell>
          <cell r="I13">
            <v>1.1876484560570072E-3</v>
          </cell>
        </row>
        <row r="14">
          <cell r="A14" t="str">
            <v>Apr-Jun 2010Lymphoma</v>
          </cell>
          <cell r="B14" t="str">
            <v>Apr-Jun 2010</v>
          </cell>
          <cell r="C14" t="str">
            <v>Lymphoma</v>
          </cell>
          <cell r="D14">
            <v>222</v>
          </cell>
          <cell r="E14">
            <v>0.94594594594594594</v>
          </cell>
          <cell r="F14">
            <v>5.4054054054054057E-2</v>
          </cell>
          <cell r="G14" t="str">
            <v>0.0%</v>
          </cell>
          <cell r="H14" t="str">
            <v>0.0%</v>
          </cell>
          <cell r="I14" t="str">
            <v>0.0%</v>
          </cell>
        </row>
        <row r="15">
          <cell r="A15" t="str">
            <v>Apr-Jun 2010Melanoma</v>
          </cell>
          <cell r="B15" t="str">
            <v>Apr-Jun 2010</v>
          </cell>
          <cell r="C15" t="str">
            <v>Melanoma</v>
          </cell>
          <cell r="D15">
            <v>279</v>
          </cell>
          <cell r="E15">
            <v>0.87813620071684584</v>
          </cell>
          <cell r="F15">
            <v>0.1039426523297491</v>
          </cell>
          <cell r="G15">
            <v>1.0752688172043012E-2</v>
          </cell>
          <cell r="H15">
            <v>7.1684587813620072E-3</v>
          </cell>
          <cell r="I15" t="str">
            <v>0.0%</v>
          </cell>
        </row>
        <row r="16">
          <cell r="A16" t="str">
            <v>Apr-Jun 2010Ovarian</v>
          </cell>
          <cell r="B16" t="str">
            <v>Apr-Jun 2010</v>
          </cell>
          <cell r="C16" t="str">
            <v>Ovarian</v>
          </cell>
          <cell r="D16">
            <v>94</v>
          </cell>
          <cell r="E16">
            <v>0.69148936170212771</v>
          </cell>
          <cell r="F16">
            <v>0.2978723404255319</v>
          </cell>
          <cell r="G16">
            <v>1.0638297872340425E-2</v>
          </cell>
          <cell r="H16" t="str">
            <v>0.0%</v>
          </cell>
          <cell r="I16" t="str">
            <v>0.0%</v>
          </cell>
        </row>
        <row r="17">
          <cell r="A17" t="str">
            <v>Apr-Jun 2010Upper GI</v>
          </cell>
          <cell r="B17" t="str">
            <v>Apr-Jun 2010</v>
          </cell>
          <cell r="C17" t="str">
            <v>Upper GI</v>
          </cell>
          <cell r="D17">
            <v>508</v>
          </cell>
          <cell r="E17">
            <v>0.85629921259842523</v>
          </cell>
          <cell r="F17">
            <v>0.13976377952755906</v>
          </cell>
          <cell r="G17">
            <v>3.937007874015748E-3</v>
          </cell>
          <cell r="H17" t="str">
            <v>0.0%</v>
          </cell>
          <cell r="I17" t="str">
            <v>0.0%</v>
          </cell>
        </row>
        <row r="18">
          <cell r="A18" t="str">
            <v>Apr-Jun 2010Urological</v>
          </cell>
          <cell r="B18" t="str">
            <v>Apr-Jun 2010</v>
          </cell>
          <cell r="C18" t="str">
            <v>Urological</v>
          </cell>
          <cell r="D18">
            <v>892</v>
          </cell>
          <cell r="E18">
            <v>0.70627802690582964</v>
          </cell>
          <cell r="F18">
            <v>0.23542600896860988</v>
          </cell>
          <cell r="G18">
            <v>3.3632286995515695E-2</v>
          </cell>
          <cell r="H18">
            <v>2.4663677130044841E-2</v>
          </cell>
          <cell r="I18" t="str">
            <v>0.0%</v>
          </cell>
        </row>
        <row r="19">
          <cell r="A19" t="str">
            <v>Jul-Sep 2010All cancer types1</v>
          </cell>
          <cell r="B19" t="str">
            <v>Jul-Sep 2010</v>
          </cell>
          <cell r="C19" t="str">
            <v>All cancer types1</v>
          </cell>
          <cell r="D19">
            <v>5234</v>
          </cell>
          <cell r="E19">
            <v>0.73729461215131831</v>
          </cell>
          <cell r="F19">
            <v>0.24359954145968665</v>
          </cell>
          <cell r="G19">
            <v>1.4902560183416125E-2</v>
          </cell>
          <cell r="H19">
            <v>4.2032862055789069E-3</v>
          </cell>
        </row>
        <row r="20">
          <cell r="A20" t="str">
            <v>Jul-Sep 2010Breast</v>
          </cell>
          <cell r="B20" t="str">
            <v>Jul-Sep 2010</v>
          </cell>
          <cell r="C20" t="str">
            <v>Breast</v>
          </cell>
          <cell r="D20">
            <v>1140</v>
          </cell>
          <cell r="E20">
            <v>0.65087719298245617</v>
          </cell>
          <cell r="F20">
            <v>0.33596491228070174</v>
          </cell>
          <cell r="G20">
            <v>1.2280701754385965E-2</v>
          </cell>
          <cell r="H20">
            <v>8.7719298245614037E-4</v>
          </cell>
        </row>
        <row r="21">
          <cell r="A21" t="str">
            <v xml:space="preserve">Jul-Sep 2010Breast - screened excluded </v>
          </cell>
          <cell r="B21" t="str">
            <v>Jul-Sep 2010</v>
          </cell>
          <cell r="C21" t="str">
            <v xml:space="preserve">Breast - screened excluded </v>
          </cell>
          <cell r="D21">
            <v>733</v>
          </cell>
          <cell r="E21">
            <v>0.71350613915416095</v>
          </cell>
          <cell r="F21">
            <v>0.28103683492496589</v>
          </cell>
          <cell r="G21">
            <v>5.4570259208731242E-3</v>
          </cell>
          <cell r="H21" t="str">
            <v>0.0%</v>
          </cell>
        </row>
        <row r="22">
          <cell r="A22" t="str">
            <v>Jul-Sep 2010Breast - screened only</v>
          </cell>
          <cell r="B22" t="str">
            <v>Jul-Sep 2010</v>
          </cell>
          <cell r="C22" t="str">
            <v>Breast - screened only</v>
          </cell>
          <cell r="D22">
            <v>407</v>
          </cell>
          <cell r="E22">
            <v>0.53808353808353804</v>
          </cell>
          <cell r="F22">
            <v>0.43488943488943488</v>
          </cell>
          <cell r="G22">
            <v>2.4570024570024569E-2</v>
          </cell>
          <cell r="H22">
            <v>2.4570024570024569E-3</v>
          </cell>
        </row>
        <row r="23">
          <cell r="A23" t="str">
            <v>Jul-Sep 2010Cervical</v>
          </cell>
          <cell r="B23" t="str">
            <v>Jul-Sep 2010</v>
          </cell>
          <cell r="C23" t="str">
            <v>Cervical</v>
          </cell>
          <cell r="D23">
            <v>17</v>
          </cell>
          <cell r="E23">
            <v>0.76470588235294112</v>
          </cell>
          <cell r="F23">
            <v>0.23529411764705882</v>
          </cell>
          <cell r="G23" t="str">
            <v>0.0%</v>
          </cell>
          <cell r="H23" t="str">
            <v>0.0%</v>
          </cell>
        </row>
        <row r="24">
          <cell r="A24" t="str">
            <v>Jul-Sep 2010Cervical - screened excluded</v>
          </cell>
          <cell r="B24" t="str">
            <v>Jul-Sep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</row>
        <row r="25">
          <cell r="A25" t="str">
            <v>Jul-Sep 2010Cervical - screened only</v>
          </cell>
          <cell r="B25" t="str">
            <v>Jul-Sep 2010</v>
          </cell>
          <cell r="C25" t="str">
            <v>Cervical - screened only</v>
          </cell>
          <cell r="D25">
            <v>17</v>
          </cell>
          <cell r="E25">
            <v>0.76470588235294112</v>
          </cell>
          <cell r="F25">
            <v>0.23529411764705882</v>
          </cell>
          <cell r="G25" t="str">
            <v>0.0%</v>
          </cell>
          <cell r="H25" t="str">
            <v>0.0%</v>
          </cell>
        </row>
        <row r="26">
          <cell r="A26" t="str">
            <v>Jul-Sep 2010Colorectal</v>
          </cell>
          <cell r="B26" t="str">
            <v>Jul-Sep 2010</v>
          </cell>
          <cell r="C26" t="str">
            <v>Colorectal</v>
          </cell>
          <cell r="D26">
            <v>894</v>
          </cell>
          <cell r="E26">
            <v>0.73378076062639819</v>
          </cell>
          <cell r="F26">
            <v>0.24608501118568232</v>
          </cell>
          <cell r="G26">
            <v>1.6778523489932886E-2</v>
          </cell>
          <cell r="H26">
            <v>3.3557046979865771E-3</v>
          </cell>
        </row>
        <row r="27">
          <cell r="A27" t="str">
            <v>Jul-Sep 2010Colorectal - screened excluded</v>
          </cell>
          <cell r="B27" t="str">
            <v>Jul-Sep 2010</v>
          </cell>
          <cell r="C27" t="str">
            <v>Colorectal - screened excluded</v>
          </cell>
          <cell r="D27">
            <v>708</v>
          </cell>
          <cell r="E27">
            <v>0.71610169491525422</v>
          </cell>
          <cell r="F27">
            <v>0.26412429378531072</v>
          </cell>
          <cell r="G27">
            <v>1.5536723163841809E-2</v>
          </cell>
          <cell r="H27">
            <v>4.2372881355932203E-3</v>
          </cell>
        </row>
        <row r="28">
          <cell r="A28" t="str">
            <v>Jul-Sep 2010Colorectal - screened only</v>
          </cell>
          <cell r="B28" t="str">
            <v>Jul-Sep 2010</v>
          </cell>
          <cell r="C28" t="str">
            <v>Colorectal - screened only</v>
          </cell>
          <cell r="D28">
            <v>186</v>
          </cell>
          <cell r="E28">
            <v>0.80107526881720426</v>
          </cell>
          <cell r="F28">
            <v>0.17741935483870969</v>
          </cell>
          <cell r="G28">
            <v>2.1505376344086023E-2</v>
          </cell>
          <cell r="H28" t="str">
            <v>0.0%</v>
          </cell>
        </row>
        <row r="29">
          <cell r="A29" t="str">
            <v>Jul-Sep 2010Head and Neck</v>
          </cell>
          <cell r="B29" t="str">
            <v>Jul-Sep 2010</v>
          </cell>
          <cell r="C29" t="str">
            <v>Head and Neck</v>
          </cell>
          <cell r="D29">
            <v>240</v>
          </cell>
          <cell r="E29">
            <v>0.5</v>
          </cell>
          <cell r="F29">
            <v>0.45</v>
          </cell>
          <cell r="G29">
            <v>4.583333333333333E-2</v>
          </cell>
          <cell r="H29">
            <v>4.1666666666666666E-3</v>
          </cell>
        </row>
        <row r="30">
          <cell r="A30" t="str">
            <v>Jul-Sep 2010Lung</v>
          </cell>
          <cell r="B30" t="str">
            <v>Jul-Sep 2010</v>
          </cell>
          <cell r="C30" t="str">
            <v>Lung</v>
          </cell>
          <cell r="D30">
            <v>902</v>
          </cell>
          <cell r="E30">
            <v>0.77383592017738356</v>
          </cell>
          <cell r="F30">
            <v>0.22394678492239467</v>
          </cell>
          <cell r="G30">
            <v>2.2172949002217295E-3</v>
          </cell>
          <cell r="H30" t="str">
            <v>0.0%</v>
          </cell>
        </row>
        <row r="31">
          <cell r="A31" t="str">
            <v>Jul-Sep 2010Lymphoma</v>
          </cell>
          <cell r="B31" t="str">
            <v>Jul-Sep 2010</v>
          </cell>
          <cell r="C31" t="str">
            <v>Lymphoma</v>
          </cell>
          <cell r="D31">
            <v>208</v>
          </cell>
          <cell r="E31">
            <v>0.90865384615384615</v>
          </cell>
          <cell r="F31">
            <v>9.1346153846153841E-2</v>
          </cell>
          <cell r="G31" t="str">
            <v>0.0%</v>
          </cell>
          <cell r="H31" t="str">
            <v>0.0%</v>
          </cell>
        </row>
        <row r="32">
          <cell r="A32" t="str">
            <v>Jul-Sep 2010Melanoma</v>
          </cell>
          <cell r="B32" t="str">
            <v>Jul-Sep 2010</v>
          </cell>
          <cell r="C32" t="str">
            <v>Melanoma</v>
          </cell>
          <cell r="D32">
            <v>268</v>
          </cell>
          <cell r="E32">
            <v>0.89179104477611937</v>
          </cell>
          <cell r="F32">
            <v>8.5820895522388058E-2</v>
          </cell>
          <cell r="G32">
            <v>1.1194029850746268E-2</v>
          </cell>
          <cell r="H32">
            <v>1.1194029850746268E-2</v>
          </cell>
        </row>
        <row r="33">
          <cell r="A33" t="str">
            <v>Jul-Sep 2010Ovarian</v>
          </cell>
          <cell r="B33" t="str">
            <v>Jul-Sep 2010</v>
          </cell>
          <cell r="C33" t="str">
            <v>Ovarian</v>
          </cell>
          <cell r="D33">
            <v>84</v>
          </cell>
          <cell r="E33">
            <v>0.7142857142857143</v>
          </cell>
          <cell r="F33">
            <v>0.2857142857142857</v>
          </cell>
          <cell r="G33" t="str">
            <v>0.0%</v>
          </cell>
          <cell r="H33" t="str">
            <v>0.0%</v>
          </cell>
        </row>
        <row r="34">
          <cell r="A34" t="str">
            <v>Jul-Sep 2010Upper GI</v>
          </cell>
          <cell r="B34" t="str">
            <v>Jul-Sep 2010</v>
          </cell>
          <cell r="C34" t="str">
            <v>Upper GI</v>
          </cell>
          <cell r="D34">
            <v>537</v>
          </cell>
          <cell r="E34">
            <v>0.87337057728119183</v>
          </cell>
          <cell r="F34">
            <v>0.12476722532588454</v>
          </cell>
          <cell r="G34" t="str">
            <v>0.0%</v>
          </cell>
          <cell r="H34">
            <v>1.8621973929236499E-3</v>
          </cell>
        </row>
        <row r="35">
          <cell r="A35" t="str">
            <v>Jul-Sep 2010Urological</v>
          </cell>
          <cell r="B35" t="str">
            <v>Jul-Sep 2010</v>
          </cell>
          <cell r="C35" t="str">
            <v>Urological</v>
          </cell>
          <cell r="D35">
            <v>944</v>
          </cell>
          <cell r="E35">
            <v>0.71292372881355937</v>
          </cell>
          <cell r="F35">
            <v>0.23834745762711865</v>
          </cell>
          <cell r="G35">
            <v>3.4957627118644065E-2</v>
          </cell>
          <cell r="H35">
            <v>1.3771186440677966E-2</v>
          </cell>
        </row>
        <row r="36">
          <cell r="A36" t="str">
            <v>Oct-Dec 2010All cancer types1</v>
          </cell>
          <cell r="B36" t="str">
            <v>Oct-Dec 2010</v>
          </cell>
          <cell r="C36" t="str">
            <v>All cancer types1</v>
          </cell>
          <cell r="D36">
            <v>5000</v>
          </cell>
          <cell r="E36">
            <v>0.71699999999999997</v>
          </cell>
          <cell r="F36">
            <v>0.25340000000000001</v>
          </cell>
          <cell r="G36">
            <v>2.4E-2</v>
          </cell>
          <cell r="H36">
            <v>5.5999999999999999E-3</v>
          </cell>
        </row>
        <row r="37">
          <cell r="A37" t="str">
            <v>Oct-Dec 2010Breast</v>
          </cell>
          <cell r="B37" t="str">
            <v>Oct-Dec 2010</v>
          </cell>
          <cell r="C37" t="str">
            <v>Breast</v>
          </cell>
          <cell r="D37">
            <v>1092</v>
          </cell>
          <cell r="E37">
            <v>0.59706959706959706</v>
          </cell>
          <cell r="F37">
            <v>0.37271062271062272</v>
          </cell>
          <cell r="G37">
            <v>2.6556776556776556E-2</v>
          </cell>
          <cell r="H37">
            <v>3.663003663003663E-3</v>
          </cell>
        </row>
        <row r="38">
          <cell r="A38" t="str">
            <v xml:space="preserve">Oct-Dec 2010Breast - screened excluded </v>
          </cell>
          <cell r="B38" t="str">
            <v>Oct-Dec 2010</v>
          </cell>
          <cell r="C38" t="str">
            <v xml:space="preserve">Breast - screened excluded </v>
          </cell>
          <cell r="D38">
            <v>647</v>
          </cell>
          <cell r="E38">
            <v>0.66924265842349306</v>
          </cell>
          <cell r="F38">
            <v>0.31839258114374036</v>
          </cell>
          <cell r="G38">
            <v>1.0819165378670788E-2</v>
          </cell>
          <cell r="H38">
            <v>1.5455950540958269E-3</v>
          </cell>
        </row>
        <row r="39">
          <cell r="A39" t="str">
            <v>Oct-Dec 2010Breast - screened only</v>
          </cell>
          <cell r="B39" t="str">
            <v>Oct-Dec 2010</v>
          </cell>
          <cell r="C39" t="str">
            <v>Breast - screened only</v>
          </cell>
          <cell r="D39">
            <v>445</v>
          </cell>
          <cell r="E39">
            <v>0.49213483146067416</v>
          </cell>
          <cell r="F39">
            <v>0.45168539325842699</v>
          </cell>
          <cell r="G39">
            <v>4.9438202247191011E-2</v>
          </cell>
          <cell r="H39">
            <v>6.7415730337078653E-3</v>
          </cell>
        </row>
        <row r="40">
          <cell r="A40" t="str">
            <v>Oct-Dec 2010Cervical</v>
          </cell>
          <cell r="B40" t="str">
            <v>Oct-Dec 2010</v>
          </cell>
          <cell r="C40" t="str">
            <v>Cervical</v>
          </cell>
          <cell r="D40">
            <v>62</v>
          </cell>
          <cell r="E40">
            <v>0.66129032258064513</v>
          </cell>
          <cell r="F40">
            <v>0.30645161290322581</v>
          </cell>
          <cell r="G40">
            <v>3.2258064516129031E-2</v>
          </cell>
          <cell r="H40" t="str">
            <v>0.0%</v>
          </cell>
        </row>
        <row r="41">
          <cell r="A41" t="str">
            <v>Oct-Dec 2010Cervical - screened excluded</v>
          </cell>
          <cell r="B41" t="str">
            <v>Oct-Dec 2010</v>
          </cell>
          <cell r="C41" t="str">
            <v>Cervical - screened excluded</v>
          </cell>
          <cell r="D41">
            <v>36</v>
          </cell>
          <cell r="E41">
            <v>0.55555555555555558</v>
          </cell>
          <cell r="F41">
            <v>0.3888888888888889</v>
          </cell>
          <cell r="G41">
            <v>5.5555555555555552E-2</v>
          </cell>
          <cell r="H41" t="str">
            <v>0.0%</v>
          </cell>
        </row>
        <row r="42">
          <cell r="A42" t="str">
            <v>Oct-Dec 2010Cervical - screened only</v>
          </cell>
          <cell r="B42" t="str">
            <v>Oct-Dec 2010</v>
          </cell>
          <cell r="C42" t="str">
            <v>Cervical - screened only</v>
          </cell>
          <cell r="D42">
            <v>26</v>
          </cell>
          <cell r="E42">
            <v>0.80769230769230771</v>
          </cell>
          <cell r="F42">
            <v>0.19230769230769232</v>
          </cell>
          <cell r="G42" t="str">
            <v>0.0%</v>
          </cell>
          <cell r="H42" t="str">
            <v>0.0%</v>
          </cell>
        </row>
        <row r="43">
          <cell r="A43" t="str">
            <v>Oct-Dec 2010Colorectal</v>
          </cell>
          <cell r="B43" t="str">
            <v>Oct-Dec 2010</v>
          </cell>
          <cell r="C43" t="str">
            <v>Colorectal</v>
          </cell>
          <cell r="D43">
            <v>802</v>
          </cell>
          <cell r="E43">
            <v>0.6882793017456359</v>
          </cell>
          <cell r="F43">
            <v>0.27182044887780549</v>
          </cell>
          <cell r="G43">
            <v>3.366583541147132E-2</v>
          </cell>
          <cell r="H43">
            <v>6.2344139650872821E-3</v>
          </cell>
        </row>
        <row r="44">
          <cell r="A44" t="str">
            <v>Oct-Dec 2010Colorectal - screened excluded</v>
          </cell>
          <cell r="B44" t="str">
            <v>Oct-Dec 2010</v>
          </cell>
          <cell r="C44" t="str">
            <v>Colorectal - screened excluded</v>
          </cell>
          <cell r="D44">
            <v>626</v>
          </cell>
          <cell r="E44">
            <v>0.69329073482428116</v>
          </cell>
          <cell r="F44">
            <v>0.26517571884984026</v>
          </cell>
          <cell r="G44">
            <v>3.6741214057507986E-2</v>
          </cell>
          <cell r="H44">
            <v>4.7923322683706068E-3</v>
          </cell>
        </row>
        <row r="45">
          <cell r="A45" t="str">
            <v>Oct-Dec 2010Colorectal - screened only</v>
          </cell>
          <cell r="B45" t="str">
            <v>Oct-Dec 2010</v>
          </cell>
          <cell r="C45" t="str">
            <v>Colorectal - screened only</v>
          </cell>
          <cell r="D45">
            <v>176</v>
          </cell>
          <cell r="E45">
            <v>0.67045454545454541</v>
          </cell>
          <cell r="F45">
            <v>0.29545454545454547</v>
          </cell>
          <cell r="G45">
            <v>2.2727272727272728E-2</v>
          </cell>
          <cell r="H45">
            <v>1.1363636363636364E-2</v>
          </cell>
        </row>
        <row r="46">
          <cell r="A46" t="str">
            <v>Oct-Dec 2010Head and Neck</v>
          </cell>
          <cell r="B46" t="str">
            <v>Oct-Dec 2010</v>
          </cell>
          <cell r="C46" t="str">
            <v>Head and Neck</v>
          </cell>
          <cell r="D46">
            <v>247</v>
          </cell>
          <cell r="E46">
            <v>0.46558704453441296</v>
          </cell>
          <cell r="F46">
            <v>0.51012145748987858</v>
          </cell>
          <cell r="G46">
            <v>2.4291497975708502E-2</v>
          </cell>
          <cell r="H46" t="str">
            <v>0.0%</v>
          </cell>
        </row>
        <row r="47">
          <cell r="A47" t="str">
            <v>Oct-Dec 2010Lung</v>
          </cell>
          <cell r="B47" t="str">
            <v>Oct-Dec 2010</v>
          </cell>
          <cell r="C47" t="str">
            <v>Lung</v>
          </cell>
          <cell r="D47">
            <v>863</v>
          </cell>
          <cell r="E47">
            <v>0.80069524913093859</v>
          </cell>
          <cell r="F47">
            <v>0.19119351100811124</v>
          </cell>
          <cell r="G47">
            <v>6.9524913093858632E-3</v>
          </cell>
          <cell r="H47">
            <v>1.1587485515643105E-3</v>
          </cell>
        </row>
        <row r="48">
          <cell r="A48" t="str">
            <v>Oct-Dec 2010Lymphoma</v>
          </cell>
          <cell r="B48" t="str">
            <v>Oct-Dec 2010</v>
          </cell>
          <cell r="C48" t="str">
            <v>Lymphoma</v>
          </cell>
          <cell r="D48">
            <v>200</v>
          </cell>
          <cell r="E48">
            <v>0.93</v>
          </cell>
          <cell r="F48">
            <v>0.06</v>
          </cell>
          <cell r="G48">
            <v>5.0000000000000001E-3</v>
          </cell>
          <cell r="H48">
            <v>5.0000000000000001E-3</v>
          </cell>
        </row>
        <row r="49">
          <cell r="A49" t="str">
            <v>Oct-Dec 2010Melanoma</v>
          </cell>
          <cell r="B49" t="str">
            <v>Oct-Dec 2010</v>
          </cell>
          <cell r="C49" t="str">
            <v>Melanoma</v>
          </cell>
          <cell r="D49">
            <v>175</v>
          </cell>
          <cell r="E49">
            <v>0.84</v>
          </cell>
          <cell r="F49">
            <v>0.13142857142857142</v>
          </cell>
          <cell r="G49">
            <v>1.7142857142857144E-2</v>
          </cell>
          <cell r="H49">
            <v>1.1428571428571429E-2</v>
          </cell>
        </row>
        <row r="50">
          <cell r="A50" t="str">
            <v>Oct-Dec 2010Ovarian</v>
          </cell>
          <cell r="B50" t="str">
            <v>Oct-Dec 2010</v>
          </cell>
          <cell r="C50" t="str">
            <v>Ovarian</v>
          </cell>
          <cell r="D50">
            <v>96</v>
          </cell>
          <cell r="E50">
            <v>0.73958333333333337</v>
          </cell>
          <cell r="F50">
            <v>0.23958333333333334</v>
          </cell>
          <cell r="G50">
            <v>2.0833333333333332E-2</v>
          </cell>
          <cell r="H50" t="str">
            <v>0.0%</v>
          </cell>
        </row>
        <row r="51">
          <cell r="A51" t="str">
            <v>Oct-Dec 2010Upper GI</v>
          </cell>
          <cell r="B51" t="str">
            <v>Oct-Dec 2010</v>
          </cell>
          <cell r="C51" t="str">
            <v>Upper GI</v>
          </cell>
          <cell r="D51">
            <v>481</v>
          </cell>
          <cell r="E51">
            <v>0.84615384615384615</v>
          </cell>
          <cell r="F51">
            <v>0.1496881496881497</v>
          </cell>
          <cell r="G51">
            <v>4.1580041580041582E-3</v>
          </cell>
          <cell r="H51" t="str">
            <v>0.0%</v>
          </cell>
        </row>
        <row r="52">
          <cell r="A52" t="str">
            <v>Oct-Dec 2010Urological</v>
          </cell>
          <cell r="B52" t="str">
            <v>Oct-Dec 2010</v>
          </cell>
          <cell r="C52" t="str">
            <v>Urological</v>
          </cell>
          <cell r="D52">
            <v>982</v>
          </cell>
          <cell r="E52">
            <v>0.73625254582484723</v>
          </cell>
          <cell r="F52">
            <v>0.20570264765784113</v>
          </cell>
          <cell r="G52">
            <v>4.2769857433808553E-2</v>
          </cell>
          <cell r="H52">
            <v>1.5274949083503055E-2</v>
          </cell>
        </row>
        <row r="53">
          <cell r="A53" t="str">
            <v>Jan-Mar 2011All cancer types1</v>
          </cell>
          <cell r="B53" t="str">
            <v>Jan-Mar 2011</v>
          </cell>
          <cell r="C53" t="str">
            <v>All cancer types1</v>
          </cell>
          <cell r="D53">
            <v>5183</v>
          </cell>
          <cell r="E53">
            <v>0.74049778120779475</v>
          </cell>
          <cell r="F53">
            <v>0.23634960447617209</v>
          </cell>
          <cell r="G53">
            <v>1.7943276094925718E-2</v>
          </cell>
          <cell r="H53">
            <v>5.2093382211074665E-3</v>
          </cell>
        </row>
        <row r="54">
          <cell r="A54" t="str">
            <v>Jan-Mar 2011Breast</v>
          </cell>
          <cell r="B54" t="str">
            <v>Jan-Mar 2011</v>
          </cell>
          <cell r="C54" t="str">
            <v>Breast</v>
          </cell>
          <cell r="D54">
            <v>1105</v>
          </cell>
          <cell r="E54">
            <v>0.68325791855203621</v>
          </cell>
          <cell r="F54">
            <v>0.3067873303167421</v>
          </cell>
          <cell r="G54">
            <v>9.0497737556561094E-3</v>
          </cell>
          <cell r="H54">
            <v>9.049773755656109E-4</v>
          </cell>
        </row>
        <row r="55">
          <cell r="A55" t="str">
            <v xml:space="preserve">Jan-Mar 2011Breast - screened excluded </v>
          </cell>
          <cell r="B55" t="str">
            <v>Jan-Mar 2011</v>
          </cell>
          <cell r="C55" t="str">
            <v xml:space="preserve">Breast - screened excluded </v>
          </cell>
          <cell r="D55">
            <v>733</v>
          </cell>
          <cell r="E55">
            <v>0.76261937244201905</v>
          </cell>
          <cell r="F55">
            <v>0.23465211459754434</v>
          </cell>
          <cell r="G55">
            <v>2.7285129604365621E-3</v>
          </cell>
          <cell r="H55" t="str">
            <v>0.0%</v>
          </cell>
        </row>
        <row r="56">
          <cell r="A56" t="str">
            <v>Jan-Mar 2011Breast - screened only</v>
          </cell>
          <cell r="B56" t="str">
            <v>Jan-Mar 2011</v>
          </cell>
          <cell r="C56" t="str">
            <v>Breast - screened only</v>
          </cell>
          <cell r="D56">
            <v>372</v>
          </cell>
          <cell r="E56">
            <v>0.5268817204301075</v>
          </cell>
          <cell r="F56">
            <v>0.44892473118279569</v>
          </cell>
          <cell r="G56">
            <v>2.1505376344086023E-2</v>
          </cell>
          <cell r="H56">
            <v>2.6881720430107529E-3</v>
          </cell>
        </row>
        <row r="57">
          <cell r="A57" t="str">
            <v>Jan-Mar 2011Cervical</v>
          </cell>
          <cell r="B57" t="str">
            <v>Jan-Mar 2011</v>
          </cell>
          <cell r="C57" t="str">
            <v>Cervical</v>
          </cell>
          <cell r="D57">
            <v>67</v>
          </cell>
          <cell r="E57">
            <v>0.61194029850746268</v>
          </cell>
          <cell r="F57">
            <v>0.31343283582089554</v>
          </cell>
          <cell r="G57">
            <v>5.9701492537313432E-2</v>
          </cell>
          <cell r="H57">
            <v>1.4925373134328358E-2</v>
          </cell>
        </row>
        <row r="58">
          <cell r="A58" t="str">
            <v>Jan-Mar 2011Cervical - screened excluded</v>
          </cell>
          <cell r="B58" t="str">
            <v>Jan-Mar 2011</v>
          </cell>
          <cell r="C58" t="str">
            <v>Cervical - screened excluded</v>
          </cell>
          <cell r="D58">
            <v>35</v>
          </cell>
          <cell r="E58">
            <v>0.51428571428571423</v>
          </cell>
          <cell r="F58">
            <v>0.42857142857142855</v>
          </cell>
          <cell r="G58">
            <v>2.8571428571428571E-2</v>
          </cell>
          <cell r="H58">
            <v>2.8571428571428571E-2</v>
          </cell>
        </row>
        <row r="59">
          <cell r="A59" t="str">
            <v>Jan-Mar 2011Cervical - screened only</v>
          </cell>
          <cell r="B59" t="str">
            <v>Jan-Mar 2011</v>
          </cell>
          <cell r="C59" t="str">
            <v>Cervical - screened only</v>
          </cell>
          <cell r="D59">
            <v>32</v>
          </cell>
          <cell r="E59">
            <v>0.71875</v>
          </cell>
          <cell r="F59">
            <v>0.1875</v>
          </cell>
          <cell r="G59">
            <v>9.375E-2</v>
          </cell>
          <cell r="H59" t="str">
            <v>0.0%</v>
          </cell>
        </row>
        <row r="60">
          <cell r="A60" t="str">
            <v>Jan-Mar 2011Colorectal</v>
          </cell>
          <cell r="B60" t="str">
            <v>Jan-Mar 2011</v>
          </cell>
          <cell r="C60" t="str">
            <v>Colorectal</v>
          </cell>
          <cell r="D60">
            <v>785</v>
          </cell>
          <cell r="E60">
            <v>0.72101910828025473</v>
          </cell>
          <cell r="F60">
            <v>0.24203821656050956</v>
          </cell>
          <cell r="G60">
            <v>3.1847133757961783E-2</v>
          </cell>
          <cell r="H60">
            <v>5.0955414012738851E-3</v>
          </cell>
        </row>
        <row r="61">
          <cell r="A61" t="str">
            <v>Jan-Mar 2011Colorectal - screened excluded</v>
          </cell>
          <cell r="B61" t="str">
            <v>Jan-Mar 2011</v>
          </cell>
          <cell r="C61" t="str">
            <v>Colorectal - screened excluded</v>
          </cell>
          <cell r="D61">
            <v>635</v>
          </cell>
          <cell r="E61">
            <v>0.73228346456692917</v>
          </cell>
          <cell r="F61">
            <v>0.23307086614173228</v>
          </cell>
          <cell r="G61">
            <v>3.1496062992125984E-2</v>
          </cell>
          <cell r="H61">
            <v>3.1496062992125984E-3</v>
          </cell>
        </row>
        <row r="62">
          <cell r="A62" t="str">
            <v>Jan-Mar 2011Colorectal - screened only</v>
          </cell>
          <cell r="B62" t="str">
            <v>Jan-Mar 2011</v>
          </cell>
          <cell r="C62" t="str">
            <v>Colorectal - screened only</v>
          </cell>
          <cell r="D62">
            <v>150</v>
          </cell>
          <cell r="E62">
            <v>0.67333333333333334</v>
          </cell>
          <cell r="F62">
            <v>0.28000000000000003</v>
          </cell>
          <cell r="G62">
            <v>3.3333333333333333E-2</v>
          </cell>
          <cell r="H62">
            <v>1.3333333333333334E-2</v>
          </cell>
        </row>
        <row r="63">
          <cell r="A63" t="str">
            <v>Jan-Mar 2011Head and Neck</v>
          </cell>
          <cell r="B63" t="str">
            <v>Jan-Mar 2011</v>
          </cell>
          <cell r="C63" t="str">
            <v>Head and Neck</v>
          </cell>
          <cell r="D63">
            <v>248</v>
          </cell>
          <cell r="E63">
            <v>0.54838709677419351</v>
          </cell>
          <cell r="F63">
            <v>0.43145161290322581</v>
          </cell>
          <cell r="G63">
            <v>1.2096774193548387E-2</v>
          </cell>
          <cell r="H63">
            <v>8.0645161290322578E-3</v>
          </cell>
        </row>
        <row r="64">
          <cell r="A64" t="str">
            <v>Jan-Mar 2011Lung</v>
          </cell>
          <cell r="B64" t="str">
            <v>Jan-Mar 2011</v>
          </cell>
          <cell r="C64" t="str">
            <v>Lung</v>
          </cell>
          <cell r="D64">
            <v>925</v>
          </cell>
          <cell r="E64">
            <v>0.81189189189189193</v>
          </cell>
          <cell r="F64">
            <v>0.17837837837837839</v>
          </cell>
          <cell r="G64">
            <v>9.7297297297297292E-3</v>
          </cell>
          <cell r="H64" t="str">
            <v>0.0%</v>
          </cell>
        </row>
        <row r="65">
          <cell r="A65" t="str">
            <v>Jan-Mar 2011Lymphoma</v>
          </cell>
          <cell r="B65" t="str">
            <v>Jan-Mar 2011</v>
          </cell>
          <cell r="C65" t="str">
            <v>Lymphoma</v>
          </cell>
          <cell r="D65">
            <v>183</v>
          </cell>
          <cell r="E65">
            <v>0.91256830601092898</v>
          </cell>
          <cell r="F65">
            <v>8.1967213114754092E-2</v>
          </cell>
          <cell r="G65">
            <v>5.4644808743169399E-3</v>
          </cell>
          <cell r="H65" t="str">
            <v>0.0%</v>
          </cell>
        </row>
        <row r="66">
          <cell r="A66" t="str">
            <v>Jan-Mar 2011Melanoma</v>
          </cell>
          <cell r="B66" t="str">
            <v>Jan-Mar 2011</v>
          </cell>
          <cell r="C66" t="str">
            <v>Melanoma</v>
          </cell>
          <cell r="D66">
            <v>214</v>
          </cell>
          <cell r="E66">
            <v>0.85046728971962615</v>
          </cell>
          <cell r="F66">
            <v>0.13084112149532709</v>
          </cell>
          <cell r="G66">
            <v>1.4018691588785047E-2</v>
          </cell>
          <cell r="H66">
            <v>4.6728971962616819E-3</v>
          </cell>
        </row>
        <row r="67">
          <cell r="A67" t="str">
            <v>Jan-Mar 2011Ovarian</v>
          </cell>
          <cell r="B67" t="str">
            <v>Jan-Mar 2011</v>
          </cell>
          <cell r="C67" t="str">
            <v>Ovarian</v>
          </cell>
          <cell r="D67">
            <v>107</v>
          </cell>
          <cell r="E67">
            <v>0.71962616822429903</v>
          </cell>
          <cell r="F67">
            <v>0.25233644859813081</v>
          </cell>
          <cell r="G67">
            <v>1.8691588785046728E-2</v>
          </cell>
          <cell r="H67">
            <v>9.3457943925233638E-3</v>
          </cell>
        </row>
        <row r="68">
          <cell r="A68" t="str">
            <v>Jan-Mar 2011Upper GI</v>
          </cell>
          <cell r="B68" t="str">
            <v>Jan-Mar 2011</v>
          </cell>
          <cell r="C68" t="str">
            <v>Upper GI</v>
          </cell>
          <cell r="D68">
            <v>551</v>
          </cell>
          <cell r="E68">
            <v>0.81125226860254085</v>
          </cell>
          <cell r="F68">
            <v>0.18330308529945555</v>
          </cell>
          <cell r="G68">
            <v>5.4446460980036296E-3</v>
          </cell>
          <cell r="H68" t="str">
            <v>0.0%</v>
          </cell>
        </row>
        <row r="69">
          <cell r="A69" t="str">
            <v>Jan-Mar 2011Urological</v>
          </cell>
          <cell r="B69" t="str">
            <v>Jan-Mar 2011</v>
          </cell>
          <cell r="C69" t="str">
            <v>Urological</v>
          </cell>
          <cell r="D69">
            <v>998</v>
          </cell>
          <cell r="E69">
            <v>0.71743486973947901</v>
          </cell>
          <cell r="F69">
            <v>0.23246492985971945</v>
          </cell>
          <cell r="G69">
            <v>3.3066132264529056E-2</v>
          </cell>
          <cell r="H69">
            <v>1.7034068136272545E-2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d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Indicator_Region</v>
          </cell>
          <cell r="B1" t="str">
            <v>Region</v>
          </cell>
          <cell r="C1" t="str">
            <v>Indicator</v>
          </cell>
          <cell r="D1" t="str">
            <v>31st Mar 2010</v>
          </cell>
          <cell r="E1" t="str">
            <v>30th Jun 2010</v>
          </cell>
          <cell r="F1" t="str">
            <v>30th Sept 2010</v>
          </cell>
          <cell r="G1" t="str">
            <v>31st Dec 2010</v>
          </cell>
          <cell r="H1" t="str">
            <v>31st Mar 2011</v>
          </cell>
        </row>
        <row r="2">
          <cell r="A2" t="str">
            <v>NHS ScotlandNumber of eligible referrals2</v>
          </cell>
          <cell r="B2" t="str">
            <v>NHS Scotland</v>
          </cell>
          <cell r="C2" t="str">
            <v>Number of eligible referrals2</v>
          </cell>
          <cell r="D2">
            <v>1888</v>
          </cell>
          <cell r="E2">
            <v>1951</v>
          </cell>
          <cell r="F2">
            <v>2736</v>
          </cell>
          <cell r="G2">
            <v>2632</v>
          </cell>
          <cell r="H2" t="str">
            <v>-</v>
          </cell>
        </row>
        <row r="3">
          <cell r="A3" t="str">
            <v>NHS Scotland% treated within 62 days</v>
          </cell>
          <cell r="B3" t="str">
            <v>NHS Scotland</v>
          </cell>
          <cell r="C3" t="str">
            <v>% treated within 62 days</v>
          </cell>
          <cell r="D3">
            <v>0.96610169491525422</v>
          </cell>
          <cell r="E3">
            <v>0.96617119425935416</v>
          </cell>
          <cell r="F3">
            <v>0.97299999999999998</v>
          </cell>
          <cell r="G3">
            <v>0.95699999999999996</v>
          </cell>
          <cell r="H3" t="str">
            <v>-</v>
          </cell>
        </row>
        <row r="4">
          <cell r="A4" t="str">
            <v>NHS ScotlandMaximum wait (Days)3</v>
          </cell>
          <cell r="B4" t="str">
            <v>NHS Scotland</v>
          </cell>
          <cell r="C4" t="str">
            <v>Maximum wait (Days)3</v>
          </cell>
          <cell r="D4">
            <v>155</v>
          </cell>
          <cell r="E4">
            <v>282</v>
          </cell>
          <cell r="F4">
            <v>178</v>
          </cell>
          <cell r="G4">
            <v>132</v>
          </cell>
          <cell r="H4" t="str">
            <v>-</v>
          </cell>
        </row>
        <row r="5">
          <cell r="A5" t="str">
            <v>NHS ScotlandMedian wait (Days)4</v>
          </cell>
          <cell r="B5" t="str">
            <v>NHS Scotland</v>
          </cell>
          <cell r="C5" t="str">
            <v>Median wait (Days)4</v>
          </cell>
          <cell r="D5">
            <v>33</v>
          </cell>
          <cell r="E5">
            <v>34</v>
          </cell>
          <cell r="F5">
            <v>36</v>
          </cell>
          <cell r="G5">
            <v>36</v>
          </cell>
          <cell r="H5" t="str">
            <v>-</v>
          </cell>
        </row>
        <row r="6">
          <cell r="A6" t="str">
            <v>NHS Scotland90th Percentile (Days)5</v>
          </cell>
          <cell r="B6" t="str">
            <v>NHS Scotland</v>
          </cell>
          <cell r="C6" t="str">
            <v>90th Percentile (Days)5</v>
          </cell>
          <cell r="D6">
            <v>58</v>
          </cell>
          <cell r="E6">
            <v>58</v>
          </cell>
          <cell r="F6">
            <v>58</v>
          </cell>
          <cell r="G6">
            <v>60</v>
          </cell>
          <cell r="H6" t="str">
            <v>-</v>
          </cell>
        </row>
        <row r="7">
          <cell r="A7" t="str">
            <v>NHS Ayrshire &amp; ArranNumber of eligible referrals2</v>
          </cell>
          <cell r="B7" t="str">
            <v>NHS Ayrshire &amp; Arran</v>
          </cell>
          <cell r="C7" t="str">
            <v>Number of eligible referrals2</v>
          </cell>
          <cell r="D7">
            <v>128</v>
          </cell>
          <cell r="E7">
            <v>138</v>
          </cell>
          <cell r="F7">
            <v>196</v>
          </cell>
          <cell r="G7">
            <v>183</v>
          </cell>
          <cell r="H7" t="str">
            <v>-</v>
          </cell>
        </row>
        <row r="8">
          <cell r="A8" t="str">
            <v>NHS Ayrshire &amp; Arran% treated within 62 days</v>
          </cell>
          <cell r="B8" t="str">
            <v>NHS Ayrshire &amp; Arran</v>
          </cell>
          <cell r="C8" t="str">
            <v>% treated within 62 days</v>
          </cell>
          <cell r="D8">
            <v>0.921875</v>
          </cell>
          <cell r="E8">
            <v>0.97101449275362317</v>
          </cell>
          <cell r="F8">
            <v>0.97959183673469385</v>
          </cell>
          <cell r="G8">
            <v>0.96174863387978105</v>
          </cell>
          <cell r="H8" t="str">
            <v>-</v>
          </cell>
        </row>
        <row r="9">
          <cell r="A9" t="str">
            <v>NHS Ayrshire &amp; ArranMaximum wait (Days)3</v>
          </cell>
          <cell r="B9" t="str">
            <v>NHS Ayrshire &amp; Arran</v>
          </cell>
          <cell r="C9" t="str">
            <v>Maximum wait (Days)3</v>
          </cell>
          <cell r="D9">
            <v>155</v>
          </cell>
          <cell r="E9">
            <v>150</v>
          </cell>
          <cell r="F9">
            <v>77</v>
          </cell>
          <cell r="G9">
            <v>132</v>
          </cell>
          <cell r="H9" t="str">
            <v>-</v>
          </cell>
        </row>
        <row r="10">
          <cell r="A10" t="str">
            <v>NHS Ayrshire &amp; ArranMedian wait (Days)4</v>
          </cell>
          <cell r="B10" t="str">
            <v>NHS Ayrshire &amp; Arran</v>
          </cell>
          <cell r="C10" t="str">
            <v>Median wait (Days)4</v>
          </cell>
          <cell r="D10">
            <v>26.5</v>
          </cell>
          <cell r="E10">
            <v>36</v>
          </cell>
          <cell r="F10">
            <v>28</v>
          </cell>
          <cell r="G10">
            <v>32</v>
          </cell>
          <cell r="H10" t="str">
            <v>-</v>
          </cell>
        </row>
        <row r="11">
          <cell r="A11" t="str">
            <v>NHS Ayrshire &amp; Arran90th Percentile (Days)5</v>
          </cell>
          <cell r="B11" t="str">
            <v>NHS Ayrshire &amp; Arran</v>
          </cell>
          <cell r="C11" t="str">
            <v>90th Percentile (Days)5</v>
          </cell>
          <cell r="D11">
            <v>59.6</v>
          </cell>
          <cell r="E11">
            <v>56.3</v>
          </cell>
          <cell r="F11">
            <v>56</v>
          </cell>
          <cell r="G11">
            <v>58</v>
          </cell>
          <cell r="H11" t="str">
            <v>-</v>
          </cell>
        </row>
        <row r="12">
          <cell r="A12" t="str">
            <v>NHS BordersNumber of eligible referrals2</v>
          </cell>
          <cell r="B12" t="str">
            <v>NHS Borders</v>
          </cell>
          <cell r="C12" t="str">
            <v>Number of eligible referrals2</v>
          </cell>
          <cell r="D12">
            <v>65</v>
          </cell>
          <cell r="E12">
            <v>26</v>
          </cell>
          <cell r="F12">
            <v>57</v>
          </cell>
          <cell r="G12">
            <v>50</v>
          </cell>
          <cell r="H12" t="str">
            <v>-</v>
          </cell>
        </row>
        <row r="13">
          <cell r="A13" t="str">
            <v>NHS Borders% treated within 62 days</v>
          </cell>
          <cell r="B13" t="str">
            <v>NHS Borders</v>
          </cell>
          <cell r="C13" t="str">
            <v>% treated within 62 days</v>
          </cell>
          <cell r="D13">
            <v>0.98461538461538467</v>
          </cell>
          <cell r="E13">
            <v>0.96153846153846156</v>
          </cell>
          <cell r="F13">
            <v>0.96491228070175439</v>
          </cell>
          <cell r="G13">
            <v>1</v>
          </cell>
          <cell r="H13" t="str">
            <v>-</v>
          </cell>
        </row>
        <row r="14">
          <cell r="A14" t="str">
            <v>NHS BordersMaximum wait (Days)3</v>
          </cell>
          <cell r="B14" t="str">
            <v>NHS Borders</v>
          </cell>
          <cell r="C14" t="str">
            <v>Maximum wait (Days)3</v>
          </cell>
          <cell r="D14">
            <v>92</v>
          </cell>
          <cell r="E14">
            <v>116</v>
          </cell>
          <cell r="F14">
            <v>87</v>
          </cell>
          <cell r="G14">
            <v>62</v>
          </cell>
          <cell r="H14" t="str">
            <v>-</v>
          </cell>
        </row>
        <row r="15">
          <cell r="A15" t="str">
            <v>NHS BordersMedian wait (Days)4</v>
          </cell>
          <cell r="B15" t="str">
            <v>NHS Borders</v>
          </cell>
          <cell r="C15" t="str">
            <v>Median wait (Days)4</v>
          </cell>
          <cell r="D15">
            <v>34</v>
          </cell>
          <cell r="E15">
            <v>33</v>
          </cell>
          <cell r="F15">
            <v>34</v>
          </cell>
          <cell r="G15">
            <v>31</v>
          </cell>
          <cell r="H15" t="str">
            <v>-</v>
          </cell>
        </row>
        <row r="16">
          <cell r="A16" t="str">
            <v>NHS Borders90th Percentile (Days)5</v>
          </cell>
          <cell r="B16" t="str">
            <v>NHS Borders</v>
          </cell>
          <cell r="C16" t="str">
            <v>90th Percentile (Days)5</v>
          </cell>
          <cell r="D16">
            <v>53</v>
          </cell>
          <cell r="E16" t="str">
            <v>n/a</v>
          </cell>
          <cell r="F16">
            <v>57.4</v>
          </cell>
          <cell r="G16">
            <v>50</v>
          </cell>
          <cell r="H16" t="str">
            <v>-</v>
          </cell>
        </row>
        <row r="17">
          <cell r="A17" t="str">
            <v>NHS Dumfries &amp; GallowayNumber of eligible referrals2</v>
          </cell>
          <cell r="B17" t="str">
            <v>NHS Dumfries &amp; Galloway</v>
          </cell>
          <cell r="C17" t="str">
            <v>Number of eligible referrals2</v>
          </cell>
          <cell r="D17">
            <v>77</v>
          </cell>
          <cell r="E17">
            <v>90</v>
          </cell>
          <cell r="F17">
            <v>107</v>
          </cell>
          <cell r="G17">
            <v>112</v>
          </cell>
          <cell r="H17" t="str">
            <v>-</v>
          </cell>
        </row>
        <row r="18">
          <cell r="A18" t="str">
            <v>NHS Dumfries &amp; Galloway% treated within 62 days</v>
          </cell>
          <cell r="B18" t="str">
            <v>NHS Dumfries &amp; Galloway</v>
          </cell>
          <cell r="C18" t="str">
            <v>% treated within 62 days</v>
          </cell>
          <cell r="D18">
            <v>0.97402597402597402</v>
          </cell>
          <cell r="E18">
            <v>0.97777777777777775</v>
          </cell>
          <cell r="F18">
            <v>0.97169811320754718</v>
          </cell>
          <cell r="G18">
            <v>0.99107142857142905</v>
          </cell>
          <cell r="H18" t="str">
            <v>-</v>
          </cell>
        </row>
        <row r="19">
          <cell r="A19" t="str">
            <v>NHS Dumfries &amp; GallowayMaximum wait (Days)3</v>
          </cell>
          <cell r="B19" t="str">
            <v>NHS Dumfries &amp; Galloway</v>
          </cell>
          <cell r="C19" t="str">
            <v>Maximum wait (Days)3</v>
          </cell>
          <cell r="D19">
            <v>130</v>
          </cell>
          <cell r="E19">
            <v>67</v>
          </cell>
          <cell r="F19">
            <v>83</v>
          </cell>
          <cell r="G19">
            <v>67</v>
          </cell>
          <cell r="H19" t="str">
            <v>-</v>
          </cell>
        </row>
        <row r="20">
          <cell r="A20" t="str">
            <v>NHS Dumfries &amp; GallowayMedian wait (Days)4</v>
          </cell>
          <cell r="B20" t="str">
            <v>NHS Dumfries &amp; Galloway</v>
          </cell>
          <cell r="C20" t="str">
            <v>Median wait (Days)4</v>
          </cell>
          <cell r="D20">
            <v>23</v>
          </cell>
          <cell r="E20">
            <v>28</v>
          </cell>
          <cell r="F20">
            <v>30</v>
          </cell>
          <cell r="G20">
            <v>31</v>
          </cell>
          <cell r="H20" t="str">
            <v>-</v>
          </cell>
        </row>
        <row r="21">
          <cell r="A21" t="str">
            <v>NHS Dumfries &amp; Galloway90th Percentile (Days)5</v>
          </cell>
          <cell r="B21" t="str">
            <v>NHS Dumfries &amp; Galloway</v>
          </cell>
          <cell r="C21" t="str">
            <v>90th Percentile (Days)5</v>
          </cell>
          <cell r="D21">
            <v>53</v>
          </cell>
          <cell r="E21">
            <v>60</v>
          </cell>
          <cell r="F21">
            <v>58</v>
          </cell>
          <cell r="G21">
            <v>58</v>
          </cell>
          <cell r="H21" t="str">
            <v>-</v>
          </cell>
        </row>
        <row r="22">
          <cell r="A22" t="str">
            <v>NHS FifeNumber of eligible referrals2</v>
          </cell>
          <cell r="B22" t="str">
            <v>NHS Fife</v>
          </cell>
          <cell r="C22" t="str">
            <v>Number of eligible referrals2</v>
          </cell>
          <cell r="D22">
            <v>182</v>
          </cell>
          <cell r="E22">
            <v>146</v>
          </cell>
          <cell r="F22">
            <v>168</v>
          </cell>
          <cell r="G22">
            <v>160</v>
          </cell>
          <cell r="H22" t="str">
            <v>-</v>
          </cell>
        </row>
        <row r="23">
          <cell r="A23" t="str">
            <v>NHS Fife% treated within 62 days</v>
          </cell>
          <cell r="B23" t="str">
            <v>NHS Fife</v>
          </cell>
          <cell r="C23" t="str">
            <v>% treated within 62 days</v>
          </cell>
          <cell r="D23">
            <v>0.96153846153846156</v>
          </cell>
          <cell r="E23">
            <v>0.96575342465753422</v>
          </cell>
          <cell r="F23">
            <v>0.9464285714285714</v>
          </cell>
          <cell r="G23">
            <v>0.95</v>
          </cell>
          <cell r="H23" t="str">
            <v>-</v>
          </cell>
        </row>
        <row r="24">
          <cell r="A24" t="str">
            <v>NHS FifeMaximum wait (Days)3</v>
          </cell>
          <cell r="B24" t="str">
            <v>NHS Fife</v>
          </cell>
          <cell r="C24" t="str">
            <v>Maximum wait (Days)3</v>
          </cell>
          <cell r="D24">
            <v>89</v>
          </cell>
          <cell r="E24">
            <v>74</v>
          </cell>
          <cell r="F24">
            <v>97</v>
          </cell>
          <cell r="G24">
            <v>87</v>
          </cell>
          <cell r="H24" t="str">
            <v>-</v>
          </cell>
        </row>
        <row r="25">
          <cell r="A25" t="str">
            <v>NHS FifeMedian wait (Days)4</v>
          </cell>
          <cell r="B25" t="str">
            <v>NHS Fife</v>
          </cell>
          <cell r="C25" t="str">
            <v>Median wait (Days)4</v>
          </cell>
          <cell r="D25">
            <v>34</v>
          </cell>
          <cell r="E25">
            <v>31</v>
          </cell>
          <cell r="F25">
            <v>34</v>
          </cell>
          <cell r="G25">
            <v>35</v>
          </cell>
          <cell r="H25" t="str">
            <v>-</v>
          </cell>
        </row>
        <row r="26">
          <cell r="A26" t="str">
            <v>NHS Fife90th Percentile (Days)5</v>
          </cell>
          <cell r="B26" t="str">
            <v>NHS Fife</v>
          </cell>
          <cell r="C26" t="str">
            <v>90th Percentile (Days)5</v>
          </cell>
          <cell r="D26">
            <v>56</v>
          </cell>
          <cell r="E26">
            <v>56</v>
          </cell>
          <cell r="F26">
            <v>58.3</v>
          </cell>
          <cell r="G26">
            <v>59</v>
          </cell>
          <cell r="H26" t="str">
            <v>-</v>
          </cell>
        </row>
        <row r="27">
          <cell r="A27" t="str">
            <v>NHS Forth ValleyNumber of eligible referrals2</v>
          </cell>
          <cell r="B27" t="str">
            <v>NHS Forth Valley</v>
          </cell>
          <cell r="C27" t="str">
            <v>Number of eligible referrals2</v>
          </cell>
          <cell r="D27">
            <v>147</v>
          </cell>
          <cell r="E27">
            <v>183</v>
          </cell>
          <cell r="F27">
            <v>164</v>
          </cell>
          <cell r="G27">
            <v>163</v>
          </cell>
          <cell r="H27" t="str">
            <v>-</v>
          </cell>
        </row>
        <row r="28">
          <cell r="A28" t="str">
            <v>NHS Forth Valley% treated within 62 days</v>
          </cell>
          <cell r="B28" t="str">
            <v>NHS Forth Valley</v>
          </cell>
          <cell r="C28" t="str">
            <v>% treated within 62 days</v>
          </cell>
          <cell r="D28">
            <v>0.94557823129251706</v>
          </cell>
          <cell r="E28">
            <v>0.96174863387978138</v>
          </cell>
          <cell r="F28">
            <v>0.93292682926829273</v>
          </cell>
          <cell r="G28">
            <v>0.95092024539877296</v>
          </cell>
          <cell r="H28" t="str">
            <v>-</v>
          </cell>
        </row>
        <row r="29">
          <cell r="A29" t="str">
            <v>NHS Forth ValleyMaximum wait (Days)3</v>
          </cell>
          <cell r="B29" t="str">
            <v>NHS Forth Valley</v>
          </cell>
          <cell r="C29" t="str">
            <v>Maximum wait (Days)3</v>
          </cell>
          <cell r="D29">
            <v>97</v>
          </cell>
          <cell r="E29">
            <v>111</v>
          </cell>
          <cell r="F29">
            <v>178</v>
          </cell>
          <cell r="G29">
            <v>112</v>
          </cell>
          <cell r="H29" t="str">
            <v>-</v>
          </cell>
        </row>
        <row r="30">
          <cell r="A30" t="str">
            <v>NHS Forth ValleyMedian wait (Days)4</v>
          </cell>
          <cell r="B30" t="str">
            <v>NHS Forth Valley</v>
          </cell>
          <cell r="C30" t="str">
            <v>Median wait (Days)4</v>
          </cell>
          <cell r="D30">
            <v>38</v>
          </cell>
          <cell r="E30">
            <v>41</v>
          </cell>
          <cell r="F30">
            <v>36</v>
          </cell>
          <cell r="G30">
            <v>40</v>
          </cell>
          <cell r="H30" t="str">
            <v>-</v>
          </cell>
        </row>
        <row r="31">
          <cell r="A31" t="str">
            <v>NHS Forth Valley90th Percentile (Days)5</v>
          </cell>
          <cell r="B31" t="str">
            <v>NHS Forth Valley</v>
          </cell>
          <cell r="C31" t="str">
            <v>90th Percentile (Days)5</v>
          </cell>
          <cell r="D31">
            <v>60</v>
          </cell>
          <cell r="E31">
            <v>58.8</v>
          </cell>
          <cell r="F31">
            <v>61</v>
          </cell>
          <cell r="G31">
            <v>61</v>
          </cell>
          <cell r="H31" t="str">
            <v>-</v>
          </cell>
        </row>
        <row r="32">
          <cell r="A32" t="str">
            <v>NHS GrampianNumber of eligible referrals2</v>
          </cell>
          <cell r="B32" t="str">
            <v>NHS Grampian</v>
          </cell>
          <cell r="C32" t="str">
            <v>Number of eligible referrals2</v>
          </cell>
          <cell r="D32">
            <v>224</v>
          </cell>
          <cell r="E32">
            <v>204</v>
          </cell>
          <cell r="F32">
            <v>300</v>
          </cell>
          <cell r="G32">
            <v>264</v>
          </cell>
          <cell r="H32" t="str">
            <v>-</v>
          </cell>
        </row>
        <row r="33">
          <cell r="A33" t="str">
            <v>NHS Grampian% treated within 62 days</v>
          </cell>
          <cell r="B33" t="str">
            <v>NHS Grampian</v>
          </cell>
          <cell r="C33" t="str">
            <v>% treated within 62 days</v>
          </cell>
          <cell r="D33">
            <v>0.9642857142857143</v>
          </cell>
          <cell r="E33">
            <v>0.93627450980392157</v>
          </cell>
          <cell r="F33">
            <v>0.97666666666666668</v>
          </cell>
          <cell r="G33">
            <v>0.90909090909090895</v>
          </cell>
          <cell r="H33" t="str">
            <v>-</v>
          </cell>
        </row>
        <row r="34">
          <cell r="A34" t="str">
            <v>NHS GrampianMaximum wait (Days)3</v>
          </cell>
          <cell r="B34" t="str">
            <v>NHS Grampian</v>
          </cell>
          <cell r="C34" t="str">
            <v>Maximum wait (Days)3</v>
          </cell>
          <cell r="D34">
            <v>106</v>
          </cell>
          <cell r="E34">
            <v>282</v>
          </cell>
          <cell r="F34">
            <v>107</v>
          </cell>
          <cell r="G34">
            <v>125</v>
          </cell>
          <cell r="H34" t="str">
            <v>-</v>
          </cell>
        </row>
        <row r="35">
          <cell r="A35" t="str">
            <v>NHS GrampianMedian wait (Days)4</v>
          </cell>
          <cell r="B35" t="str">
            <v>NHS Grampian</v>
          </cell>
          <cell r="C35" t="str">
            <v>Median wait (Days)4</v>
          </cell>
          <cell r="D35">
            <v>36.5</v>
          </cell>
          <cell r="E35">
            <v>32</v>
          </cell>
          <cell r="F35">
            <v>36</v>
          </cell>
          <cell r="G35">
            <v>41</v>
          </cell>
          <cell r="H35" t="str">
            <v>-</v>
          </cell>
        </row>
        <row r="36">
          <cell r="A36" t="str">
            <v>NHS Grampian90th Percentile (Days)5</v>
          </cell>
          <cell r="B36" t="str">
            <v>NHS Grampian</v>
          </cell>
          <cell r="C36" t="str">
            <v>90th Percentile (Days)5</v>
          </cell>
          <cell r="D36">
            <v>59.7</v>
          </cell>
          <cell r="E36">
            <v>60.7</v>
          </cell>
          <cell r="F36">
            <v>58</v>
          </cell>
          <cell r="G36">
            <v>62</v>
          </cell>
          <cell r="H36" t="str">
            <v>-</v>
          </cell>
        </row>
        <row r="37">
          <cell r="A37" t="str">
            <v>NHS Greater Glasgow &amp; ClydeNumber of eligible referrals2</v>
          </cell>
          <cell r="B37" t="str">
            <v>NHS Greater Glasgow &amp; Clyde</v>
          </cell>
          <cell r="C37" t="str">
            <v>Number of eligible referrals2</v>
          </cell>
          <cell r="D37">
            <v>409</v>
          </cell>
          <cell r="E37">
            <v>427</v>
          </cell>
          <cell r="F37">
            <v>667</v>
          </cell>
          <cell r="G37">
            <v>661</v>
          </cell>
          <cell r="H37" t="str">
            <v>-</v>
          </cell>
        </row>
        <row r="38">
          <cell r="A38" t="str">
            <v>NHS Greater Glasgow &amp; Clyde% treated within 62 days</v>
          </cell>
          <cell r="B38" t="str">
            <v>NHS Greater Glasgow &amp; Clyde</v>
          </cell>
          <cell r="C38" t="str">
            <v>% treated within 62 days</v>
          </cell>
          <cell r="D38">
            <v>0.96332518337408313</v>
          </cell>
          <cell r="E38">
            <v>0.95784543325526927</v>
          </cell>
          <cell r="F38">
            <v>0.96701649175412296</v>
          </cell>
          <cell r="G38">
            <v>0.95158850226928904</v>
          </cell>
          <cell r="H38" t="str">
            <v>-</v>
          </cell>
        </row>
        <row r="39">
          <cell r="A39" t="str">
            <v>NHS Greater Glasgow &amp; ClydeMaximum wait (Days)3</v>
          </cell>
          <cell r="B39" t="str">
            <v>NHS Greater Glasgow &amp; Clyde</v>
          </cell>
          <cell r="C39" t="str">
            <v>Maximum wait (Days)3</v>
          </cell>
          <cell r="D39">
            <v>96</v>
          </cell>
          <cell r="E39">
            <v>116</v>
          </cell>
          <cell r="F39">
            <v>97</v>
          </cell>
          <cell r="G39">
            <v>117</v>
          </cell>
          <cell r="H39" t="str">
            <v>-</v>
          </cell>
        </row>
        <row r="40">
          <cell r="A40" t="str">
            <v>NHS Greater Glasgow &amp; ClydeMedian wait (Days)4</v>
          </cell>
          <cell r="B40" t="str">
            <v>NHS Greater Glasgow &amp; Clyde</v>
          </cell>
          <cell r="C40" t="str">
            <v>Median wait (Days)4</v>
          </cell>
          <cell r="D40">
            <v>35</v>
          </cell>
          <cell r="E40">
            <v>37</v>
          </cell>
          <cell r="F40">
            <v>37</v>
          </cell>
          <cell r="G40">
            <v>36</v>
          </cell>
          <cell r="H40" t="str">
            <v>-</v>
          </cell>
        </row>
        <row r="41">
          <cell r="A41" t="str">
            <v>NHS Greater Glasgow &amp; Clyde90th Percentile (Days)5</v>
          </cell>
          <cell r="B41" t="str">
            <v>NHS Greater Glasgow &amp; Clyde</v>
          </cell>
          <cell r="C41" t="str">
            <v>90th Percentile (Days)5</v>
          </cell>
          <cell r="D41">
            <v>59</v>
          </cell>
          <cell r="E41">
            <v>58</v>
          </cell>
          <cell r="F41">
            <v>60</v>
          </cell>
          <cell r="G41">
            <v>60</v>
          </cell>
          <cell r="H41" t="str">
            <v>-</v>
          </cell>
        </row>
        <row r="42">
          <cell r="A42" t="str">
            <v>NHS HighlandNumber of eligible referrals2</v>
          </cell>
          <cell r="B42" t="str">
            <v>NHS Highland</v>
          </cell>
          <cell r="C42" t="str">
            <v>Number of eligible referrals2</v>
          </cell>
          <cell r="D42">
            <v>127</v>
          </cell>
          <cell r="E42">
            <v>130</v>
          </cell>
          <cell r="F42">
            <v>165</v>
          </cell>
          <cell r="G42">
            <v>182</v>
          </cell>
          <cell r="H42" t="str">
            <v>-</v>
          </cell>
        </row>
        <row r="43">
          <cell r="A43" t="str">
            <v>NHS Highland% treated within 62 days</v>
          </cell>
          <cell r="B43" t="str">
            <v>NHS Highland</v>
          </cell>
          <cell r="C43" t="str">
            <v>% treated within 62 days</v>
          </cell>
          <cell r="D43">
            <v>0.98425196850393704</v>
          </cell>
          <cell r="E43">
            <v>0.97692307692307689</v>
          </cell>
          <cell r="F43">
            <v>0.98787878787878791</v>
          </cell>
          <cell r="G43">
            <v>0.96703296703296704</v>
          </cell>
          <cell r="H43" t="str">
            <v>-</v>
          </cell>
        </row>
        <row r="44">
          <cell r="A44" t="str">
            <v>NHS HighlandMaximum wait (Days)3</v>
          </cell>
          <cell r="B44" t="str">
            <v>NHS Highland</v>
          </cell>
          <cell r="C44" t="str">
            <v>Maximum wait (Days)3</v>
          </cell>
          <cell r="D44">
            <v>90</v>
          </cell>
          <cell r="E44">
            <v>73</v>
          </cell>
          <cell r="F44">
            <v>88</v>
          </cell>
          <cell r="G44">
            <v>91</v>
          </cell>
          <cell r="H44" t="str">
            <v>-</v>
          </cell>
        </row>
        <row r="45">
          <cell r="A45" t="str">
            <v>NHS HighlandMedian wait (Days)4</v>
          </cell>
          <cell r="B45" t="str">
            <v>NHS Highland</v>
          </cell>
          <cell r="C45" t="str">
            <v>Median wait (Days)4</v>
          </cell>
          <cell r="D45">
            <v>28</v>
          </cell>
          <cell r="E45">
            <v>38</v>
          </cell>
          <cell r="F45">
            <v>35</v>
          </cell>
          <cell r="G45">
            <v>36</v>
          </cell>
          <cell r="H45" t="str">
            <v>-</v>
          </cell>
        </row>
        <row r="46">
          <cell r="A46" t="str">
            <v>NHS Highland90th Percentile (Days)5</v>
          </cell>
          <cell r="B46" t="str">
            <v>NHS Highland</v>
          </cell>
          <cell r="C46" t="str">
            <v>90th Percentile (Days)5</v>
          </cell>
          <cell r="D46">
            <v>57</v>
          </cell>
          <cell r="E46">
            <v>59.1</v>
          </cell>
          <cell r="F46">
            <v>58.6</v>
          </cell>
          <cell r="G46">
            <v>58</v>
          </cell>
          <cell r="H46" t="str">
            <v>-</v>
          </cell>
        </row>
        <row r="47">
          <cell r="A47" t="str">
            <v>NHS LanarkshireNumber of eligible referrals2</v>
          </cell>
          <cell r="B47" t="str">
            <v>NHS Lanarkshire</v>
          </cell>
          <cell r="C47" t="str">
            <v>Number of eligible referrals2</v>
          </cell>
          <cell r="D47">
            <v>107</v>
          </cell>
          <cell r="E47">
            <v>164</v>
          </cell>
          <cell r="F47">
            <v>227</v>
          </cell>
          <cell r="G47">
            <v>189</v>
          </cell>
          <cell r="H47" t="str">
            <v>-</v>
          </cell>
        </row>
        <row r="48">
          <cell r="A48" t="str">
            <v>NHS Lanarkshire% treated within 62 days</v>
          </cell>
          <cell r="B48" t="str">
            <v>NHS Lanarkshire</v>
          </cell>
          <cell r="C48" t="str">
            <v>% treated within 62 days</v>
          </cell>
          <cell r="D48">
            <v>0.98130841121495327</v>
          </cell>
          <cell r="E48">
            <v>0.96341463414634143</v>
          </cell>
          <cell r="F48">
            <v>0.96916299559471364</v>
          </cell>
          <cell r="G48">
            <v>0.95767195767195801</v>
          </cell>
          <cell r="H48" t="str">
            <v>-</v>
          </cell>
        </row>
        <row r="49">
          <cell r="A49" t="str">
            <v>NHS LanarkshireMaximum wait (Days)3</v>
          </cell>
          <cell r="B49" t="str">
            <v>NHS Lanarkshire</v>
          </cell>
          <cell r="C49" t="str">
            <v>Maximum wait (Days)3</v>
          </cell>
          <cell r="D49">
            <v>64</v>
          </cell>
          <cell r="E49">
            <v>137</v>
          </cell>
          <cell r="F49">
            <v>110</v>
          </cell>
          <cell r="G49">
            <v>99</v>
          </cell>
          <cell r="H49" t="str">
            <v>-</v>
          </cell>
        </row>
        <row r="50">
          <cell r="A50" t="str">
            <v>NHS LanarkshireMedian wait (Days)4</v>
          </cell>
          <cell r="B50" t="str">
            <v>NHS Lanarkshire</v>
          </cell>
          <cell r="C50" t="str">
            <v>Median wait (Days)4</v>
          </cell>
          <cell r="D50">
            <v>31</v>
          </cell>
          <cell r="E50">
            <v>29</v>
          </cell>
          <cell r="F50">
            <v>35</v>
          </cell>
          <cell r="G50">
            <v>35</v>
          </cell>
          <cell r="H50" t="str">
            <v>-</v>
          </cell>
        </row>
        <row r="51">
          <cell r="A51" t="str">
            <v>NHS Lanarkshire90th Percentile (Days)5</v>
          </cell>
          <cell r="B51" t="str">
            <v>NHS Lanarkshire</v>
          </cell>
          <cell r="C51" t="str">
            <v>90th Percentile (Days)5</v>
          </cell>
          <cell r="D51">
            <v>56</v>
          </cell>
          <cell r="E51">
            <v>55</v>
          </cell>
          <cell r="F51">
            <v>57</v>
          </cell>
          <cell r="G51">
            <v>60</v>
          </cell>
          <cell r="H51" t="str">
            <v>-</v>
          </cell>
        </row>
        <row r="52">
          <cell r="A52" t="str">
            <v>NHS LothianNumber of eligible referrals2</v>
          </cell>
          <cell r="B52" t="str">
            <v>NHS Lothian</v>
          </cell>
          <cell r="C52" t="str">
            <v>Number of eligible referrals2</v>
          </cell>
          <cell r="D52">
            <v>242</v>
          </cell>
          <cell r="E52">
            <v>249</v>
          </cell>
          <cell r="F52">
            <v>445</v>
          </cell>
          <cell r="G52">
            <v>417</v>
          </cell>
          <cell r="H52" t="str">
            <v>-</v>
          </cell>
        </row>
        <row r="53">
          <cell r="A53" t="str">
            <v>NHS Lothian% treated within 62 days</v>
          </cell>
          <cell r="B53" t="str">
            <v>NHS Lothian</v>
          </cell>
          <cell r="C53" t="str">
            <v>% treated within 62 days</v>
          </cell>
          <cell r="D53">
            <v>0.99173553719008267</v>
          </cell>
          <cell r="E53">
            <v>0.98795180722891562</v>
          </cell>
          <cell r="F53">
            <v>0.9887640449438202</v>
          </cell>
          <cell r="G53">
            <v>0.97122302158273399</v>
          </cell>
          <cell r="H53" t="str">
            <v>-</v>
          </cell>
        </row>
        <row r="54">
          <cell r="A54" t="str">
            <v>NHS LothianMaximum wait (Days)3</v>
          </cell>
          <cell r="B54" t="str">
            <v>NHS Lothian</v>
          </cell>
          <cell r="C54" t="str">
            <v>Maximum wait (Days)3</v>
          </cell>
          <cell r="D54">
            <v>88</v>
          </cell>
          <cell r="E54">
            <v>101</v>
          </cell>
          <cell r="F54">
            <v>77</v>
          </cell>
          <cell r="G54">
            <v>130</v>
          </cell>
          <cell r="H54" t="str">
            <v>-</v>
          </cell>
        </row>
        <row r="55">
          <cell r="A55" t="str">
            <v>NHS LothianMedian wait (Days)4</v>
          </cell>
          <cell r="B55" t="str">
            <v>NHS Lothian</v>
          </cell>
          <cell r="C55" t="str">
            <v>Median wait (Days)4</v>
          </cell>
          <cell r="D55">
            <v>34.5</v>
          </cell>
          <cell r="E55">
            <v>29</v>
          </cell>
          <cell r="F55">
            <v>37</v>
          </cell>
          <cell r="G55">
            <v>37</v>
          </cell>
          <cell r="H55" t="str">
            <v>-</v>
          </cell>
        </row>
        <row r="56">
          <cell r="A56" t="str">
            <v>NHS Lothian90th Percentile (Days)5</v>
          </cell>
          <cell r="B56" t="str">
            <v>NHS Lothian</v>
          </cell>
          <cell r="C56" t="str">
            <v>90th Percentile (Days)5</v>
          </cell>
          <cell r="D56">
            <v>56</v>
          </cell>
          <cell r="E56">
            <v>56</v>
          </cell>
          <cell r="F56">
            <v>56</v>
          </cell>
          <cell r="G56">
            <v>59</v>
          </cell>
          <cell r="H56" t="str">
            <v>-</v>
          </cell>
        </row>
        <row r="57">
          <cell r="A57" t="str">
            <v>NHS OrkneyNumber of eligible referrals2</v>
          </cell>
          <cell r="B57" t="str">
            <v>NHS Orkney</v>
          </cell>
          <cell r="C57" t="str">
            <v>Number of eligible referrals2</v>
          </cell>
          <cell r="D57">
            <v>2</v>
          </cell>
          <cell r="E57">
            <v>4</v>
          </cell>
          <cell r="F57">
            <v>4</v>
          </cell>
          <cell r="G57">
            <v>2</v>
          </cell>
          <cell r="H57" t="str">
            <v>-</v>
          </cell>
        </row>
        <row r="58">
          <cell r="A58" t="str">
            <v>NHS Orkney% treated within 62 days</v>
          </cell>
          <cell r="B58" t="str">
            <v>NHS Orkney</v>
          </cell>
          <cell r="C58" t="str">
            <v>% treated within 62 days</v>
          </cell>
          <cell r="D58">
            <v>1</v>
          </cell>
          <cell r="E58">
            <v>0.75</v>
          </cell>
          <cell r="F58">
            <v>1</v>
          </cell>
          <cell r="G58">
            <v>1</v>
          </cell>
          <cell r="H58" t="str">
            <v>-</v>
          </cell>
        </row>
        <row r="59">
          <cell r="A59" t="str">
            <v>NHS OrkneyMaximum wait (Days)3</v>
          </cell>
          <cell r="B59" t="str">
            <v>NHS Orkney</v>
          </cell>
          <cell r="C59" t="str">
            <v>Maximum wait (Days)3</v>
          </cell>
          <cell r="D59">
            <v>21</v>
          </cell>
          <cell r="E59">
            <v>69</v>
          </cell>
          <cell r="F59">
            <v>43</v>
          </cell>
          <cell r="G59">
            <v>7</v>
          </cell>
          <cell r="H59" t="str">
            <v>-</v>
          </cell>
        </row>
        <row r="60">
          <cell r="A60" t="str">
            <v>NHS OrkneyMedian wait (Days)4</v>
          </cell>
          <cell r="B60" t="str">
            <v>NHS Orkney</v>
          </cell>
          <cell r="C60" t="str">
            <v>Median wait (Days)4</v>
          </cell>
          <cell r="D60" t="str">
            <v>n/a</v>
          </cell>
          <cell r="E60">
            <v>49</v>
          </cell>
          <cell r="F60">
            <v>19.5</v>
          </cell>
          <cell r="G60" t="str">
            <v>n/a</v>
          </cell>
          <cell r="H60" t="str">
            <v>-</v>
          </cell>
        </row>
        <row r="61">
          <cell r="A61" t="str">
            <v>NHS Orkney90th Percentile (Days)5</v>
          </cell>
          <cell r="B61" t="str">
            <v>NHS Orkney</v>
          </cell>
          <cell r="C61" t="str">
            <v>90th Percentile (Days)5</v>
          </cell>
          <cell r="D61" t="str">
            <v>n/a</v>
          </cell>
          <cell r="E61" t="str">
            <v>n/a</v>
          </cell>
          <cell r="F61" t="str">
            <v>n/a</v>
          </cell>
          <cell r="G61" t="str">
            <v>n/a</v>
          </cell>
          <cell r="H61" t="str">
            <v>-</v>
          </cell>
        </row>
        <row r="62">
          <cell r="A62" t="str">
            <v>NHS ShetlandNumber of eligible referrals2</v>
          </cell>
          <cell r="B62" t="str">
            <v>NHS Shetland</v>
          </cell>
          <cell r="C62" t="str">
            <v>Number of eligible referrals2</v>
          </cell>
          <cell r="D62">
            <v>9</v>
          </cell>
          <cell r="E62">
            <v>11</v>
          </cell>
          <cell r="F62">
            <v>8</v>
          </cell>
          <cell r="G62">
            <v>13</v>
          </cell>
          <cell r="H62" t="str">
            <v>-</v>
          </cell>
        </row>
        <row r="63">
          <cell r="A63" t="str">
            <v>NHS Shetland% treated within 62 days</v>
          </cell>
          <cell r="B63" t="str">
            <v>NHS Shetland</v>
          </cell>
          <cell r="C63" t="str">
            <v>% treated within 62 days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 t="str">
            <v>-</v>
          </cell>
        </row>
        <row r="64">
          <cell r="A64" t="str">
            <v>NHS ShetlandMaximum wait (Days)3</v>
          </cell>
          <cell r="B64" t="str">
            <v>NHS Shetland</v>
          </cell>
          <cell r="C64" t="str">
            <v>Maximum wait (Days)3</v>
          </cell>
          <cell r="D64">
            <v>40</v>
          </cell>
          <cell r="E64">
            <v>62</v>
          </cell>
          <cell r="F64">
            <v>62</v>
          </cell>
          <cell r="G64">
            <v>62</v>
          </cell>
          <cell r="H64" t="str">
            <v>-</v>
          </cell>
        </row>
        <row r="65">
          <cell r="A65" t="str">
            <v>NHS ShetlandMedian wait (Days)4</v>
          </cell>
          <cell r="B65" t="str">
            <v>NHS Shetland</v>
          </cell>
          <cell r="C65" t="str">
            <v>Median wait (Days)4</v>
          </cell>
          <cell r="D65">
            <v>13</v>
          </cell>
          <cell r="E65">
            <v>28</v>
          </cell>
          <cell r="F65">
            <v>42</v>
          </cell>
          <cell r="G65">
            <v>34</v>
          </cell>
          <cell r="H65" t="str">
            <v>-</v>
          </cell>
        </row>
        <row r="66">
          <cell r="A66" t="str">
            <v>NHS Shetland90th Percentile (Days)5</v>
          </cell>
          <cell r="B66" t="str">
            <v>NHS Shetland</v>
          </cell>
          <cell r="C66" t="str">
            <v>90th Percentile (Days)5</v>
          </cell>
          <cell r="D66" t="str">
            <v>n/a</v>
          </cell>
          <cell r="E66" t="str">
            <v>n/a</v>
          </cell>
          <cell r="F66" t="str">
            <v>n/a</v>
          </cell>
          <cell r="G66" t="str">
            <v>n/a</v>
          </cell>
          <cell r="H66" t="str">
            <v>-</v>
          </cell>
        </row>
        <row r="67">
          <cell r="A67" t="str">
            <v>NHS TaysideNumber of eligible referrals2</v>
          </cell>
          <cell r="B67" t="str">
            <v>NHS Tayside</v>
          </cell>
          <cell r="C67" t="str">
            <v>Number of eligible referrals2</v>
          </cell>
          <cell r="D67">
            <v>158</v>
          </cell>
          <cell r="E67">
            <v>159</v>
          </cell>
          <cell r="F67">
            <v>215</v>
          </cell>
          <cell r="G67">
            <v>215</v>
          </cell>
          <cell r="H67" t="str">
            <v>-</v>
          </cell>
        </row>
        <row r="68">
          <cell r="A68" t="str">
            <v>NHS Tayside% treated within 62 days</v>
          </cell>
          <cell r="B68" t="str">
            <v>NHS Tayside</v>
          </cell>
          <cell r="C68" t="str">
            <v>% treated within 62 days</v>
          </cell>
          <cell r="D68">
            <v>0.96835443037974689</v>
          </cell>
          <cell r="E68">
            <v>0.98113207547169812</v>
          </cell>
          <cell r="F68">
            <v>0.9859154929577465</v>
          </cell>
          <cell r="G68">
            <v>0.96744186046511604</v>
          </cell>
          <cell r="H68" t="str">
            <v>-</v>
          </cell>
        </row>
        <row r="69">
          <cell r="A69" t="str">
            <v>NHS TaysideMaximum wait (Days)3</v>
          </cell>
          <cell r="B69" t="str">
            <v>NHS Tayside</v>
          </cell>
          <cell r="C69" t="str">
            <v>Maximum wait (Days)3</v>
          </cell>
          <cell r="D69">
            <v>104</v>
          </cell>
          <cell r="E69">
            <v>81</v>
          </cell>
          <cell r="F69">
            <v>74</v>
          </cell>
          <cell r="G69">
            <v>102</v>
          </cell>
          <cell r="H69" t="str">
            <v>-</v>
          </cell>
        </row>
        <row r="70">
          <cell r="A70" t="str">
            <v>NHS TaysideMedian wait (Days)4</v>
          </cell>
          <cell r="B70" t="str">
            <v>NHS Tayside</v>
          </cell>
          <cell r="C70" t="str">
            <v>Median wait (Days)4</v>
          </cell>
          <cell r="D70">
            <v>30.5</v>
          </cell>
          <cell r="E70">
            <v>32</v>
          </cell>
          <cell r="F70">
            <v>33</v>
          </cell>
          <cell r="G70">
            <v>36</v>
          </cell>
          <cell r="H70" t="str">
            <v>-</v>
          </cell>
        </row>
        <row r="71">
          <cell r="A71" t="str">
            <v>NHS Tayside90th Percentile (Days)5</v>
          </cell>
          <cell r="B71" t="str">
            <v>NHS Tayside</v>
          </cell>
          <cell r="C71" t="str">
            <v>90th Percentile (Days)5</v>
          </cell>
          <cell r="D71">
            <v>56</v>
          </cell>
          <cell r="E71">
            <v>55</v>
          </cell>
          <cell r="F71">
            <v>51</v>
          </cell>
          <cell r="G71">
            <v>57</v>
          </cell>
          <cell r="H71" t="str">
            <v>-</v>
          </cell>
        </row>
        <row r="72">
          <cell r="A72" t="str">
            <v>NHS Western IslesNumber of eligible referrals2</v>
          </cell>
          <cell r="B72" t="str">
            <v>NHS Western Isles</v>
          </cell>
          <cell r="C72" t="str">
            <v>Number of eligible referrals2</v>
          </cell>
          <cell r="D72">
            <v>11</v>
          </cell>
          <cell r="E72">
            <v>20</v>
          </cell>
          <cell r="F72">
            <v>13</v>
          </cell>
          <cell r="G72">
            <v>21</v>
          </cell>
          <cell r="H72" t="str">
            <v>-</v>
          </cell>
        </row>
        <row r="73">
          <cell r="A73" t="str">
            <v>NHS Western Isles% treated within 62 days</v>
          </cell>
          <cell r="B73" t="str">
            <v>NHS Western Isles</v>
          </cell>
          <cell r="C73" t="str">
            <v>% treated within 62 days</v>
          </cell>
          <cell r="D73">
            <v>0.81818181818181823</v>
          </cell>
          <cell r="E73">
            <v>1</v>
          </cell>
          <cell r="F73">
            <v>1</v>
          </cell>
          <cell r="G73">
            <v>1</v>
          </cell>
          <cell r="H73" t="str">
            <v>-</v>
          </cell>
        </row>
        <row r="74">
          <cell r="A74" t="str">
            <v>NHS Western IslesMaximum wait (Days)3</v>
          </cell>
          <cell r="B74" t="str">
            <v>NHS Western Isles</v>
          </cell>
          <cell r="C74" t="str">
            <v>Maximum wait (Days)3</v>
          </cell>
          <cell r="D74">
            <v>93</v>
          </cell>
          <cell r="E74">
            <v>62</v>
          </cell>
          <cell r="F74">
            <v>58</v>
          </cell>
          <cell r="G74">
            <v>58</v>
          </cell>
          <cell r="H74" t="str">
            <v>-</v>
          </cell>
        </row>
        <row r="75">
          <cell r="A75" t="str">
            <v>NHS Western IslesMedian wait (Days)4</v>
          </cell>
          <cell r="B75" t="str">
            <v>NHS Western Isles</v>
          </cell>
          <cell r="C75" t="str">
            <v>Median wait (Days)4</v>
          </cell>
          <cell r="D75">
            <v>38</v>
          </cell>
          <cell r="E75">
            <v>25.5</v>
          </cell>
          <cell r="F75">
            <v>34</v>
          </cell>
          <cell r="G75">
            <v>44</v>
          </cell>
          <cell r="H75" t="str">
            <v>-</v>
          </cell>
        </row>
        <row r="76">
          <cell r="A76" t="str">
            <v>NHS Western Isles90th Percentile (Days)5</v>
          </cell>
          <cell r="B76" t="str">
            <v>NHS Western Isles</v>
          </cell>
          <cell r="C76" t="str">
            <v>90th Percentile (Days)5</v>
          </cell>
          <cell r="D76" t="str">
            <v>n/a</v>
          </cell>
          <cell r="E76" t="str">
            <v>n/a</v>
          </cell>
          <cell r="F76" t="str">
            <v>n/a</v>
          </cell>
          <cell r="G76" t="str">
            <v>n/a</v>
          </cell>
          <cell r="H76" t="str">
            <v>-</v>
          </cell>
        </row>
        <row r="77">
          <cell r="A77" t="str">
            <v>NOSCAN*Number of eligible referrals2</v>
          </cell>
          <cell r="B77" t="str">
            <v>NOSCAN*</v>
          </cell>
          <cell r="C77" t="str">
            <v>Number of eligible referrals2</v>
          </cell>
          <cell r="D77">
            <v>531</v>
          </cell>
          <cell r="E77">
            <v>528</v>
          </cell>
          <cell r="F77">
            <v>705</v>
          </cell>
          <cell r="G77">
            <v>697</v>
          </cell>
          <cell r="H77" t="str">
            <v>-</v>
          </cell>
        </row>
        <row r="78">
          <cell r="A78" t="str">
            <v>NOSCAN*% treated within 62 days</v>
          </cell>
          <cell r="B78" t="str">
            <v>NOSCAN*</v>
          </cell>
          <cell r="C78" t="str">
            <v>% treated within 62 days</v>
          </cell>
          <cell r="D78">
            <v>0.967984934086629</v>
          </cell>
          <cell r="E78">
            <v>0.96212121212121215</v>
          </cell>
          <cell r="F78">
            <v>0.98293029871977244</v>
          </cell>
          <cell r="G78">
            <v>0.946915351506456</v>
          </cell>
          <cell r="H78" t="str">
            <v>-</v>
          </cell>
        </row>
        <row r="79">
          <cell r="A79" t="str">
            <v>NOSCAN*Maximum wait (Days)3</v>
          </cell>
          <cell r="B79" t="str">
            <v>NOSCAN*</v>
          </cell>
          <cell r="C79" t="str">
            <v>Maximum wait (Days)3</v>
          </cell>
          <cell r="D79">
            <v>106</v>
          </cell>
          <cell r="E79">
            <v>282</v>
          </cell>
          <cell r="F79">
            <v>107</v>
          </cell>
          <cell r="G79">
            <v>125</v>
          </cell>
          <cell r="H79" t="str">
            <v>-</v>
          </cell>
        </row>
        <row r="80">
          <cell r="A80" t="str">
            <v>NOSCAN*Median wait (Days)4</v>
          </cell>
          <cell r="B80" t="str">
            <v>NOSCAN*</v>
          </cell>
          <cell r="C80" t="str">
            <v>Median wait (Days)4</v>
          </cell>
          <cell r="D80">
            <v>33</v>
          </cell>
          <cell r="E80">
            <v>32.5</v>
          </cell>
          <cell r="F80">
            <v>34</v>
          </cell>
          <cell r="G80">
            <v>37</v>
          </cell>
          <cell r="H80" t="str">
            <v>-</v>
          </cell>
        </row>
        <row r="81">
          <cell r="A81" t="str">
            <v>NOSCAN*90th Percentile (Days)5</v>
          </cell>
          <cell r="B81" t="str">
            <v>NOSCAN*</v>
          </cell>
          <cell r="C81" t="str">
            <v>90th Percentile (Days)5</v>
          </cell>
          <cell r="D81">
            <v>58</v>
          </cell>
          <cell r="E81">
            <v>59</v>
          </cell>
          <cell r="F81">
            <v>57</v>
          </cell>
          <cell r="G81">
            <v>60</v>
          </cell>
          <cell r="H81" t="str">
            <v>-</v>
          </cell>
        </row>
        <row r="82">
          <cell r="A82" t="str">
            <v>SCAN*Number of eligible referrals2</v>
          </cell>
          <cell r="B82" t="str">
            <v>SCAN*</v>
          </cell>
          <cell r="C82" t="str">
            <v>Number of eligible referrals2</v>
          </cell>
          <cell r="D82">
            <v>566</v>
          </cell>
          <cell r="E82">
            <v>511</v>
          </cell>
          <cell r="F82">
            <v>777</v>
          </cell>
          <cell r="G82">
            <v>739</v>
          </cell>
          <cell r="H82" t="str">
            <v>-</v>
          </cell>
        </row>
        <row r="83">
          <cell r="A83" t="str">
            <v>SCAN*% treated within 62 days</v>
          </cell>
          <cell r="B83" t="str">
            <v>SCAN*</v>
          </cell>
          <cell r="C83" t="str">
            <v>% treated within 62 days</v>
          </cell>
          <cell r="D83">
            <v>0.97879858657243812</v>
          </cell>
          <cell r="E83">
            <v>0.97847358121330719</v>
          </cell>
          <cell r="F83">
            <v>0.97551546391752575</v>
          </cell>
          <cell r="G83">
            <v>0.97158322056833601</v>
          </cell>
          <cell r="H83" t="str">
            <v>-</v>
          </cell>
        </row>
        <row r="84">
          <cell r="A84" t="str">
            <v>SCAN*Maximum wait (Days)3</v>
          </cell>
          <cell r="B84" t="str">
            <v>SCAN*</v>
          </cell>
          <cell r="C84" t="str">
            <v>Maximum wait (Days)3</v>
          </cell>
          <cell r="D84">
            <v>130</v>
          </cell>
          <cell r="E84">
            <v>116</v>
          </cell>
          <cell r="F84">
            <v>97</v>
          </cell>
          <cell r="G84">
            <v>130</v>
          </cell>
          <cell r="H84" t="str">
            <v>-</v>
          </cell>
        </row>
        <row r="85">
          <cell r="A85" t="str">
            <v>SCAN*Median wait (Days)4</v>
          </cell>
          <cell r="B85" t="str">
            <v>SCAN*</v>
          </cell>
          <cell r="C85" t="str">
            <v>Median wait (Days)4</v>
          </cell>
          <cell r="D85">
            <v>32</v>
          </cell>
          <cell r="E85">
            <v>30</v>
          </cell>
          <cell r="F85">
            <v>36</v>
          </cell>
          <cell r="G85">
            <v>35</v>
          </cell>
          <cell r="H85" t="str">
            <v>-</v>
          </cell>
        </row>
        <row r="86">
          <cell r="A86" t="str">
            <v>SCAN*90th Percentile (Days)5</v>
          </cell>
          <cell r="B86" t="str">
            <v>SCAN*</v>
          </cell>
          <cell r="C86" t="str">
            <v>90th Percentile (Days)5</v>
          </cell>
          <cell r="D86">
            <v>56</v>
          </cell>
          <cell r="E86">
            <v>56</v>
          </cell>
          <cell r="F86">
            <v>57</v>
          </cell>
          <cell r="G86">
            <v>59</v>
          </cell>
          <cell r="H86" t="str">
            <v>-</v>
          </cell>
        </row>
        <row r="87">
          <cell r="A87" t="str">
            <v>WOSCAN*Number of eligible referrals2</v>
          </cell>
          <cell r="B87" t="str">
            <v>WOSCAN*</v>
          </cell>
          <cell r="C87" t="str">
            <v>Number of eligible referrals2</v>
          </cell>
          <cell r="D87">
            <v>791</v>
          </cell>
          <cell r="E87">
            <v>912</v>
          </cell>
          <cell r="F87">
            <v>1254</v>
          </cell>
          <cell r="G87">
            <v>1196</v>
          </cell>
          <cell r="H87" t="str">
            <v>-</v>
          </cell>
        </row>
        <row r="88">
          <cell r="A88" t="str">
            <v>WOSCAN*% treated within 62 days</v>
          </cell>
          <cell r="B88" t="str">
            <v>WOSCAN*</v>
          </cell>
          <cell r="C88" t="str">
            <v>% treated within 62 days</v>
          </cell>
          <cell r="D88">
            <v>0.95575221238938057</v>
          </cell>
          <cell r="E88">
            <v>0.96162280701754388</v>
          </cell>
          <cell r="F88">
            <v>0.96491228070175405</v>
          </cell>
          <cell r="G88">
            <v>0.95401337792642105</v>
          </cell>
          <cell r="H88" t="str">
            <v>-</v>
          </cell>
        </row>
        <row r="89">
          <cell r="A89" t="str">
            <v>WOSCAN*Maximum wait (Days)3</v>
          </cell>
          <cell r="B89" t="str">
            <v>WOSCAN*</v>
          </cell>
          <cell r="C89" t="str">
            <v>Maximum wait (Days)3</v>
          </cell>
          <cell r="D89">
            <v>155</v>
          </cell>
          <cell r="E89">
            <v>150</v>
          </cell>
          <cell r="F89">
            <v>178</v>
          </cell>
          <cell r="G89">
            <v>132</v>
          </cell>
          <cell r="H89" t="str">
            <v>-</v>
          </cell>
        </row>
        <row r="90">
          <cell r="A90" t="str">
            <v>WOSCAN*Median wait (Days)4</v>
          </cell>
          <cell r="B90" t="str">
            <v>WOSCAN*</v>
          </cell>
          <cell r="C90" t="str">
            <v>Median wait (Days)4</v>
          </cell>
          <cell r="D90">
            <v>34</v>
          </cell>
          <cell r="E90">
            <v>36</v>
          </cell>
          <cell r="F90">
            <v>36</v>
          </cell>
          <cell r="G90">
            <v>36</v>
          </cell>
          <cell r="H90" t="str">
            <v>-</v>
          </cell>
        </row>
        <row r="91">
          <cell r="A91" t="str">
            <v>WOSCAN*90th Percentile (Days)5</v>
          </cell>
          <cell r="B91" t="str">
            <v>WOSCAN*</v>
          </cell>
          <cell r="C91" t="str">
            <v>90th Percentile (Days)5</v>
          </cell>
          <cell r="D91">
            <v>59</v>
          </cell>
          <cell r="E91">
            <v>58</v>
          </cell>
          <cell r="F91">
            <v>59</v>
          </cell>
          <cell r="G91">
            <v>60</v>
          </cell>
          <cell r="H91" t="str">
            <v>-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3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Quarter-Cancer</v>
          </cell>
          <cell r="B1" t="str">
            <v>Quarter</v>
          </cell>
          <cell r="C1" t="str">
            <v>Cancer</v>
          </cell>
          <cell r="D1" t="str">
            <v>Number of eligible referrals2</v>
          </cell>
          <cell r="E1" t="str">
            <v>0-20 days</v>
          </cell>
          <cell r="F1" t="str">
            <v>21-41 days</v>
          </cell>
          <cell r="G1" t="str">
            <v>42-62 days</v>
          </cell>
          <cell r="H1" t="str">
            <v>63-83 days</v>
          </cell>
          <cell r="I1" t="str">
            <v>84 days or more</v>
          </cell>
        </row>
        <row r="2">
          <cell r="A2" t="str">
            <v>Jan-Mar 2010All cancer types1</v>
          </cell>
          <cell r="B2" t="str">
            <v>Jan-Mar 2010</v>
          </cell>
          <cell r="C2" t="str">
            <v>All cancer types1</v>
          </cell>
          <cell r="D2">
            <v>1888</v>
          </cell>
          <cell r="E2">
            <v>0.29184322033898308</v>
          </cell>
          <cell r="F2">
            <v>0.36228813559322032</v>
          </cell>
          <cell r="G2">
            <v>0.31197033898305082</v>
          </cell>
          <cell r="H2">
            <v>1.9597457627118644E-2</v>
          </cell>
          <cell r="I2">
            <v>1.4300847457627119E-2</v>
          </cell>
        </row>
        <row r="3">
          <cell r="A3" t="str">
            <v>Jan-Mar 2010Breast</v>
          </cell>
          <cell r="B3" t="str">
            <v>Jan-Mar 2010</v>
          </cell>
          <cell r="C3" t="str">
            <v>Breast</v>
          </cell>
          <cell r="D3">
            <v>324</v>
          </cell>
          <cell r="E3">
            <v>0.15123456790123457</v>
          </cell>
          <cell r="F3">
            <v>0.49691358024691357</v>
          </cell>
          <cell r="G3">
            <v>0.34567901234567899</v>
          </cell>
          <cell r="H3">
            <v>3.0864197530864196E-3</v>
          </cell>
          <cell r="I3">
            <v>3.0864197530864196E-3</v>
          </cell>
        </row>
        <row r="4">
          <cell r="A4" t="str">
            <v xml:space="preserve">Jan-Mar 2010Breast - screened excluded </v>
          </cell>
          <cell r="B4" t="str">
            <v>Jan-Mar 2010</v>
          </cell>
          <cell r="C4" t="str">
            <v xml:space="preserve">Breast - screened excluded </v>
          </cell>
          <cell r="D4">
            <v>324</v>
          </cell>
          <cell r="E4">
            <v>0.15123456790123457</v>
          </cell>
          <cell r="F4">
            <v>0.49691358024691357</v>
          </cell>
          <cell r="G4">
            <v>0.34567901234567899</v>
          </cell>
          <cell r="H4">
            <v>3.0864197530864196E-3</v>
          </cell>
          <cell r="I4">
            <v>3.0864197530864196E-3</v>
          </cell>
        </row>
        <row r="5">
          <cell r="A5" t="str">
            <v>Jan-Mar 2010Breast - screened only</v>
          </cell>
          <cell r="B5" t="str">
            <v>Jan-Mar 2010</v>
          </cell>
          <cell r="C5" t="str">
            <v>Breast - screened only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</row>
        <row r="6">
          <cell r="A6" t="str">
            <v>Jan-Mar 2010Cervical</v>
          </cell>
          <cell r="B6" t="str">
            <v>Jan-Mar 2010</v>
          </cell>
          <cell r="C6" t="str">
            <v>Cervical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</row>
        <row r="7">
          <cell r="A7" t="str">
            <v>Jan-Mar 2010Cervical - screened excluded</v>
          </cell>
          <cell r="B7" t="str">
            <v>Jan-Mar 2010</v>
          </cell>
          <cell r="C7" t="str">
            <v>Cervical - screened excluded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</row>
        <row r="8">
          <cell r="A8" t="str">
            <v>Jan-Mar 2010Cervical - screened only</v>
          </cell>
          <cell r="B8" t="str">
            <v>Jan-Mar 2010</v>
          </cell>
          <cell r="C8" t="str">
            <v>Cervical - screened only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  <cell r="I8" t="str">
            <v>-</v>
          </cell>
        </row>
        <row r="9">
          <cell r="A9" t="str">
            <v>Jan-Mar 2010Colorectal</v>
          </cell>
          <cell r="B9" t="str">
            <v>Jan-Mar 2010</v>
          </cell>
          <cell r="C9" t="str">
            <v>Colorectal</v>
          </cell>
          <cell r="D9">
            <v>261</v>
          </cell>
          <cell r="E9">
            <v>0.3946360153256705</v>
          </cell>
          <cell r="F9">
            <v>0.24521072796934865</v>
          </cell>
          <cell r="G9">
            <v>0.32183908045977011</v>
          </cell>
          <cell r="H9">
            <v>1.532567049808429E-2</v>
          </cell>
          <cell r="I9">
            <v>2.2988505747126436E-2</v>
          </cell>
        </row>
        <row r="10">
          <cell r="A10" t="str">
            <v>Jan-Mar 2010Colorectal - screened excluded</v>
          </cell>
          <cell r="B10" t="str">
            <v>Jan-Mar 2010</v>
          </cell>
          <cell r="C10" t="str">
            <v>Colorectal - screened excluded</v>
          </cell>
          <cell r="D10">
            <v>261</v>
          </cell>
          <cell r="E10">
            <v>0.3946360153256705</v>
          </cell>
          <cell r="F10">
            <v>0.24521072796934865</v>
          </cell>
          <cell r="G10">
            <v>0.32183908045977011</v>
          </cell>
          <cell r="H10">
            <v>1.532567049808429E-2</v>
          </cell>
          <cell r="I10">
            <v>2.2988505747126436E-2</v>
          </cell>
        </row>
        <row r="11">
          <cell r="A11" t="str">
            <v>Jan-Mar 2010Colorectal - screened only</v>
          </cell>
          <cell r="B11" t="str">
            <v>Jan-Mar 2010</v>
          </cell>
          <cell r="C11" t="str">
            <v>Colorectal - screened only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</row>
        <row r="12">
          <cell r="A12" t="str">
            <v>Jan-Mar 2010Head and Neck</v>
          </cell>
          <cell r="B12" t="str">
            <v>Jan-Mar 2010</v>
          </cell>
          <cell r="C12" t="str">
            <v>Head and Neck</v>
          </cell>
          <cell r="D12">
            <v>67</v>
          </cell>
          <cell r="E12">
            <v>0.13432835820895522</v>
          </cell>
          <cell r="F12">
            <v>0.31343283582089554</v>
          </cell>
          <cell r="G12">
            <v>0.52238805970149249</v>
          </cell>
          <cell r="H12">
            <v>1.4925373134328358E-2</v>
          </cell>
          <cell r="I12">
            <v>1.4925373134328358E-2</v>
          </cell>
        </row>
        <row r="13">
          <cell r="A13" t="str">
            <v>Jan-Mar 2010Lung</v>
          </cell>
          <cell r="B13" t="str">
            <v>Jan-Mar 2010</v>
          </cell>
          <cell r="C13" t="str">
            <v>Lung</v>
          </cell>
          <cell r="D13">
            <v>476</v>
          </cell>
          <cell r="E13">
            <v>0.28991596638655465</v>
          </cell>
          <cell r="F13">
            <v>0.38445378151260506</v>
          </cell>
          <cell r="G13">
            <v>0.29201680672268909</v>
          </cell>
          <cell r="H13">
            <v>2.5210084033613446E-2</v>
          </cell>
          <cell r="I13">
            <v>8.4033613445378148E-3</v>
          </cell>
        </row>
        <row r="14">
          <cell r="A14" t="str">
            <v>Jan-Mar 2010Lymphoma</v>
          </cell>
          <cell r="B14" t="str">
            <v>Jan-Mar 2010</v>
          </cell>
          <cell r="C14" t="str">
            <v>Lymphoma</v>
          </cell>
          <cell r="D14">
            <v>70</v>
          </cell>
          <cell r="E14">
            <v>0.34285714285714286</v>
          </cell>
          <cell r="F14">
            <v>0.37142857142857144</v>
          </cell>
          <cell r="G14">
            <v>0.22857142857142856</v>
          </cell>
          <cell r="H14">
            <v>5.7142857142857141E-2</v>
          </cell>
          <cell r="I14">
            <v>0</v>
          </cell>
        </row>
        <row r="15">
          <cell r="A15" t="str">
            <v>Jan-Mar 2010Melanoma</v>
          </cell>
          <cell r="B15" t="str">
            <v>Jan-Mar 2010</v>
          </cell>
          <cell r="C15" t="str">
            <v>Melanoma</v>
          </cell>
          <cell r="D15">
            <v>64</v>
          </cell>
          <cell r="E15">
            <v>0.5625</v>
          </cell>
          <cell r="F15">
            <v>0.234375</v>
          </cell>
          <cell r="G15">
            <v>0.140625</v>
          </cell>
          <cell r="H15">
            <v>6.25E-2</v>
          </cell>
          <cell r="I15">
            <v>0</v>
          </cell>
        </row>
        <row r="16">
          <cell r="A16" t="str">
            <v>Jan-Mar 2010Ovarian</v>
          </cell>
          <cell r="B16" t="str">
            <v>Jan-Mar 2010</v>
          </cell>
          <cell r="C16" t="str">
            <v>Ovarian</v>
          </cell>
          <cell r="D16">
            <v>61</v>
          </cell>
          <cell r="E16">
            <v>0.26229508196721313</v>
          </cell>
          <cell r="F16">
            <v>0.44262295081967212</v>
          </cell>
          <cell r="G16">
            <v>0.27868852459016391</v>
          </cell>
          <cell r="H16">
            <v>1.6393442622950821E-2</v>
          </cell>
          <cell r="I16">
            <v>0</v>
          </cell>
        </row>
        <row r="17">
          <cell r="A17" t="str">
            <v>Jan-Mar 2010Upper GI</v>
          </cell>
          <cell r="B17" t="str">
            <v>Jan-Mar 2010</v>
          </cell>
          <cell r="C17" t="str">
            <v>Upper GI</v>
          </cell>
          <cell r="D17">
            <v>241</v>
          </cell>
          <cell r="E17">
            <v>0.36514522821576761</v>
          </cell>
          <cell r="F17">
            <v>0.32780082987551867</v>
          </cell>
          <cell r="G17">
            <v>0.27800829875518673</v>
          </cell>
          <cell r="H17">
            <v>1.6597510373443983E-2</v>
          </cell>
          <cell r="I17">
            <v>1.2448132780082987E-2</v>
          </cell>
        </row>
        <row r="18">
          <cell r="A18" t="str">
            <v>Jan-Mar 2010Urological</v>
          </cell>
          <cell r="B18" t="str">
            <v>Jan-Mar 2010</v>
          </cell>
          <cell r="C18" t="str">
            <v>Urological</v>
          </cell>
          <cell r="D18">
            <v>324</v>
          </cell>
          <cell r="E18">
            <v>0.27160493827160492</v>
          </cell>
          <cell r="F18">
            <v>0.33333333333333331</v>
          </cell>
          <cell r="G18">
            <v>0.33950617283950618</v>
          </cell>
          <cell r="H18">
            <v>1.8518518518518517E-2</v>
          </cell>
          <cell r="I18">
            <v>3.7037037037037035E-2</v>
          </cell>
        </row>
        <row r="19">
          <cell r="A19" t="str">
            <v>Apr-Jun 2010All cancer types1</v>
          </cell>
          <cell r="B19" t="str">
            <v>Apr-Jun 2010</v>
          </cell>
          <cell r="C19" t="str">
            <v>All cancer types1</v>
          </cell>
          <cell r="D19">
            <v>1948</v>
          </cell>
          <cell r="E19">
            <v>0.28699999999999998</v>
          </cell>
          <cell r="F19">
            <v>0.34699999999999998</v>
          </cell>
          <cell r="G19">
            <v>0.33200000000000002</v>
          </cell>
          <cell r="H19">
            <v>2.4E-2</v>
          </cell>
          <cell r="I19">
            <v>0.01</v>
          </cell>
        </row>
        <row r="20">
          <cell r="A20" t="str">
            <v>Apr-Jun 2010Breast</v>
          </cell>
          <cell r="B20" t="str">
            <v>Apr-Jun 2010</v>
          </cell>
          <cell r="C20" t="str">
            <v>Breast</v>
          </cell>
          <cell r="D20">
            <v>286</v>
          </cell>
          <cell r="E20">
            <v>0.15</v>
          </cell>
          <cell r="F20">
            <v>0.47599999999999998</v>
          </cell>
          <cell r="G20">
            <v>0.36699999999999999</v>
          </cell>
          <cell r="H20">
            <v>7.0000000000000001E-3</v>
          </cell>
          <cell r="I20">
            <v>0</v>
          </cell>
        </row>
        <row r="21">
          <cell r="A21" t="str">
            <v xml:space="preserve">Apr-Jun 2010Breast - screened excluded </v>
          </cell>
          <cell r="B21" t="str">
            <v>Apr-Jun 2010</v>
          </cell>
          <cell r="C21" t="str">
            <v xml:space="preserve">Breast - screened excluded </v>
          </cell>
          <cell r="D21">
            <v>286</v>
          </cell>
          <cell r="E21">
            <v>0.15</v>
          </cell>
          <cell r="F21">
            <v>0.47599999999999998</v>
          </cell>
          <cell r="G21">
            <v>0.36699999999999999</v>
          </cell>
          <cell r="H21">
            <v>7.0000000000000001E-3</v>
          </cell>
          <cell r="I21">
            <v>0</v>
          </cell>
        </row>
        <row r="22">
          <cell r="A22" t="str">
            <v>Apr-Jun 2010Breast - screened only</v>
          </cell>
          <cell r="B22" t="str">
            <v>Apr-Jun 2010</v>
          </cell>
          <cell r="C22" t="str">
            <v>Breast - screened only</v>
          </cell>
          <cell r="D22" t="str">
            <v>-</v>
          </cell>
          <cell r="E22" t="str">
            <v>n/a</v>
          </cell>
          <cell r="F22" t="str">
            <v>n/a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Apr-Jun 2010Cervical</v>
          </cell>
          <cell r="B23" t="str">
            <v>Apr-Jun 2010</v>
          </cell>
          <cell r="C23" t="str">
            <v>Cervical</v>
          </cell>
          <cell r="D23" t="str">
            <v>-</v>
          </cell>
          <cell r="E23" t="str">
            <v>n/a</v>
          </cell>
          <cell r="F23" t="str">
            <v>n/a</v>
          </cell>
          <cell r="G23" t="str">
            <v>n/a</v>
          </cell>
          <cell r="H23" t="str">
            <v>n/a</v>
          </cell>
          <cell r="I23" t="str">
            <v>n/a</v>
          </cell>
        </row>
        <row r="24">
          <cell r="A24" t="str">
            <v>Apr-Jun 2010Cervical - screened excluded</v>
          </cell>
          <cell r="B24" t="str">
            <v>Apr-Jun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Apr-Jun 2010Cervical - screened only</v>
          </cell>
          <cell r="B25" t="str">
            <v>Apr-Jun 2010</v>
          </cell>
          <cell r="C25" t="str">
            <v>Cervical - screened only</v>
          </cell>
          <cell r="D25" t="str">
            <v>-</v>
          </cell>
          <cell r="E25" t="str">
            <v>n/a</v>
          </cell>
          <cell r="F25" t="str">
            <v>n/a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Apr-Jun 2010Colorectal</v>
          </cell>
          <cell r="B26" t="str">
            <v>Apr-Jun 2010</v>
          </cell>
          <cell r="C26" t="str">
            <v>Colorectal</v>
          </cell>
          <cell r="D26">
            <v>319</v>
          </cell>
          <cell r="E26">
            <v>0.40799999999999997</v>
          </cell>
          <cell r="F26">
            <v>0.27</v>
          </cell>
          <cell r="G26">
            <v>0.28499999999999998</v>
          </cell>
          <cell r="H26">
            <v>2.8000000000000001E-2</v>
          </cell>
          <cell r="I26">
            <v>8.9999999999999993E-3</v>
          </cell>
        </row>
        <row r="27">
          <cell r="A27" t="str">
            <v>Apr-Jun 2010Colorectal - screened excluded</v>
          </cell>
          <cell r="B27" t="str">
            <v>Apr-Jun 2010</v>
          </cell>
          <cell r="C27" t="str">
            <v>Colorectal - screened excluded</v>
          </cell>
          <cell r="D27">
            <v>319</v>
          </cell>
          <cell r="E27">
            <v>0.40799999999999997</v>
          </cell>
          <cell r="F27">
            <v>0.27</v>
          </cell>
          <cell r="G27">
            <v>0.28499999999999998</v>
          </cell>
          <cell r="H27">
            <v>2.8000000000000001E-2</v>
          </cell>
          <cell r="I27">
            <v>8.9999999999999993E-3</v>
          </cell>
        </row>
        <row r="28">
          <cell r="A28" t="str">
            <v>Apr-Jun 2010Colorectal - screened only</v>
          </cell>
          <cell r="B28" t="str">
            <v>Apr-Jun 2010</v>
          </cell>
          <cell r="C28" t="str">
            <v>Colorectal - screened only</v>
          </cell>
          <cell r="D28" t="str">
            <v>-</v>
          </cell>
          <cell r="E28" t="str">
            <v>n/a</v>
          </cell>
          <cell r="F28" t="str">
            <v>n/a</v>
          </cell>
          <cell r="G28" t="str">
            <v>n/a</v>
          </cell>
          <cell r="H28" t="str">
            <v>n/a</v>
          </cell>
          <cell r="I28" t="str">
            <v>n/a</v>
          </cell>
        </row>
        <row r="29">
          <cell r="A29" t="str">
            <v>Apr-Jun 2010Head and Neck</v>
          </cell>
          <cell r="B29" t="str">
            <v>Apr-Jun 2010</v>
          </cell>
          <cell r="C29" t="str">
            <v>Head and Neck</v>
          </cell>
          <cell r="D29">
            <v>84</v>
          </cell>
          <cell r="E29">
            <v>7.0999999999999994E-2</v>
          </cell>
          <cell r="F29">
            <v>0.38100000000000001</v>
          </cell>
          <cell r="G29">
            <v>0.48799999999999999</v>
          </cell>
          <cell r="H29">
            <v>3.5999999999999997E-2</v>
          </cell>
          <cell r="I29">
            <v>2.4E-2</v>
          </cell>
        </row>
        <row r="30">
          <cell r="A30" t="str">
            <v>Apr-Jun 2010Lung</v>
          </cell>
          <cell r="B30" t="str">
            <v>Apr-Jun 2010</v>
          </cell>
          <cell r="C30" t="str">
            <v>Lung</v>
          </cell>
          <cell r="D30">
            <v>463</v>
          </cell>
          <cell r="E30">
            <v>0.28299999999999997</v>
          </cell>
          <cell r="F30">
            <v>0.33500000000000002</v>
          </cell>
          <cell r="G30">
            <v>0.35199999999999998</v>
          </cell>
          <cell r="H30">
            <v>1.9E-2</v>
          </cell>
          <cell r="I30">
            <v>1.0999999999999999E-2</v>
          </cell>
        </row>
        <row r="31">
          <cell r="A31" t="str">
            <v>Apr-Jun 2010Lymphoma</v>
          </cell>
          <cell r="B31" t="str">
            <v>Apr-Jun 2010</v>
          </cell>
          <cell r="C31" t="str">
            <v>Lymphoma</v>
          </cell>
          <cell r="D31">
            <v>84</v>
          </cell>
          <cell r="E31">
            <v>0.22600000000000001</v>
          </cell>
          <cell r="F31">
            <v>0.35699999999999998</v>
          </cell>
          <cell r="G31">
            <v>0.38100000000000001</v>
          </cell>
          <cell r="H31">
            <v>2.4E-2</v>
          </cell>
          <cell r="I31">
            <v>1.2E-2</v>
          </cell>
        </row>
        <row r="32">
          <cell r="A32" t="str">
            <v>Apr-Jun 2010Melanoma</v>
          </cell>
          <cell r="B32" t="str">
            <v>Apr-Jun 2010</v>
          </cell>
          <cell r="C32" t="str">
            <v>Melanoma</v>
          </cell>
          <cell r="D32">
            <v>66</v>
          </cell>
          <cell r="E32">
            <v>0.5</v>
          </cell>
          <cell r="F32">
            <v>0.27300000000000002</v>
          </cell>
          <cell r="G32">
            <v>0.16700000000000001</v>
          </cell>
          <cell r="H32">
            <v>0.03</v>
          </cell>
          <cell r="I32">
            <v>0.03</v>
          </cell>
        </row>
        <row r="33">
          <cell r="A33" t="str">
            <v>Apr-Jun 2010Ovarian</v>
          </cell>
          <cell r="B33" t="str">
            <v>Apr-Jun 2010</v>
          </cell>
          <cell r="C33" t="str">
            <v>Ovarian</v>
          </cell>
          <cell r="D33">
            <v>55</v>
          </cell>
          <cell r="E33">
            <v>0.182</v>
          </cell>
          <cell r="F33">
            <v>0.49099999999999999</v>
          </cell>
          <cell r="G33">
            <v>0.309</v>
          </cell>
          <cell r="H33">
            <v>1.7999999999999999E-2</v>
          </cell>
          <cell r="I33">
            <v>0</v>
          </cell>
        </row>
        <row r="34">
          <cell r="A34" t="str">
            <v>Apr-Jun 2010Upper GI</v>
          </cell>
          <cell r="B34" t="str">
            <v>Apr-Jun 2010</v>
          </cell>
          <cell r="C34" t="str">
            <v>Upper GI</v>
          </cell>
          <cell r="D34">
            <v>244</v>
          </cell>
          <cell r="E34">
            <v>0.40200000000000002</v>
          </cell>
          <cell r="F34">
            <v>0.28299999999999997</v>
          </cell>
          <cell r="G34">
            <v>0.26600000000000001</v>
          </cell>
          <cell r="H34">
            <v>3.6999999999999998E-2</v>
          </cell>
          <cell r="I34">
            <v>1.2E-2</v>
          </cell>
        </row>
        <row r="35">
          <cell r="A35" t="str">
            <v>Apr-Jun 2010Urological</v>
          </cell>
          <cell r="B35" t="str">
            <v>Apr-Jun 2010</v>
          </cell>
          <cell r="C35" t="str">
            <v>Urological</v>
          </cell>
          <cell r="D35">
            <v>347</v>
          </cell>
          <cell r="E35">
            <v>0.25600000000000001</v>
          </cell>
          <cell r="F35">
            <v>0.35399999999999998</v>
          </cell>
          <cell r="G35">
            <v>0.35199999999999998</v>
          </cell>
          <cell r="H35">
            <v>2.9000000000000001E-2</v>
          </cell>
          <cell r="I35">
            <v>8.9999999999999993E-3</v>
          </cell>
        </row>
        <row r="36">
          <cell r="A36" t="str">
            <v>Jul-Sep 2010All cancer types1</v>
          </cell>
          <cell r="B36" t="str">
            <v>Jul-Sep 2010</v>
          </cell>
          <cell r="C36" t="str">
            <v>All cancer types1</v>
          </cell>
          <cell r="D36">
            <v>2736</v>
          </cell>
          <cell r="E36">
            <v>0.23599999999999999</v>
          </cell>
          <cell r="F36">
            <v>0.38</v>
          </cell>
          <cell r="G36">
            <v>0.35699999999999998</v>
          </cell>
          <cell r="H36">
            <v>0.02</v>
          </cell>
          <cell r="I36">
            <v>7.0000000000000001E-3</v>
          </cell>
        </row>
        <row r="37">
          <cell r="A37" t="str">
            <v>Jul-Sep 2010Breast</v>
          </cell>
          <cell r="B37" t="str">
            <v>Jul-Sep 2010</v>
          </cell>
          <cell r="C37" t="str">
            <v>Breast</v>
          </cell>
          <cell r="D37">
            <v>740</v>
          </cell>
          <cell r="E37">
            <v>9.7000000000000003E-2</v>
          </cell>
          <cell r="F37">
            <v>0.58399999999999996</v>
          </cell>
          <cell r="G37">
            <v>0.312</v>
          </cell>
          <cell r="H37">
            <v>7.0000000000000001E-3</v>
          </cell>
          <cell r="I37">
            <v>0</v>
          </cell>
        </row>
        <row r="38">
          <cell r="A38" t="str">
            <v xml:space="preserve">Jul-Sep 2010Breast - screened excluded </v>
          </cell>
          <cell r="B38" t="str">
            <v>Jul-Sep 2010</v>
          </cell>
          <cell r="C38" t="str">
            <v xml:space="preserve">Breast - screened excluded </v>
          </cell>
          <cell r="D38">
            <v>333</v>
          </cell>
          <cell r="E38">
            <v>0.111</v>
          </cell>
          <cell r="F38">
            <v>0.54100000000000004</v>
          </cell>
          <cell r="G38">
            <v>0.33300000000000002</v>
          </cell>
          <cell r="H38">
            <v>1.4999999999999999E-2</v>
          </cell>
          <cell r="I38">
            <v>0</v>
          </cell>
        </row>
        <row r="39">
          <cell r="A39" t="str">
            <v>Jul-Sep 2010Breast - screened only</v>
          </cell>
          <cell r="B39" t="str">
            <v>Jul-Sep 2010</v>
          </cell>
          <cell r="C39" t="str">
            <v>Breast - screened only</v>
          </cell>
          <cell r="D39">
            <v>407</v>
          </cell>
          <cell r="E39">
            <v>8.5999999999999993E-2</v>
          </cell>
          <cell r="F39">
            <v>0.61899999999999999</v>
          </cell>
          <cell r="G39">
            <v>0.29499999999999998</v>
          </cell>
          <cell r="H39">
            <v>0</v>
          </cell>
          <cell r="I39">
            <v>0</v>
          </cell>
        </row>
        <row r="40">
          <cell r="A40" t="str">
            <v>Jul-Sep 2010Cervical</v>
          </cell>
          <cell r="B40" t="str">
            <v>Jul-Sep 2010</v>
          </cell>
          <cell r="C40" t="str">
            <v>Cervical</v>
          </cell>
          <cell r="D40">
            <v>17</v>
          </cell>
          <cell r="E40">
            <v>5.8999999999999997E-2</v>
          </cell>
          <cell r="F40">
            <v>0.47099999999999997</v>
          </cell>
          <cell r="G40">
            <v>0.41199999999999998</v>
          </cell>
          <cell r="H40">
            <v>0</v>
          </cell>
          <cell r="I40">
            <v>5.8999999999999997E-2</v>
          </cell>
        </row>
        <row r="41">
          <cell r="A41" t="str">
            <v>Jul-Sep 2010Cervical - screened excluded</v>
          </cell>
          <cell r="B41" t="str">
            <v>Jul-Sep 2010</v>
          </cell>
          <cell r="C41" t="str">
            <v>Cervical - screened excluded</v>
          </cell>
          <cell r="D41" t="str">
            <v>-</v>
          </cell>
          <cell r="E41" t="str">
            <v>n/a</v>
          </cell>
          <cell r="F41" t="str">
            <v>n/a</v>
          </cell>
          <cell r="G41" t="str">
            <v>n/a</v>
          </cell>
          <cell r="H41" t="str">
            <v>n/a</v>
          </cell>
          <cell r="I41" t="str">
            <v>n/a</v>
          </cell>
        </row>
        <row r="42">
          <cell r="A42" t="str">
            <v>Jul-Sep 2010Cervical - screened only</v>
          </cell>
          <cell r="B42" t="str">
            <v>Jul-Sep 2010</v>
          </cell>
          <cell r="C42" t="str">
            <v>Cervical - screened only</v>
          </cell>
          <cell r="D42">
            <v>17</v>
          </cell>
          <cell r="E42">
            <v>5.8999999999999997E-2</v>
          </cell>
          <cell r="F42">
            <v>0.47099999999999997</v>
          </cell>
          <cell r="G42">
            <v>0.41199999999999998</v>
          </cell>
          <cell r="H42">
            <v>0</v>
          </cell>
          <cell r="I42">
            <v>5.8999999999999997E-2</v>
          </cell>
        </row>
        <row r="43">
          <cell r="A43" t="str">
            <v>Jul-Sep 2010Colorectal</v>
          </cell>
          <cell r="B43" t="str">
            <v>Jul-Sep 2010</v>
          </cell>
          <cell r="C43" t="str">
            <v>Colorectal</v>
          </cell>
          <cell r="D43">
            <v>537</v>
          </cell>
          <cell r="E43">
            <v>0.27700000000000002</v>
          </cell>
          <cell r="F43">
            <v>0.223</v>
          </cell>
          <cell r="G43">
            <v>0.45100000000000001</v>
          </cell>
          <cell r="H43">
            <v>3.6999999999999998E-2</v>
          </cell>
          <cell r="I43">
            <v>1.0999999999999999E-2</v>
          </cell>
        </row>
        <row r="44">
          <cell r="A44" t="str">
            <v>Jul-Sep 2010Colorectal - screened excluded</v>
          </cell>
          <cell r="B44" t="str">
            <v>Jul-Sep 2010</v>
          </cell>
          <cell r="C44" t="str">
            <v>Colorectal - screened excluded</v>
          </cell>
          <cell r="D44">
            <v>353</v>
          </cell>
          <cell r="E44">
            <v>0.38800000000000001</v>
          </cell>
          <cell r="F44">
            <v>0.218</v>
          </cell>
          <cell r="G44">
            <v>0.36799999999999999</v>
          </cell>
          <cell r="H44">
            <v>2.3E-2</v>
          </cell>
          <cell r="I44">
            <v>3.0000000000000001E-3</v>
          </cell>
        </row>
        <row r="45">
          <cell r="A45" t="str">
            <v>Jul-Sep 2010Colorectal - screened only</v>
          </cell>
          <cell r="B45" t="str">
            <v>Jul-Sep 2010</v>
          </cell>
          <cell r="C45" t="str">
            <v>Colorectal - screened only</v>
          </cell>
          <cell r="D45">
            <v>184</v>
          </cell>
          <cell r="E45">
            <v>6.5000000000000002E-2</v>
          </cell>
          <cell r="F45">
            <v>0.23400000000000001</v>
          </cell>
          <cell r="G45">
            <v>0.60899999999999999</v>
          </cell>
          <cell r="H45">
            <v>6.5000000000000002E-2</v>
          </cell>
          <cell r="I45">
            <v>2.7E-2</v>
          </cell>
        </row>
        <row r="46">
          <cell r="A46" t="str">
            <v>Jul-Sep 2010Head and Neck</v>
          </cell>
          <cell r="B46" t="str">
            <v>Jul-Sep 2010</v>
          </cell>
          <cell r="C46" t="str">
            <v>Head and Neck</v>
          </cell>
          <cell r="D46">
            <v>78</v>
          </cell>
          <cell r="E46">
            <v>7.6999999999999999E-2</v>
          </cell>
          <cell r="F46">
            <v>0.34599999999999997</v>
          </cell>
          <cell r="G46">
            <v>0.51300000000000001</v>
          </cell>
          <cell r="H46">
            <v>6.4000000000000001E-2</v>
          </cell>
          <cell r="I46">
            <v>0</v>
          </cell>
        </row>
        <row r="47">
          <cell r="A47" t="str">
            <v>Jul-Sep 2010Lung</v>
          </cell>
          <cell r="B47" t="str">
            <v>Jul-Sep 2010</v>
          </cell>
          <cell r="C47" t="str">
            <v>Lung</v>
          </cell>
          <cell r="D47">
            <v>532</v>
          </cell>
          <cell r="E47">
            <v>0.254</v>
          </cell>
          <cell r="F47">
            <v>0.33500000000000002</v>
          </cell>
          <cell r="G47">
            <v>0.38900000000000001</v>
          </cell>
          <cell r="H47">
            <v>1.9E-2</v>
          </cell>
          <cell r="I47">
            <v>4.0000000000000001E-3</v>
          </cell>
        </row>
        <row r="48">
          <cell r="A48" t="str">
            <v>Jul-Sep 2010Lymphoma</v>
          </cell>
          <cell r="B48" t="str">
            <v>Jul-Sep 2010</v>
          </cell>
          <cell r="C48" t="str">
            <v>Lymphoma</v>
          </cell>
          <cell r="D48">
            <v>77</v>
          </cell>
          <cell r="E48">
            <v>0.26</v>
          </cell>
          <cell r="F48">
            <v>0.442</v>
          </cell>
          <cell r="G48">
            <v>0.26</v>
          </cell>
          <cell r="H48">
            <v>1.2999999999999999E-2</v>
          </cell>
          <cell r="I48">
            <v>2.5999999999999999E-2</v>
          </cell>
        </row>
        <row r="49">
          <cell r="A49" t="str">
            <v>Jul-Sep 2010Melanoma</v>
          </cell>
          <cell r="B49" t="str">
            <v>Jul-Sep 2010</v>
          </cell>
          <cell r="C49" t="str">
            <v>Melanoma</v>
          </cell>
          <cell r="D49">
            <v>78</v>
          </cell>
          <cell r="E49">
            <v>0.39700000000000002</v>
          </cell>
          <cell r="F49">
            <v>0.33300000000000002</v>
          </cell>
          <cell r="G49">
            <v>0.23100000000000001</v>
          </cell>
          <cell r="H49">
            <v>2.5999999999999999E-2</v>
          </cell>
          <cell r="I49">
            <v>1.2999999999999999E-2</v>
          </cell>
        </row>
        <row r="50">
          <cell r="A50" t="str">
            <v>Jul-Sep 2010Ovarian</v>
          </cell>
          <cell r="B50" t="str">
            <v>Jul-Sep 2010</v>
          </cell>
          <cell r="C50" t="str">
            <v>Ovarian</v>
          </cell>
          <cell r="D50">
            <v>54</v>
          </cell>
          <cell r="E50">
            <v>0.315</v>
          </cell>
          <cell r="F50">
            <v>0.35199999999999998</v>
          </cell>
          <cell r="G50">
            <v>0.33300000000000002</v>
          </cell>
          <cell r="H50">
            <v>0</v>
          </cell>
          <cell r="I50">
            <v>0</v>
          </cell>
        </row>
        <row r="51">
          <cell r="A51" t="str">
            <v>Jul-Sep 2010Upper GI</v>
          </cell>
          <cell r="B51" t="str">
            <v>Jul-Sep 2010</v>
          </cell>
          <cell r="C51" t="str">
            <v>Upper GI</v>
          </cell>
          <cell r="D51">
            <v>288</v>
          </cell>
          <cell r="E51">
            <v>0.44400000000000001</v>
          </cell>
          <cell r="F51">
            <v>0.27400000000000002</v>
          </cell>
          <cell r="G51">
            <v>0.24299999999999999</v>
          </cell>
          <cell r="H51">
            <v>2.8000000000000001E-2</v>
          </cell>
          <cell r="I51">
            <v>0.01</v>
          </cell>
        </row>
        <row r="52">
          <cell r="A52" t="str">
            <v>Jul-Sep 2010Urological</v>
          </cell>
          <cell r="B52" t="str">
            <v>Jul-Sep 2010</v>
          </cell>
          <cell r="C52" t="str">
            <v>Urological</v>
          </cell>
          <cell r="D52">
            <v>335</v>
          </cell>
          <cell r="E52">
            <v>0.25700000000000001</v>
          </cell>
          <cell r="F52">
            <v>0.34899999999999998</v>
          </cell>
          <cell r="G52">
            <v>0.36699999999999999</v>
          </cell>
          <cell r="H52">
            <v>1.4999999999999999E-2</v>
          </cell>
          <cell r="I52">
            <v>1.2E-2</v>
          </cell>
        </row>
        <row r="53">
          <cell r="A53" t="str">
            <v>Oct-Dec 2010All cancer types1</v>
          </cell>
          <cell r="B53" t="str">
            <v>Oct-Dec 2010</v>
          </cell>
          <cell r="C53" t="str">
            <v>All cancer types1</v>
          </cell>
          <cell r="D53">
            <v>2640</v>
          </cell>
          <cell r="E53">
            <v>0.22700000000000001</v>
          </cell>
          <cell r="F53">
            <v>0.38300000000000001</v>
          </cell>
          <cell r="G53">
            <v>0.34699999999999998</v>
          </cell>
          <cell r="H53">
            <v>2.9000000000000001E-2</v>
          </cell>
          <cell r="I53">
            <v>1.4E-2</v>
          </cell>
        </row>
        <row r="54">
          <cell r="A54" t="str">
            <v>Oct-Dec 2010Breast</v>
          </cell>
          <cell r="B54" t="str">
            <v>Oct-Dec 2010</v>
          </cell>
          <cell r="C54" t="str">
            <v>Breast</v>
          </cell>
          <cell r="D54">
            <v>744</v>
          </cell>
          <cell r="E54">
            <v>9.7000000000000003E-2</v>
          </cell>
          <cell r="F54">
            <v>0.57399999999999995</v>
          </cell>
          <cell r="G54">
            <v>0.31900000000000001</v>
          </cell>
          <cell r="H54">
            <v>1.0999999999999999E-2</v>
          </cell>
          <cell r="I54">
            <v>0</v>
          </cell>
        </row>
        <row r="55">
          <cell r="A55" t="str">
            <v xml:space="preserve">Oct-Dec 2010Breast - screened excluded </v>
          </cell>
          <cell r="B55" t="str">
            <v>Oct-Dec 2010</v>
          </cell>
          <cell r="C55" t="str">
            <v xml:space="preserve">Breast - screened excluded </v>
          </cell>
          <cell r="D55">
            <v>299</v>
          </cell>
          <cell r="E55">
            <v>0.114</v>
          </cell>
          <cell r="F55">
            <v>0.47799999999999998</v>
          </cell>
          <cell r="G55">
            <v>0.39100000000000001</v>
          </cell>
          <cell r="H55">
            <v>1.7000000000000001E-2</v>
          </cell>
          <cell r="I55">
            <v>0</v>
          </cell>
        </row>
        <row r="56">
          <cell r="A56" t="str">
            <v>Oct-Dec 2010Breast - screened only</v>
          </cell>
          <cell r="B56" t="str">
            <v>Oct-Dec 2010</v>
          </cell>
          <cell r="C56" t="str">
            <v>Breast - screened only</v>
          </cell>
          <cell r="D56">
            <v>445</v>
          </cell>
          <cell r="E56">
            <v>8.5000000000000006E-2</v>
          </cell>
          <cell r="F56">
            <v>0.63800000000000001</v>
          </cell>
          <cell r="G56">
            <v>0.27</v>
          </cell>
          <cell r="H56">
            <v>7.0000000000000001E-3</v>
          </cell>
          <cell r="I56">
            <v>0</v>
          </cell>
        </row>
        <row r="57">
          <cell r="A57" t="str">
            <v>Oct-Dec 2010Cervical</v>
          </cell>
          <cell r="B57" t="str">
            <v>Oct-Dec 2010</v>
          </cell>
          <cell r="C57" t="str">
            <v>Cervical</v>
          </cell>
          <cell r="D57">
            <v>33</v>
          </cell>
          <cell r="E57">
            <v>0.21199999999999999</v>
          </cell>
          <cell r="F57">
            <v>0.45500000000000002</v>
          </cell>
          <cell r="G57">
            <v>0.30299999999999999</v>
          </cell>
          <cell r="H57">
            <v>0.03</v>
          </cell>
          <cell r="I57">
            <v>0</v>
          </cell>
        </row>
        <row r="58">
          <cell r="A58" t="str">
            <v>Oct-Dec 2010Cervical - screened excluded</v>
          </cell>
          <cell r="B58" t="str">
            <v>Oct-Dec 2010</v>
          </cell>
          <cell r="C58" t="str">
            <v>Cervical - screened excluded</v>
          </cell>
          <cell r="D58">
            <v>7</v>
          </cell>
          <cell r="E58">
            <v>0</v>
          </cell>
          <cell r="F58">
            <v>0.42899999999999999</v>
          </cell>
          <cell r="G58">
            <v>0.42899999999999999</v>
          </cell>
          <cell r="H58">
            <v>0.14299999999999999</v>
          </cell>
          <cell r="I58">
            <v>0</v>
          </cell>
        </row>
        <row r="59">
          <cell r="A59" t="str">
            <v>Oct-Dec 2010Cervical - screened only</v>
          </cell>
          <cell r="B59" t="str">
            <v>Oct-Dec 2010</v>
          </cell>
          <cell r="C59" t="str">
            <v>Cervical - screened only</v>
          </cell>
          <cell r="D59">
            <v>26</v>
          </cell>
          <cell r="E59">
            <v>0.26900000000000002</v>
          </cell>
          <cell r="F59">
            <v>0.46200000000000002</v>
          </cell>
          <cell r="G59">
            <v>0.26900000000000002</v>
          </cell>
          <cell r="H59">
            <v>0</v>
          </cell>
          <cell r="I59">
            <v>0</v>
          </cell>
        </row>
        <row r="60">
          <cell r="A60" t="str">
            <v>Oct-Dec 2010Colorectal</v>
          </cell>
          <cell r="B60" t="str">
            <v>Oct-Dec 2010</v>
          </cell>
          <cell r="C60" t="str">
            <v>Colorectal</v>
          </cell>
          <cell r="D60">
            <v>485</v>
          </cell>
          <cell r="E60">
            <v>0.25800000000000001</v>
          </cell>
          <cell r="F60">
            <v>0.23100000000000001</v>
          </cell>
          <cell r="G60">
            <v>0.41199999999999998</v>
          </cell>
          <cell r="H60">
            <v>6.6000000000000003E-2</v>
          </cell>
          <cell r="I60">
            <v>3.3000000000000002E-2</v>
          </cell>
        </row>
        <row r="61">
          <cell r="A61" t="str">
            <v>Oct-Dec 2010Colorectal - screened excluded</v>
          </cell>
          <cell r="B61" t="str">
            <v>Oct-Dec 2010</v>
          </cell>
          <cell r="C61" t="str">
            <v>Colorectal - screened excluded</v>
          </cell>
          <cell r="D61">
            <v>316</v>
          </cell>
          <cell r="E61">
            <v>0.36099999999999999</v>
          </cell>
          <cell r="F61">
            <v>0.27200000000000002</v>
          </cell>
          <cell r="G61">
            <v>0.32300000000000001</v>
          </cell>
          <cell r="H61">
            <v>2.8000000000000001E-2</v>
          </cell>
          <cell r="I61">
            <v>1.6E-2</v>
          </cell>
        </row>
        <row r="62">
          <cell r="A62" t="str">
            <v>Oct-Dec 2010Colorectal - screened only</v>
          </cell>
          <cell r="B62" t="str">
            <v>Oct-Dec 2010</v>
          </cell>
          <cell r="C62" t="str">
            <v>Colorectal - screened only</v>
          </cell>
          <cell r="D62">
            <v>169</v>
          </cell>
          <cell r="E62">
            <v>6.5000000000000002E-2</v>
          </cell>
          <cell r="F62">
            <v>0.154</v>
          </cell>
          <cell r="G62">
            <v>0.57999999999999996</v>
          </cell>
          <cell r="H62">
            <v>0.13600000000000001</v>
          </cell>
          <cell r="I62">
            <v>6.5000000000000002E-2</v>
          </cell>
        </row>
        <row r="63">
          <cell r="A63" t="str">
            <v>Oct-Dec 2010Head and Neck</v>
          </cell>
          <cell r="B63" t="str">
            <v>Oct-Dec 2010</v>
          </cell>
          <cell r="C63" t="str">
            <v>Head and Neck</v>
          </cell>
          <cell r="D63">
            <v>79</v>
          </cell>
          <cell r="E63">
            <v>6.3E-2</v>
          </cell>
          <cell r="F63">
            <v>0.27800000000000002</v>
          </cell>
          <cell r="G63">
            <v>0.55700000000000005</v>
          </cell>
          <cell r="H63">
            <v>8.8999999999999996E-2</v>
          </cell>
          <cell r="I63">
            <v>1.2999999999999999E-2</v>
          </cell>
        </row>
        <row r="64">
          <cell r="A64" t="str">
            <v>Oct-Dec 2010Lung</v>
          </cell>
          <cell r="B64" t="str">
            <v>Oct-Dec 2010</v>
          </cell>
          <cell r="C64" t="str">
            <v>Lung</v>
          </cell>
          <cell r="D64">
            <v>487</v>
          </cell>
          <cell r="E64">
            <v>0.27100000000000002</v>
          </cell>
          <cell r="F64">
            <v>0.34100000000000003</v>
          </cell>
          <cell r="G64">
            <v>0.34899999999999998</v>
          </cell>
          <cell r="H64">
            <v>2.5000000000000001E-2</v>
          </cell>
          <cell r="I64">
            <v>1.4E-2</v>
          </cell>
        </row>
        <row r="65">
          <cell r="A65" t="str">
            <v>Oct-Dec 2010Lymphoma</v>
          </cell>
          <cell r="B65" t="str">
            <v>Oct-Dec 2010</v>
          </cell>
          <cell r="C65" t="str">
            <v>Lymphoma</v>
          </cell>
          <cell r="D65">
            <v>75</v>
          </cell>
          <cell r="E65">
            <v>0.22700000000000001</v>
          </cell>
          <cell r="F65">
            <v>0.29299999999999998</v>
          </cell>
          <cell r="G65">
            <v>0.41299999999999998</v>
          </cell>
          <cell r="H65">
            <v>6.7000000000000004E-2</v>
          </cell>
          <cell r="I65">
            <v>0</v>
          </cell>
        </row>
        <row r="66">
          <cell r="A66" t="str">
            <v>Oct-Dec 2010Melanoma</v>
          </cell>
          <cell r="B66" t="str">
            <v>Oct-Dec 2010</v>
          </cell>
          <cell r="C66" t="str">
            <v>Melanoma</v>
          </cell>
          <cell r="D66">
            <v>61</v>
          </cell>
          <cell r="E66">
            <v>0.39300000000000002</v>
          </cell>
          <cell r="F66">
            <v>0.39300000000000002</v>
          </cell>
          <cell r="G66">
            <v>0.16400000000000001</v>
          </cell>
          <cell r="H66">
            <v>3.3000000000000002E-2</v>
          </cell>
          <cell r="I66">
            <v>1.6E-2</v>
          </cell>
        </row>
        <row r="67">
          <cell r="A67" t="str">
            <v>Oct-Dec 2010Ovarian</v>
          </cell>
          <cell r="B67" t="str">
            <v>Oct-Dec 2010</v>
          </cell>
          <cell r="C67" t="str">
            <v>Ovarian</v>
          </cell>
          <cell r="D67">
            <v>61</v>
          </cell>
          <cell r="E67">
            <v>0.246</v>
          </cell>
          <cell r="F67">
            <v>0.41</v>
          </cell>
          <cell r="G67">
            <v>0.29499999999999998</v>
          </cell>
          <cell r="H67">
            <v>1.6E-2</v>
          </cell>
          <cell r="I67">
            <v>3.3000000000000002E-2</v>
          </cell>
        </row>
        <row r="68">
          <cell r="A68" t="str">
            <v>Oct-Dec 2010Upper GI</v>
          </cell>
          <cell r="B68" t="str">
            <v>Oct-Dec 2010</v>
          </cell>
          <cell r="C68" t="str">
            <v>Upper GI</v>
          </cell>
          <cell r="D68">
            <v>264</v>
          </cell>
          <cell r="E68">
            <v>0.39400000000000002</v>
          </cell>
          <cell r="F68">
            <v>0.30299999999999999</v>
          </cell>
          <cell r="G68">
            <v>0.27300000000000002</v>
          </cell>
          <cell r="H68">
            <v>1.0999999999999999E-2</v>
          </cell>
          <cell r="I68">
            <v>1.9E-2</v>
          </cell>
        </row>
        <row r="69">
          <cell r="A69" t="str">
            <v>Oct-Dec 2010Urological</v>
          </cell>
          <cell r="B69" t="str">
            <v>Oct-Dec 2010</v>
          </cell>
          <cell r="C69" t="str">
            <v>Urological</v>
          </cell>
          <cell r="D69">
            <v>351</v>
          </cell>
          <cell r="E69">
            <v>0.27900000000000003</v>
          </cell>
          <cell r="F69">
            <v>0.33300000000000002</v>
          </cell>
          <cell r="G69">
            <v>0.35599999999999998</v>
          </cell>
          <cell r="H69">
            <v>1.4E-2</v>
          </cell>
          <cell r="I69">
            <v>1.7000000000000001E-2</v>
          </cell>
        </row>
        <row r="70">
          <cell r="A70" t="str">
            <v>Jan-Mar 2011All cancer types1</v>
          </cell>
          <cell r="B70" t="str">
            <v>Jan-Mar 2011</v>
          </cell>
          <cell r="C70" t="str">
            <v>All cancer types1</v>
          </cell>
          <cell r="D70">
            <v>2662</v>
          </cell>
          <cell r="E70">
            <v>0.25</v>
          </cell>
          <cell r="F70">
            <v>0.376</v>
          </cell>
          <cell r="G70">
            <v>0.33400000000000002</v>
          </cell>
          <cell r="H70">
            <v>2.4E-2</v>
          </cell>
          <cell r="I70">
            <v>1.6E-2</v>
          </cell>
        </row>
        <row r="71">
          <cell r="A71" t="str">
            <v>Jan-Mar 2011Breast</v>
          </cell>
          <cell r="B71" t="str">
            <v>Jan-Mar 2011</v>
          </cell>
          <cell r="C71" t="str">
            <v>Breast</v>
          </cell>
          <cell r="D71">
            <v>723</v>
          </cell>
          <cell r="E71">
            <v>0.111</v>
          </cell>
          <cell r="F71">
            <v>0.59799999999999998</v>
          </cell>
          <cell r="G71">
            <v>0.28599999999999998</v>
          </cell>
          <cell r="H71">
            <v>6.0000000000000001E-3</v>
          </cell>
          <cell r="I71">
            <v>0</v>
          </cell>
        </row>
        <row r="72">
          <cell r="A72" t="str">
            <v xml:space="preserve">Jan-Mar 2011Breast - screened excluded </v>
          </cell>
          <cell r="B72" t="str">
            <v>Jan-Mar 2011</v>
          </cell>
          <cell r="C72" t="str">
            <v xml:space="preserve">Breast - screened excluded </v>
          </cell>
          <cell r="D72">
            <v>353</v>
          </cell>
          <cell r="E72">
            <v>0.10199999999999999</v>
          </cell>
          <cell r="F72">
            <v>0.504</v>
          </cell>
          <cell r="G72">
            <v>0.38800000000000001</v>
          </cell>
          <cell r="H72">
            <v>6.0000000000000001E-3</v>
          </cell>
          <cell r="I72">
            <v>0</v>
          </cell>
        </row>
        <row r="73">
          <cell r="A73" t="str">
            <v>Jan-Mar 2011Breast - screened only</v>
          </cell>
          <cell r="B73" t="str">
            <v>Jan-Mar 2011</v>
          </cell>
          <cell r="C73" t="str">
            <v>Breast - screened only</v>
          </cell>
          <cell r="D73">
            <v>370</v>
          </cell>
          <cell r="E73">
            <v>0.11899999999999999</v>
          </cell>
          <cell r="F73">
            <v>0.68600000000000005</v>
          </cell>
          <cell r="G73">
            <v>0.189</v>
          </cell>
          <cell r="H73">
            <v>5.0000000000000001E-3</v>
          </cell>
          <cell r="I73">
            <v>0</v>
          </cell>
        </row>
        <row r="74">
          <cell r="A74" t="str">
            <v>Jan-Mar 2011Cervical</v>
          </cell>
          <cell r="B74" t="str">
            <v>Jan-Mar 2011</v>
          </cell>
          <cell r="C74" t="str">
            <v>Cervical</v>
          </cell>
          <cell r="D74">
            <v>42</v>
          </cell>
          <cell r="E74">
            <v>0.214</v>
          </cell>
          <cell r="F74">
            <v>0.23799999999999999</v>
          </cell>
          <cell r="G74">
            <v>0.42899999999999999</v>
          </cell>
          <cell r="H74">
            <v>9.5000000000000001E-2</v>
          </cell>
          <cell r="I74">
            <v>2.4E-2</v>
          </cell>
        </row>
        <row r="75">
          <cell r="A75" t="str">
            <v>Jan-Mar 2011Cervical - screened excluded</v>
          </cell>
          <cell r="B75" t="str">
            <v>Jan-Mar 2011</v>
          </cell>
          <cell r="C75" t="str">
            <v>Cervical - screened excluded</v>
          </cell>
          <cell r="D75">
            <v>11</v>
          </cell>
          <cell r="E75">
            <v>0.182</v>
          </cell>
          <cell r="F75">
            <v>0.182</v>
          </cell>
          <cell r="G75">
            <v>0.45500000000000002</v>
          </cell>
          <cell r="H75">
            <v>0.182</v>
          </cell>
          <cell r="I75">
            <v>0</v>
          </cell>
        </row>
        <row r="76">
          <cell r="A76" t="str">
            <v>Jan-Mar 2011Cervical - screened only</v>
          </cell>
          <cell r="B76" t="str">
            <v>Jan-Mar 2011</v>
          </cell>
          <cell r="C76" t="str">
            <v>Cervical - screened only</v>
          </cell>
          <cell r="D76">
            <v>31</v>
          </cell>
          <cell r="E76">
            <v>0.22600000000000001</v>
          </cell>
          <cell r="F76">
            <v>0.25800000000000001</v>
          </cell>
          <cell r="G76">
            <v>0.41899999999999998</v>
          </cell>
          <cell r="H76">
            <v>6.5000000000000002E-2</v>
          </cell>
          <cell r="I76">
            <v>3.2000000000000001E-2</v>
          </cell>
        </row>
        <row r="77">
          <cell r="A77" t="str">
            <v>Jan-Mar 2011Colorectal</v>
          </cell>
          <cell r="B77" t="str">
            <v>Jan-Mar 2011</v>
          </cell>
          <cell r="C77" t="str">
            <v>Colorectal</v>
          </cell>
          <cell r="D77">
            <v>475</v>
          </cell>
          <cell r="E77">
            <v>0.30299999999999999</v>
          </cell>
          <cell r="F77">
            <v>0.23400000000000001</v>
          </cell>
          <cell r="G77">
            <v>0.39200000000000002</v>
          </cell>
          <cell r="H77">
            <v>2.7E-2</v>
          </cell>
          <cell r="I77">
            <v>4.3999999999999997E-2</v>
          </cell>
        </row>
        <row r="78">
          <cell r="A78" t="str">
            <v>Jan-Mar 2011Colorectal - screened excluded</v>
          </cell>
          <cell r="B78" t="str">
            <v>Jan-Mar 2011</v>
          </cell>
          <cell r="C78" t="str">
            <v>Colorectal - screened excluded</v>
          </cell>
          <cell r="D78">
            <v>328</v>
          </cell>
          <cell r="E78">
            <v>0.40899999999999997</v>
          </cell>
          <cell r="F78">
            <v>0.23499999999999999</v>
          </cell>
          <cell r="G78">
            <v>0.314</v>
          </cell>
          <cell r="H78">
            <v>2.4E-2</v>
          </cell>
          <cell r="I78">
            <v>1.7999999999999999E-2</v>
          </cell>
        </row>
        <row r="79">
          <cell r="A79" t="str">
            <v>Jan-Mar 2011Colorectal - screened only</v>
          </cell>
          <cell r="B79" t="str">
            <v>Jan-Mar 2011</v>
          </cell>
          <cell r="C79" t="str">
            <v>Colorectal - screened only</v>
          </cell>
          <cell r="D79">
            <v>147</v>
          </cell>
          <cell r="E79">
            <v>6.8000000000000005E-2</v>
          </cell>
          <cell r="F79">
            <v>0.23100000000000001</v>
          </cell>
          <cell r="G79">
            <v>0.56499999999999995</v>
          </cell>
          <cell r="H79">
            <v>3.4000000000000002E-2</v>
          </cell>
          <cell r="I79">
            <v>0.10199999999999999</v>
          </cell>
        </row>
        <row r="80">
          <cell r="A80" t="str">
            <v>Jan-Mar 2011Head and Neck</v>
          </cell>
          <cell r="B80" t="str">
            <v>Jan-Mar 2011</v>
          </cell>
          <cell r="C80" t="str">
            <v>Head and Neck</v>
          </cell>
          <cell r="D80">
            <v>83</v>
          </cell>
          <cell r="E80">
            <v>0.12</v>
          </cell>
          <cell r="F80">
            <v>0.33700000000000002</v>
          </cell>
          <cell r="G80">
            <v>0.47</v>
          </cell>
          <cell r="H80">
            <v>4.8000000000000001E-2</v>
          </cell>
          <cell r="I80">
            <v>2.4E-2</v>
          </cell>
        </row>
        <row r="81">
          <cell r="A81" t="str">
            <v>Jan-Mar 2011Lung</v>
          </cell>
          <cell r="B81" t="str">
            <v>Jan-Mar 2011</v>
          </cell>
          <cell r="C81" t="str">
            <v>Lung</v>
          </cell>
          <cell r="D81">
            <v>527</v>
          </cell>
          <cell r="E81">
            <v>0.315</v>
          </cell>
          <cell r="F81">
            <v>0.32800000000000001</v>
          </cell>
          <cell r="G81">
            <v>0.29599999999999999</v>
          </cell>
          <cell r="H81">
            <v>4.7E-2</v>
          </cell>
          <cell r="I81">
            <v>1.2999999999999999E-2</v>
          </cell>
        </row>
        <row r="82">
          <cell r="A82" t="str">
            <v>Jan-Mar 2011Lymphoma</v>
          </cell>
          <cell r="B82" t="str">
            <v>Jan-Mar 2011</v>
          </cell>
          <cell r="C82" t="str">
            <v>Lymphoma</v>
          </cell>
          <cell r="D82">
            <v>56</v>
          </cell>
          <cell r="E82">
            <v>0.28599999999999998</v>
          </cell>
          <cell r="F82">
            <v>0.375</v>
          </cell>
          <cell r="G82">
            <v>0.28599999999999998</v>
          </cell>
          <cell r="H82">
            <v>1.7999999999999999E-2</v>
          </cell>
          <cell r="I82">
            <v>3.5999999999999997E-2</v>
          </cell>
        </row>
        <row r="83">
          <cell r="A83" t="str">
            <v>Jan-Mar 2011Melanoma</v>
          </cell>
          <cell r="B83" t="str">
            <v>Jan-Mar 2011</v>
          </cell>
          <cell r="C83" t="str">
            <v>Melanoma</v>
          </cell>
          <cell r="D83">
            <v>50</v>
          </cell>
          <cell r="E83">
            <v>0.46</v>
          </cell>
          <cell r="F83">
            <v>0.34</v>
          </cell>
          <cell r="G83">
            <v>0.18</v>
          </cell>
          <cell r="H83">
            <v>0.02</v>
          </cell>
          <cell r="I83">
            <v>0</v>
          </cell>
        </row>
        <row r="84">
          <cell r="A84" t="str">
            <v>Jan-Mar 2011Ovarian</v>
          </cell>
          <cell r="B84" t="str">
            <v>Jan-Mar 2011</v>
          </cell>
          <cell r="C84" t="str">
            <v>Ovarian</v>
          </cell>
          <cell r="D84">
            <v>56</v>
          </cell>
          <cell r="E84">
            <v>0.14299999999999999</v>
          </cell>
          <cell r="F84">
            <v>0.32100000000000001</v>
          </cell>
          <cell r="G84">
            <v>0.53600000000000003</v>
          </cell>
          <cell r="H84">
            <v>0</v>
          </cell>
          <cell r="I84">
            <v>0</v>
          </cell>
        </row>
        <row r="85">
          <cell r="A85" t="str">
            <v>Jan-Mar 2011Upper GI</v>
          </cell>
          <cell r="B85" t="str">
            <v>Jan-Mar 2011</v>
          </cell>
          <cell r="C85" t="str">
            <v>Upper GI</v>
          </cell>
          <cell r="D85">
            <v>296</v>
          </cell>
          <cell r="E85">
            <v>0.39200000000000002</v>
          </cell>
          <cell r="F85">
            <v>0.30399999999999999</v>
          </cell>
          <cell r="G85">
            <v>0.26400000000000001</v>
          </cell>
          <cell r="H85">
            <v>0.03</v>
          </cell>
          <cell r="I85">
            <v>0.01</v>
          </cell>
        </row>
        <row r="86">
          <cell r="A86" t="str">
            <v>Jan-Mar 2011Urological</v>
          </cell>
          <cell r="B86" t="str">
            <v>Jan-Mar 2011</v>
          </cell>
          <cell r="C86" t="str">
            <v>Urological</v>
          </cell>
          <cell r="D86">
            <v>354</v>
          </cell>
          <cell r="E86">
            <v>0.26600000000000001</v>
          </cell>
          <cell r="F86">
            <v>0.28199999999999997</v>
          </cell>
          <cell r="G86">
            <v>0.42699999999999999</v>
          </cell>
          <cell r="H86">
            <v>8.0000000000000002E-3</v>
          </cell>
          <cell r="I86">
            <v>1.7000000000000001E-2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5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Quarter-Area</v>
          </cell>
          <cell r="B1" t="str">
            <v>Quarter</v>
          </cell>
          <cell r="C1" t="str">
            <v>Area of receipt of referral</v>
          </cell>
          <cell r="D1" t="str">
            <v>Total referrals submitted (Urgent &amp; Non-urgent referrals)2</v>
          </cell>
          <cell r="E1" t="str">
            <v>Non-urgent referrals3</v>
          </cell>
          <cell r="F1" t="str">
            <v>Urgent Referrals2</v>
          </cell>
          <cell r="G1">
            <v>1</v>
          </cell>
          <cell r="I1" t="str">
            <v>Number of eligible referrals4</v>
          </cell>
          <cell r="J1" t="str">
            <v>Referrals included in analysis but with WTA made5</v>
          </cell>
        </row>
        <row r="2">
          <cell r="J2" t="str">
            <v>Patient Delay</v>
          </cell>
          <cell r="L2" t="str">
            <v>Medical Delay</v>
          </cell>
        </row>
        <row r="3">
          <cell r="G3" t="str">
            <v>Excluded from target calculations3</v>
          </cell>
          <cell r="H3" t="str">
            <v>Percentage Exclusions</v>
          </cell>
          <cell r="J3" t="str">
            <v>Number</v>
          </cell>
          <cell r="K3" t="str">
            <v>Median adjustment (Days)6</v>
          </cell>
          <cell r="L3" t="str">
            <v>Number</v>
          </cell>
          <cell r="M3" t="str">
            <v>Median adjustment (Days)6</v>
          </cell>
        </row>
        <row r="4">
          <cell r="A4" t="str">
            <v>Jan-Mar 2010Scotland</v>
          </cell>
          <cell r="B4" t="str">
            <v>Jan-Mar 2010</v>
          </cell>
          <cell r="C4" t="str">
            <v>Scotland</v>
          </cell>
          <cell r="D4" t="str">
            <v>*</v>
          </cell>
          <cell r="E4" t="str">
            <v>*</v>
          </cell>
          <cell r="F4">
            <v>1995</v>
          </cell>
          <cell r="G4">
            <v>107</v>
          </cell>
          <cell r="H4">
            <v>5.3999999999999999E-2</v>
          </cell>
          <cell r="I4">
            <v>1888</v>
          </cell>
          <cell r="J4">
            <v>170</v>
          </cell>
          <cell r="K4">
            <v>17</v>
          </cell>
          <cell r="L4">
            <v>176</v>
          </cell>
          <cell r="M4">
            <v>21</v>
          </cell>
        </row>
        <row r="5">
          <cell r="A5" t="str">
            <v>Jan-Mar 2010NOSCAN9 Total</v>
          </cell>
          <cell r="B5" t="str">
            <v>Jan-Mar 2010</v>
          </cell>
          <cell r="C5" t="str">
            <v>NOSCAN9 Total</v>
          </cell>
          <cell r="D5" t="str">
            <v>*</v>
          </cell>
          <cell r="E5" t="str">
            <v>*</v>
          </cell>
          <cell r="F5">
            <v>567</v>
          </cell>
          <cell r="G5">
            <v>36</v>
          </cell>
          <cell r="H5">
            <v>6.3E-2</v>
          </cell>
          <cell r="I5">
            <v>531</v>
          </cell>
          <cell r="J5">
            <v>50</v>
          </cell>
          <cell r="K5">
            <v>19</v>
          </cell>
          <cell r="L5">
            <v>66</v>
          </cell>
          <cell r="M5">
            <v>20</v>
          </cell>
        </row>
        <row r="6">
          <cell r="A6" t="str">
            <v>Jan-Mar 2010NHS Grampian</v>
          </cell>
          <cell r="B6" t="str">
            <v>Jan-Mar 2010</v>
          </cell>
          <cell r="C6" t="str">
            <v>NHS Grampian</v>
          </cell>
          <cell r="D6" t="str">
            <v>*</v>
          </cell>
          <cell r="E6" t="str">
            <v>*</v>
          </cell>
          <cell r="F6">
            <v>231</v>
          </cell>
          <cell r="G6">
            <v>7</v>
          </cell>
          <cell r="H6">
            <v>0.03</v>
          </cell>
          <cell r="I6">
            <v>224</v>
          </cell>
          <cell r="J6">
            <v>26</v>
          </cell>
          <cell r="K6">
            <v>19</v>
          </cell>
          <cell r="L6">
            <v>35</v>
          </cell>
          <cell r="M6">
            <v>20</v>
          </cell>
        </row>
        <row r="7">
          <cell r="A7" t="str">
            <v>Jan-Mar 2010NHS Highland</v>
          </cell>
          <cell r="B7" t="str">
            <v>Jan-Mar 2010</v>
          </cell>
          <cell r="C7" t="str">
            <v>NHS Highland</v>
          </cell>
          <cell r="D7" t="str">
            <v>*</v>
          </cell>
          <cell r="E7" t="str">
            <v>*</v>
          </cell>
          <cell r="F7">
            <v>131</v>
          </cell>
          <cell r="G7">
            <v>4</v>
          </cell>
          <cell r="H7">
            <v>3.1E-2</v>
          </cell>
          <cell r="I7">
            <v>127</v>
          </cell>
          <cell r="J7">
            <v>12</v>
          </cell>
          <cell r="K7">
            <v>25</v>
          </cell>
          <cell r="L7">
            <v>10</v>
          </cell>
          <cell r="M7">
            <v>12</v>
          </cell>
        </row>
        <row r="8">
          <cell r="A8" t="str">
            <v>Jan-Mar 2010NHS Orkney</v>
          </cell>
          <cell r="B8" t="str">
            <v>Jan-Mar 2010</v>
          </cell>
          <cell r="C8" t="str">
            <v>NHS Orkney</v>
          </cell>
          <cell r="D8" t="str">
            <v>*</v>
          </cell>
          <cell r="E8" t="str">
            <v>*</v>
          </cell>
          <cell r="F8">
            <v>2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 t="str">
            <v>n/a</v>
          </cell>
          <cell r="L8">
            <v>0</v>
          </cell>
          <cell r="M8" t="str">
            <v>n/a</v>
          </cell>
        </row>
        <row r="9">
          <cell r="A9" t="str">
            <v>Jan-Mar 2010NHS Shetland</v>
          </cell>
          <cell r="B9" t="str">
            <v>Jan-Mar 2010</v>
          </cell>
          <cell r="C9" t="str">
            <v>NHS Shetland</v>
          </cell>
          <cell r="D9" t="str">
            <v>*</v>
          </cell>
          <cell r="E9" t="str">
            <v>*</v>
          </cell>
          <cell r="F9">
            <v>9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 t="str">
            <v>n/a</v>
          </cell>
          <cell r="L9">
            <v>2</v>
          </cell>
          <cell r="M9" t="str">
            <v>n/a</v>
          </cell>
        </row>
        <row r="10">
          <cell r="A10" t="str">
            <v>Jan-Mar 2010NHS Tayside</v>
          </cell>
          <cell r="B10" t="str">
            <v>Jan-Mar 2010</v>
          </cell>
          <cell r="C10" t="str">
            <v>NHS Tayside</v>
          </cell>
          <cell r="D10" t="str">
            <v>*</v>
          </cell>
          <cell r="E10" t="str">
            <v>*</v>
          </cell>
          <cell r="F10">
            <v>183</v>
          </cell>
          <cell r="G10">
            <v>25</v>
          </cell>
          <cell r="H10">
            <v>0.13700000000000001</v>
          </cell>
          <cell r="I10">
            <v>158</v>
          </cell>
          <cell r="J10">
            <v>12</v>
          </cell>
          <cell r="K10">
            <v>17</v>
          </cell>
          <cell r="L10">
            <v>18</v>
          </cell>
          <cell r="M10">
            <v>26</v>
          </cell>
        </row>
        <row r="11">
          <cell r="A11" t="str">
            <v>Jan-Mar 2010NHS Western Isles</v>
          </cell>
          <cell r="B11" t="str">
            <v>Jan-Mar 2010</v>
          </cell>
          <cell r="C11" t="str">
            <v>NHS Western Isles</v>
          </cell>
          <cell r="D11" t="str">
            <v>*</v>
          </cell>
          <cell r="E11" t="str">
            <v>*</v>
          </cell>
          <cell r="F11">
            <v>11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 t="str">
            <v>n/a</v>
          </cell>
          <cell r="L11">
            <v>1</v>
          </cell>
          <cell r="M11" t="str">
            <v>n/a</v>
          </cell>
        </row>
        <row r="12">
          <cell r="A12" t="str">
            <v>Jan-Mar 2010SCAN9 Total</v>
          </cell>
          <cell r="B12" t="str">
            <v>Jan-Mar 2010</v>
          </cell>
          <cell r="C12" t="str">
            <v>SCAN9 Total</v>
          </cell>
          <cell r="D12" t="str">
            <v>*</v>
          </cell>
          <cell r="E12" t="str">
            <v>*</v>
          </cell>
          <cell r="F12">
            <v>598</v>
          </cell>
          <cell r="G12">
            <v>32</v>
          </cell>
          <cell r="H12">
            <v>5.3999999999999999E-2</v>
          </cell>
          <cell r="I12">
            <v>566</v>
          </cell>
          <cell r="J12">
            <v>50</v>
          </cell>
          <cell r="K12">
            <v>18</v>
          </cell>
          <cell r="L12">
            <v>63</v>
          </cell>
          <cell r="M12">
            <v>23</v>
          </cell>
        </row>
        <row r="13">
          <cell r="A13" t="str">
            <v>Jan-Mar 2010NHS Borders</v>
          </cell>
          <cell r="B13" t="str">
            <v>Jan-Mar 2010</v>
          </cell>
          <cell r="C13" t="str">
            <v>NHS Borders</v>
          </cell>
          <cell r="D13" t="str">
            <v>*</v>
          </cell>
          <cell r="E13" t="str">
            <v>*</v>
          </cell>
          <cell r="F13">
            <v>65</v>
          </cell>
          <cell r="G13">
            <v>0</v>
          </cell>
          <cell r="H13">
            <v>0</v>
          </cell>
          <cell r="I13">
            <v>65</v>
          </cell>
          <cell r="J13">
            <v>7</v>
          </cell>
          <cell r="K13">
            <v>21</v>
          </cell>
          <cell r="L13">
            <v>4</v>
          </cell>
          <cell r="M13">
            <v>28</v>
          </cell>
        </row>
        <row r="14">
          <cell r="A14" t="str">
            <v>Jan-Mar 2010NHS Dumfries &amp; Galloway</v>
          </cell>
          <cell r="B14" t="str">
            <v>Jan-Mar 2010</v>
          </cell>
          <cell r="C14" t="str">
            <v>NHS Dumfries &amp; Galloway</v>
          </cell>
          <cell r="D14" t="str">
            <v>*</v>
          </cell>
          <cell r="E14" t="str">
            <v>*</v>
          </cell>
          <cell r="F14">
            <v>80</v>
          </cell>
          <cell r="G14">
            <v>3</v>
          </cell>
          <cell r="H14">
            <v>3.7999999999999999E-2</v>
          </cell>
          <cell r="I14">
            <v>77</v>
          </cell>
          <cell r="J14">
            <v>4</v>
          </cell>
          <cell r="K14">
            <v>23</v>
          </cell>
          <cell r="L14">
            <v>2</v>
          </cell>
          <cell r="M14" t="str">
            <v>n/a</v>
          </cell>
        </row>
        <row r="15">
          <cell r="A15" t="str">
            <v>Jan-Mar 2010NHS Fife</v>
          </cell>
          <cell r="B15" t="str">
            <v>Jan-Mar 2010</v>
          </cell>
          <cell r="C15" t="str">
            <v>NHS Fife</v>
          </cell>
          <cell r="D15" t="str">
            <v>*</v>
          </cell>
          <cell r="E15" t="str">
            <v>*</v>
          </cell>
          <cell r="F15">
            <v>196</v>
          </cell>
          <cell r="G15">
            <v>14</v>
          </cell>
          <cell r="H15">
            <v>7.0999999999999994E-2</v>
          </cell>
          <cell r="I15">
            <v>182</v>
          </cell>
          <cell r="J15">
            <v>14</v>
          </cell>
          <cell r="K15">
            <v>19</v>
          </cell>
          <cell r="L15">
            <v>32</v>
          </cell>
          <cell r="M15">
            <v>21</v>
          </cell>
        </row>
        <row r="16">
          <cell r="A16" t="str">
            <v>Jan-Mar 2010NHS Lothian</v>
          </cell>
          <cell r="B16" t="str">
            <v>Jan-Mar 2010</v>
          </cell>
          <cell r="C16" t="str">
            <v>NHS Lothian</v>
          </cell>
          <cell r="D16" t="str">
            <v>*</v>
          </cell>
          <cell r="E16" t="str">
            <v>*</v>
          </cell>
          <cell r="F16">
            <v>257</v>
          </cell>
          <cell r="G16">
            <v>15</v>
          </cell>
          <cell r="H16">
            <v>5.8000000000000003E-2</v>
          </cell>
          <cell r="I16">
            <v>242</v>
          </cell>
          <cell r="J16">
            <v>25</v>
          </cell>
          <cell r="K16">
            <v>16</v>
          </cell>
          <cell r="L16">
            <v>25</v>
          </cell>
          <cell r="M16">
            <v>22</v>
          </cell>
        </row>
        <row r="17">
          <cell r="A17" t="str">
            <v>Jan-Mar 2010WOSCAN9 Total</v>
          </cell>
          <cell r="B17" t="str">
            <v>Jan-Mar 2010</v>
          </cell>
          <cell r="C17" t="str">
            <v>WOSCAN9 Total</v>
          </cell>
          <cell r="D17" t="str">
            <v>*</v>
          </cell>
          <cell r="E17" t="str">
            <v>*</v>
          </cell>
          <cell r="F17">
            <v>830</v>
          </cell>
          <cell r="G17">
            <v>39</v>
          </cell>
          <cell r="H17">
            <v>4.7E-2</v>
          </cell>
          <cell r="I17">
            <v>791</v>
          </cell>
          <cell r="J17">
            <v>70</v>
          </cell>
          <cell r="K17">
            <v>14</v>
          </cell>
          <cell r="L17">
            <v>47</v>
          </cell>
          <cell r="M17">
            <v>27</v>
          </cell>
        </row>
        <row r="18">
          <cell r="A18" t="str">
            <v>Jan-Mar 2010NHS Ayrshire &amp; Arran</v>
          </cell>
          <cell r="B18" t="str">
            <v>Jan-Mar 2010</v>
          </cell>
          <cell r="C18" t="str">
            <v>NHS Ayrshire &amp; Arran</v>
          </cell>
          <cell r="D18" t="str">
            <v>*</v>
          </cell>
          <cell r="E18" t="str">
            <v>*</v>
          </cell>
          <cell r="F18">
            <v>135</v>
          </cell>
          <cell r="G18">
            <v>7</v>
          </cell>
          <cell r="H18">
            <v>5.1999999999999998E-2</v>
          </cell>
          <cell r="I18">
            <v>128</v>
          </cell>
          <cell r="J18">
            <v>7</v>
          </cell>
          <cell r="K18">
            <v>8</v>
          </cell>
          <cell r="L18">
            <v>4</v>
          </cell>
          <cell r="M18">
            <v>11</v>
          </cell>
        </row>
        <row r="19">
          <cell r="A19" t="str">
            <v>Jan-Mar 2010NHS Forth Valley</v>
          </cell>
          <cell r="B19" t="str">
            <v>Jan-Mar 2010</v>
          </cell>
          <cell r="C19" t="str">
            <v>NHS Forth Valley</v>
          </cell>
          <cell r="D19" t="str">
            <v>*</v>
          </cell>
          <cell r="E19" t="str">
            <v>*</v>
          </cell>
          <cell r="F19">
            <v>159</v>
          </cell>
          <cell r="G19">
            <v>12</v>
          </cell>
          <cell r="H19">
            <v>7.4999999999999997E-2</v>
          </cell>
          <cell r="I19">
            <v>147</v>
          </cell>
          <cell r="J19">
            <v>13</v>
          </cell>
          <cell r="K19">
            <v>24</v>
          </cell>
          <cell r="L19">
            <v>15</v>
          </cell>
          <cell r="M19">
            <v>28</v>
          </cell>
        </row>
        <row r="20">
          <cell r="A20" t="str">
            <v>Jan-Mar 2010NHS Greater Glasgow &amp; Clyde</v>
          </cell>
          <cell r="B20" t="str">
            <v>Jan-Mar 2010</v>
          </cell>
          <cell r="C20" t="str">
            <v>NHS Greater Glasgow &amp; Clyde</v>
          </cell>
          <cell r="D20" t="str">
            <v>*</v>
          </cell>
          <cell r="E20" t="str">
            <v>*</v>
          </cell>
          <cell r="F20">
            <v>423</v>
          </cell>
          <cell r="G20">
            <v>14</v>
          </cell>
          <cell r="H20">
            <v>3.3000000000000002E-2</v>
          </cell>
          <cell r="I20">
            <v>409</v>
          </cell>
          <cell r="J20">
            <v>44</v>
          </cell>
          <cell r="K20">
            <v>14</v>
          </cell>
          <cell r="L20">
            <v>21</v>
          </cell>
          <cell r="M20">
            <v>15</v>
          </cell>
        </row>
        <row r="21">
          <cell r="A21" t="str">
            <v>Jan-Mar 2010NHS Lanarkshire</v>
          </cell>
          <cell r="B21" t="str">
            <v>Jan-Mar 2010</v>
          </cell>
          <cell r="C21" t="str">
            <v>NHS Lanarkshire</v>
          </cell>
          <cell r="D21" t="str">
            <v>*</v>
          </cell>
          <cell r="E21" t="str">
            <v>*</v>
          </cell>
          <cell r="F21">
            <v>113</v>
          </cell>
          <cell r="G21">
            <v>6</v>
          </cell>
          <cell r="H21">
            <v>5.2999999999999999E-2</v>
          </cell>
          <cell r="I21">
            <v>107</v>
          </cell>
          <cell r="J21">
            <v>6</v>
          </cell>
          <cell r="K21">
            <v>10</v>
          </cell>
          <cell r="L21">
            <v>7</v>
          </cell>
          <cell r="M21">
            <v>43</v>
          </cell>
        </row>
        <row r="22">
          <cell r="A22" t="str">
            <v>Apr-Jun 2010Scotland</v>
          </cell>
          <cell r="B22" t="str">
            <v>Apr-Jun 2010</v>
          </cell>
          <cell r="C22" t="str">
            <v>Scotland</v>
          </cell>
          <cell r="D22">
            <v>4533</v>
          </cell>
          <cell r="E22">
            <v>2479</v>
          </cell>
          <cell r="F22">
            <v>2054</v>
          </cell>
          <cell r="G22">
            <v>106</v>
          </cell>
          <cell r="H22">
            <v>5.1999999999999998E-2</v>
          </cell>
          <cell r="I22">
            <v>1948</v>
          </cell>
          <cell r="J22">
            <v>223</v>
          </cell>
          <cell r="K22">
            <v>14</v>
          </cell>
          <cell r="L22">
            <v>196</v>
          </cell>
          <cell r="M22">
            <v>21</v>
          </cell>
        </row>
        <row r="23">
          <cell r="A23" t="str">
            <v>Apr-Jun 2010NOSCAN9 Total</v>
          </cell>
          <cell r="B23" t="str">
            <v>Apr-Jun 2010</v>
          </cell>
          <cell r="C23" t="str">
            <v>NOSCAN9 Total</v>
          </cell>
          <cell r="D23">
            <v>1134</v>
          </cell>
          <cell r="E23">
            <v>588</v>
          </cell>
          <cell r="F23">
            <v>546</v>
          </cell>
          <cell r="G23">
            <v>20</v>
          </cell>
          <cell r="H23">
            <v>3.6999999999999998E-2</v>
          </cell>
          <cell r="I23">
            <v>526</v>
          </cell>
          <cell r="J23">
            <v>51</v>
          </cell>
          <cell r="K23">
            <v>15</v>
          </cell>
          <cell r="L23">
            <v>82</v>
          </cell>
          <cell r="M23">
            <v>17</v>
          </cell>
        </row>
        <row r="24">
          <cell r="A24" t="str">
            <v>Apr-Jun 2010NHS Grampian</v>
          </cell>
          <cell r="B24" t="str">
            <v>Apr-Jun 2010</v>
          </cell>
          <cell r="C24" t="str">
            <v>NHS Grampian</v>
          </cell>
          <cell r="D24">
            <v>429</v>
          </cell>
          <cell r="E24">
            <v>223</v>
          </cell>
          <cell r="F24">
            <v>206</v>
          </cell>
          <cell r="G24">
            <v>2</v>
          </cell>
          <cell r="H24">
            <v>0.01</v>
          </cell>
          <cell r="I24">
            <v>204</v>
          </cell>
          <cell r="J24">
            <v>16</v>
          </cell>
          <cell r="K24">
            <v>15</v>
          </cell>
          <cell r="L24">
            <v>35</v>
          </cell>
          <cell r="M24">
            <v>14</v>
          </cell>
        </row>
        <row r="25">
          <cell r="A25" t="str">
            <v>Apr-Jun 2010NHS Highland</v>
          </cell>
          <cell r="B25" t="str">
            <v>Apr-Jun 2010</v>
          </cell>
          <cell r="C25" t="str">
            <v>NHS Highland</v>
          </cell>
          <cell r="D25">
            <v>275</v>
          </cell>
          <cell r="E25">
            <v>139</v>
          </cell>
          <cell r="F25">
            <v>136</v>
          </cell>
          <cell r="G25">
            <v>6</v>
          </cell>
          <cell r="H25">
            <v>4.3999999999999997E-2</v>
          </cell>
          <cell r="I25">
            <v>130</v>
          </cell>
          <cell r="J25">
            <v>17</v>
          </cell>
          <cell r="K25">
            <v>16</v>
          </cell>
          <cell r="L25">
            <v>20</v>
          </cell>
          <cell r="M25">
            <v>22</v>
          </cell>
        </row>
        <row r="26">
          <cell r="A26" t="str">
            <v>Apr-Jun 2010NHS Orkney</v>
          </cell>
          <cell r="B26" t="str">
            <v>Apr-Jun 2010</v>
          </cell>
          <cell r="C26" t="str">
            <v>NHS Orkney</v>
          </cell>
          <cell r="D26">
            <v>8</v>
          </cell>
          <cell r="E26">
            <v>4</v>
          </cell>
          <cell r="F26">
            <v>4</v>
          </cell>
          <cell r="G26">
            <v>0</v>
          </cell>
          <cell r="H26">
            <v>0</v>
          </cell>
          <cell r="I26">
            <v>4</v>
          </cell>
          <cell r="J26">
            <v>1</v>
          </cell>
          <cell r="K26" t="str">
            <v>n/a</v>
          </cell>
          <cell r="L26">
            <v>1</v>
          </cell>
          <cell r="M26" t="str">
            <v>n/a</v>
          </cell>
        </row>
        <row r="27">
          <cell r="A27" t="str">
            <v>Apr-Jun 2010NHS Shetland</v>
          </cell>
          <cell r="B27" t="str">
            <v>Apr-Jun 2010</v>
          </cell>
          <cell r="C27" t="str">
            <v>NHS Shetland</v>
          </cell>
          <cell r="D27">
            <v>18</v>
          </cell>
          <cell r="E27">
            <v>7</v>
          </cell>
          <cell r="F27">
            <v>11</v>
          </cell>
          <cell r="G27">
            <v>0</v>
          </cell>
          <cell r="H27">
            <v>0</v>
          </cell>
          <cell r="I27">
            <v>11</v>
          </cell>
          <cell r="J27">
            <v>1</v>
          </cell>
          <cell r="K27" t="str">
            <v>n/a</v>
          </cell>
          <cell r="L27">
            <v>4</v>
          </cell>
          <cell r="M27">
            <v>21</v>
          </cell>
        </row>
        <row r="28">
          <cell r="A28" t="str">
            <v>Apr-Jun 2010NHS Tayside</v>
          </cell>
          <cell r="B28" t="str">
            <v>Apr-Jun 2010</v>
          </cell>
          <cell r="C28" t="str">
            <v>NHS Tayside</v>
          </cell>
          <cell r="D28">
            <v>381</v>
          </cell>
          <cell r="E28">
            <v>212</v>
          </cell>
          <cell r="F28">
            <v>169</v>
          </cell>
          <cell r="G28">
            <v>12</v>
          </cell>
          <cell r="H28">
            <v>7.0999999999999994E-2</v>
          </cell>
          <cell r="I28">
            <v>157</v>
          </cell>
          <cell r="J28">
            <v>15</v>
          </cell>
          <cell r="K28">
            <v>14</v>
          </cell>
          <cell r="L28">
            <v>22</v>
          </cell>
          <cell r="M28">
            <v>18</v>
          </cell>
        </row>
        <row r="29">
          <cell r="A29" t="str">
            <v>Apr-Jun 2010NHS Western Isles</v>
          </cell>
          <cell r="B29" t="str">
            <v>Apr-Jun 2010</v>
          </cell>
          <cell r="C29" t="str">
            <v>NHS Western Isles</v>
          </cell>
          <cell r="D29">
            <v>23</v>
          </cell>
          <cell r="E29">
            <v>3</v>
          </cell>
          <cell r="F29">
            <v>20</v>
          </cell>
          <cell r="G29">
            <v>0</v>
          </cell>
          <cell r="H29">
            <v>0</v>
          </cell>
          <cell r="I29">
            <v>20</v>
          </cell>
          <cell r="J29">
            <v>1</v>
          </cell>
          <cell r="K29" t="str">
            <v>n/a</v>
          </cell>
          <cell r="L29">
            <v>0</v>
          </cell>
          <cell r="M29" t="str">
            <v>n/a</v>
          </cell>
        </row>
        <row r="30">
          <cell r="A30" t="str">
            <v>Apr-Jun 2010SCAN9 Total</v>
          </cell>
          <cell r="B30" t="str">
            <v>Apr-Jun 2010</v>
          </cell>
          <cell r="C30" t="str">
            <v>SCAN9 Total</v>
          </cell>
          <cell r="D30">
            <v>1231</v>
          </cell>
          <cell r="E30">
            <v>692</v>
          </cell>
          <cell r="F30">
            <v>539</v>
          </cell>
          <cell r="G30">
            <v>30</v>
          </cell>
          <cell r="H30">
            <v>5.6000000000000001E-2</v>
          </cell>
          <cell r="I30">
            <v>509</v>
          </cell>
          <cell r="J30">
            <v>67</v>
          </cell>
          <cell r="K30">
            <v>18</v>
          </cell>
          <cell r="L30">
            <v>58</v>
          </cell>
          <cell r="M30">
            <v>21</v>
          </cell>
        </row>
        <row r="31">
          <cell r="A31" t="str">
            <v>Apr-Jun 2010NHS Borders</v>
          </cell>
          <cell r="B31" t="str">
            <v>Apr-Jun 2010</v>
          </cell>
          <cell r="C31" t="str">
            <v>NHS Borders</v>
          </cell>
          <cell r="D31">
            <v>90</v>
          </cell>
          <cell r="E31">
            <v>64</v>
          </cell>
          <cell r="F31">
            <v>26</v>
          </cell>
          <cell r="G31">
            <v>0</v>
          </cell>
          <cell r="H31">
            <v>0</v>
          </cell>
          <cell r="I31">
            <v>26</v>
          </cell>
          <cell r="J31">
            <v>3</v>
          </cell>
          <cell r="K31">
            <v>8</v>
          </cell>
          <cell r="L31">
            <v>0</v>
          </cell>
          <cell r="M31" t="str">
            <v>n/a</v>
          </cell>
        </row>
        <row r="32">
          <cell r="A32" t="str">
            <v>Apr-Jun 2010NHS Dumfries &amp; Galloway</v>
          </cell>
          <cell r="B32" t="str">
            <v>Apr-Jun 2010</v>
          </cell>
          <cell r="C32" t="str">
            <v>NHS Dumfries &amp; Galloway</v>
          </cell>
          <cell r="D32">
            <v>178</v>
          </cell>
          <cell r="E32">
            <v>87</v>
          </cell>
          <cell r="F32">
            <v>91</v>
          </cell>
          <cell r="G32">
            <v>1</v>
          </cell>
          <cell r="H32">
            <v>1.0999999999999999E-2</v>
          </cell>
          <cell r="I32">
            <v>90</v>
          </cell>
          <cell r="J32">
            <v>5</v>
          </cell>
          <cell r="K32">
            <v>54</v>
          </cell>
          <cell r="L32">
            <v>3</v>
          </cell>
          <cell r="M32">
            <v>19</v>
          </cell>
        </row>
        <row r="33">
          <cell r="A33" t="str">
            <v>Apr-Jun 2010NHS Fife</v>
          </cell>
          <cell r="B33" t="str">
            <v>Apr-Jun 2010</v>
          </cell>
          <cell r="C33" t="str">
            <v>NHS Fife</v>
          </cell>
          <cell r="D33">
            <v>305</v>
          </cell>
          <cell r="E33">
            <v>147</v>
          </cell>
          <cell r="F33">
            <v>158</v>
          </cell>
          <cell r="G33">
            <v>12</v>
          </cell>
          <cell r="H33">
            <v>7.5999999999999998E-2</v>
          </cell>
          <cell r="I33">
            <v>146</v>
          </cell>
          <cell r="J33">
            <v>14</v>
          </cell>
          <cell r="K33">
            <v>12</v>
          </cell>
          <cell r="L33">
            <v>21</v>
          </cell>
          <cell r="M33">
            <v>15</v>
          </cell>
        </row>
        <row r="34">
          <cell r="A34" t="str">
            <v>Apr-Jun 2010NHS Lothian</v>
          </cell>
          <cell r="B34" t="str">
            <v>Apr-Jun 2010</v>
          </cell>
          <cell r="C34" t="str">
            <v>NHS Lothian</v>
          </cell>
          <cell r="D34">
            <v>658</v>
          </cell>
          <cell r="E34">
            <v>394</v>
          </cell>
          <cell r="F34">
            <v>264</v>
          </cell>
          <cell r="G34">
            <v>17</v>
          </cell>
          <cell r="H34">
            <v>6.4000000000000001E-2</v>
          </cell>
          <cell r="I34">
            <v>247</v>
          </cell>
          <cell r="J34">
            <v>45</v>
          </cell>
          <cell r="K34">
            <v>22</v>
          </cell>
          <cell r="L34">
            <v>34</v>
          </cell>
          <cell r="M34">
            <v>24</v>
          </cell>
        </row>
        <row r="35">
          <cell r="A35" t="str">
            <v>Apr-Jun 2010WOSCAN9 Total</v>
          </cell>
          <cell r="B35" t="str">
            <v>Apr-Jun 2010</v>
          </cell>
          <cell r="C35" t="str">
            <v>WOSCAN9 Total</v>
          </cell>
          <cell r="D35">
            <v>2168</v>
          </cell>
          <cell r="E35">
            <v>1199</v>
          </cell>
          <cell r="F35">
            <v>969</v>
          </cell>
          <cell r="G35">
            <v>56</v>
          </cell>
          <cell r="H35">
            <v>5.8000000000000003E-2</v>
          </cell>
          <cell r="I35">
            <v>913</v>
          </cell>
          <cell r="J35">
            <v>105</v>
          </cell>
          <cell r="K35">
            <v>13</v>
          </cell>
          <cell r="L35">
            <v>56</v>
          </cell>
          <cell r="M35">
            <v>27</v>
          </cell>
        </row>
        <row r="36">
          <cell r="A36" t="str">
            <v>Apr-Jun 2010NHS Ayrshire &amp; Arran</v>
          </cell>
          <cell r="B36" t="str">
            <v>Apr-Jun 2010</v>
          </cell>
          <cell r="C36" t="str">
            <v>NHS Ayrshire &amp; Arran</v>
          </cell>
          <cell r="D36">
            <v>332</v>
          </cell>
          <cell r="E36">
            <v>186</v>
          </cell>
          <cell r="F36">
            <v>146</v>
          </cell>
          <cell r="G36">
            <v>7</v>
          </cell>
          <cell r="H36">
            <v>4.8000000000000001E-2</v>
          </cell>
          <cell r="I36">
            <v>139</v>
          </cell>
          <cell r="J36">
            <v>9</v>
          </cell>
          <cell r="K36">
            <v>7</v>
          </cell>
          <cell r="L36">
            <v>4</v>
          </cell>
          <cell r="M36">
            <v>12</v>
          </cell>
        </row>
        <row r="37">
          <cell r="A37" t="str">
            <v>Apr-Jun 2010NHS Forth Valley</v>
          </cell>
          <cell r="B37" t="str">
            <v>Apr-Jun 2010</v>
          </cell>
          <cell r="C37" t="str">
            <v>NHS Forth Valley</v>
          </cell>
          <cell r="D37">
            <v>304</v>
          </cell>
          <cell r="E37">
            <v>102</v>
          </cell>
          <cell r="F37">
            <v>202</v>
          </cell>
          <cell r="G37">
            <v>19</v>
          </cell>
          <cell r="H37">
            <v>9.4E-2</v>
          </cell>
          <cell r="I37">
            <v>183</v>
          </cell>
          <cell r="J37">
            <v>7</v>
          </cell>
          <cell r="K37">
            <v>15</v>
          </cell>
          <cell r="L37">
            <v>22</v>
          </cell>
          <cell r="M37">
            <v>28</v>
          </cell>
        </row>
        <row r="38">
          <cell r="A38" t="str">
            <v>Apr-Jun 2010NHS Greater Glasgow &amp; Clyde</v>
          </cell>
          <cell r="B38" t="str">
            <v>Apr-Jun 2010</v>
          </cell>
          <cell r="C38" t="str">
            <v>NHS Greater Glasgow &amp; Clyde</v>
          </cell>
          <cell r="D38">
            <v>1077</v>
          </cell>
          <cell r="E38">
            <v>628</v>
          </cell>
          <cell r="F38">
            <v>449</v>
          </cell>
          <cell r="G38">
            <v>22</v>
          </cell>
          <cell r="H38">
            <v>4.9000000000000002E-2</v>
          </cell>
          <cell r="I38">
            <v>427</v>
          </cell>
          <cell r="J38">
            <v>66</v>
          </cell>
          <cell r="K38">
            <v>12</v>
          </cell>
          <cell r="L38">
            <v>21</v>
          </cell>
          <cell r="M38">
            <v>23</v>
          </cell>
        </row>
        <row r="39">
          <cell r="A39" t="str">
            <v>Apr-Jun 2010NHS Lanarkshire</v>
          </cell>
          <cell r="B39" t="str">
            <v>Apr-Jun 2010</v>
          </cell>
          <cell r="C39" t="str">
            <v>NHS Lanarkshire</v>
          </cell>
          <cell r="D39">
            <v>455</v>
          </cell>
          <cell r="E39">
            <v>283</v>
          </cell>
          <cell r="F39">
            <v>172</v>
          </cell>
          <cell r="G39">
            <v>8</v>
          </cell>
          <cell r="H39">
            <v>4.7E-2</v>
          </cell>
          <cell r="I39">
            <v>164</v>
          </cell>
          <cell r="J39">
            <v>23</v>
          </cell>
          <cell r="K39">
            <v>14</v>
          </cell>
          <cell r="L39">
            <v>9</v>
          </cell>
          <cell r="M39">
            <v>44</v>
          </cell>
        </row>
        <row r="40">
          <cell r="A40" t="str">
            <v>Jul-Sep 2010Scotland</v>
          </cell>
          <cell r="B40" t="str">
            <v>Jul-Sep 2010</v>
          </cell>
          <cell r="C40" t="str">
            <v>Scotland</v>
          </cell>
          <cell r="D40">
            <v>5352</v>
          </cell>
          <cell r="E40">
            <v>2506</v>
          </cell>
          <cell r="F40">
            <v>2846</v>
          </cell>
          <cell r="G40">
            <v>110</v>
          </cell>
          <cell r="H40">
            <v>3.8664323374340948E-2</v>
          </cell>
          <cell r="I40">
            <v>2736</v>
          </cell>
          <cell r="J40">
            <v>412</v>
          </cell>
          <cell r="K40">
            <v>16</v>
          </cell>
          <cell r="L40">
            <v>331</v>
          </cell>
          <cell r="M40">
            <v>21</v>
          </cell>
        </row>
        <row r="41">
          <cell r="A41" t="str">
            <v>Jul-Sep 2010NOSCAN9 Total</v>
          </cell>
          <cell r="B41" t="str">
            <v>Jul-Sep 2010</v>
          </cell>
          <cell r="C41" t="str">
            <v>NOSCAN9 Total</v>
          </cell>
          <cell r="D41">
            <v>1374</v>
          </cell>
          <cell r="E41">
            <v>642</v>
          </cell>
          <cell r="F41">
            <v>732</v>
          </cell>
          <cell r="G41">
            <v>27</v>
          </cell>
          <cell r="H41">
            <v>3.6986301369863014E-2</v>
          </cell>
          <cell r="I41">
            <v>705</v>
          </cell>
          <cell r="J41">
            <v>94</v>
          </cell>
          <cell r="K41">
            <v>18</v>
          </cell>
          <cell r="L41">
            <v>114</v>
          </cell>
          <cell r="M41">
            <v>18</v>
          </cell>
        </row>
        <row r="42">
          <cell r="A42" t="str">
            <v>Jul-Sep 2010NHS Grampian</v>
          </cell>
          <cell r="B42" t="str">
            <v>Jul-Sep 2010</v>
          </cell>
          <cell r="C42" t="str">
            <v>NHS Grampian</v>
          </cell>
          <cell r="D42">
            <v>582</v>
          </cell>
          <cell r="E42">
            <v>280</v>
          </cell>
          <cell r="F42">
            <v>302</v>
          </cell>
          <cell r="G42">
            <v>2</v>
          </cell>
          <cell r="H42">
            <v>6.6225165562913907E-3</v>
          </cell>
          <cell r="I42">
            <v>300</v>
          </cell>
          <cell r="J42">
            <v>43</v>
          </cell>
          <cell r="K42">
            <v>21</v>
          </cell>
          <cell r="L42">
            <v>51</v>
          </cell>
          <cell r="M42">
            <v>18</v>
          </cell>
        </row>
        <row r="43">
          <cell r="A43" t="str">
            <v>Jul-Sep 2010NHS Highland</v>
          </cell>
          <cell r="B43" t="str">
            <v>Jul-Sep 2010</v>
          </cell>
          <cell r="C43" t="str">
            <v>NHS Highland</v>
          </cell>
          <cell r="D43">
            <v>326</v>
          </cell>
          <cell r="E43">
            <v>148</v>
          </cell>
          <cell r="F43">
            <v>178</v>
          </cell>
          <cell r="G43">
            <v>13</v>
          </cell>
          <cell r="H43">
            <v>7.3033707865168537E-2</v>
          </cell>
          <cell r="I43">
            <v>165</v>
          </cell>
          <cell r="J43">
            <v>22</v>
          </cell>
          <cell r="K43">
            <v>16</v>
          </cell>
          <cell r="L43">
            <v>27</v>
          </cell>
          <cell r="M43">
            <v>16</v>
          </cell>
        </row>
        <row r="44">
          <cell r="A44" t="str">
            <v>Jul-Sep 2010NHS Orkney</v>
          </cell>
          <cell r="B44" t="str">
            <v>Jul-Sep 2010</v>
          </cell>
          <cell r="C44" t="str">
            <v>NHS Orkney</v>
          </cell>
          <cell r="D44">
            <v>6</v>
          </cell>
          <cell r="E44">
            <v>0</v>
          </cell>
          <cell r="F44">
            <v>6</v>
          </cell>
          <cell r="G44">
            <v>2</v>
          </cell>
          <cell r="H44">
            <v>0.33333333333333331</v>
          </cell>
          <cell r="I44">
            <v>4</v>
          </cell>
          <cell r="J44">
            <v>1</v>
          </cell>
          <cell r="K44" t="str">
            <v>n/a</v>
          </cell>
          <cell r="L44">
            <v>0</v>
          </cell>
          <cell r="M44" t="str">
            <v>n/a</v>
          </cell>
        </row>
        <row r="45">
          <cell r="A45" t="str">
            <v>Jul-Sep 2010NHS Shetland</v>
          </cell>
          <cell r="B45" t="str">
            <v>Jul-Sep 2010</v>
          </cell>
          <cell r="C45" t="str">
            <v>NHS Shetland</v>
          </cell>
          <cell r="D45">
            <v>19</v>
          </cell>
          <cell r="E45">
            <v>10</v>
          </cell>
          <cell r="F45">
            <v>9</v>
          </cell>
          <cell r="G45">
            <v>1</v>
          </cell>
          <cell r="H45">
            <v>0.1111111111111111</v>
          </cell>
          <cell r="I45">
            <v>8</v>
          </cell>
          <cell r="J45">
            <v>1</v>
          </cell>
          <cell r="K45" t="str">
            <v>n/a</v>
          </cell>
          <cell r="L45">
            <v>0</v>
          </cell>
          <cell r="M45" t="str">
            <v>n/a</v>
          </cell>
        </row>
        <row r="46">
          <cell r="A46" t="str">
            <v>Jul-Sep 2010NHS Tayside</v>
          </cell>
          <cell r="B46" t="str">
            <v>Jul-Sep 2010</v>
          </cell>
          <cell r="C46" t="str">
            <v>NHS Tayside</v>
          </cell>
          <cell r="D46">
            <v>423</v>
          </cell>
          <cell r="E46">
            <v>200</v>
          </cell>
          <cell r="F46">
            <v>223</v>
          </cell>
          <cell r="G46">
            <v>8</v>
          </cell>
          <cell r="H46">
            <v>3.6199095022624438E-2</v>
          </cell>
          <cell r="I46">
            <v>215</v>
          </cell>
          <cell r="J46">
            <v>26</v>
          </cell>
          <cell r="K46">
            <v>18</v>
          </cell>
          <cell r="L46">
            <v>32</v>
          </cell>
          <cell r="M46">
            <v>17</v>
          </cell>
        </row>
        <row r="47">
          <cell r="A47" t="str">
            <v>Jul-Sep 2010NHS Western Isles</v>
          </cell>
          <cell r="B47" t="str">
            <v>Jul-Sep 2010</v>
          </cell>
          <cell r="C47" t="str">
            <v>NHS Western Isles</v>
          </cell>
          <cell r="D47">
            <v>18</v>
          </cell>
          <cell r="E47">
            <v>4</v>
          </cell>
          <cell r="F47">
            <v>14</v>
          </cell>
          <cell r="G47">
            <v>1</v>
          </cell>
          <cell r="H47">
            <v>7.1428571428571425E-2</v>
          </cell>
          <cell r="I47">
            <v>13</v>
          </cell>
          <cell r="J47">
            <v>1</v>
          </cell>
          <cell r="K47" t="str">
            <v>n/a</v>
          </cell>
          <cell r="L47">
            <v>4</v>
          </cell>
          <cell r="M47">
            <v>32</v>
          </cell>
        </row>
        <row r="48">
          <cell r="A48" t="str">
            <v>Jul-Sep 2010SCAN9 Total</v>
          </cell>
          <cell r="B48" t="str">
            <v>Jul-Sep 2010</v>
          </cell>
          <cell r="C48" t="str">
            <v>SCAN9 Total</v>
          </cell>
          <cell r="D48">
            <v>1583</v>
          </cell>
          <cell r="E48">
            <v>776</v>
          </cell>
          <cell r="F48">
            <v>806</v>
          </cell>
          <cell r="G48">
            <v>30</v>
          </cell>
          <cell r="H48">
            <v>3.7220843672456573E-2</v>
          </cell>
          <cell r="I48">
            <v>777</v>
          </cell>
          <cell r="J48">
            <v>105</v>
          </cell>
          <cell r="K48">
            <v>17</v>
          </cell>
          <cell r="L48">
            <v>96</v>
          </cell>
          <cell r="M48">
            <v>25</v>
          </cell>
        </row>
        <row r="49">
          <cell r="A49" t="str">
            <v>Jul-Sep 2010NHS Borders</v>
          </cell>
          <cell r="B49" t="str">
            <v>Jul-Sep 2010</v>
          </cell>
          <cell r="C49" t="str">
            <v>NHS Borders</v>
          </cell>
          <cell r="D49">
            <v>139</v>
          </cell>
          <cell r="E49">
            <v>81</v>
          </cell>
          <cell r="F49">
            <v>58</v>
          </cell>
          <cell r="G49">
            <v>1</v>
          </cell>
          <cell r="H49">
            <v>1.7241379310344827E-2</v>
          </cell>
          <cell r="I49">
            <v>57</v>
          </cell>
          <cell r="J49">
            <v>4</v>
          </cell>
          <cell r="K49">
            <v>33</v>
          </cell>
          <cell r="L49">
            <v>3</v>
          </cell>
          <cell r="M49">
            <v>11</v>
          </cell>
        </row>
        <row r="50">
          <cell r="A50" t="str">
            <v>Jul-Sep 2010NHS Dumfries &amp; Galloway</v>
          </cell>
          <cell r="B50" t="str">
            <v>Jul-Sep 2010</v>
          </cell>
          <cell r="C50" t="str">
            <v>NHS Dumfries &amp; Galloway</v>
          </cell>
          <cell r="D50">
            <v>187</v>
          </cell>
          <cell r="E50">
            <v>80</v>
          </cell>
          <cell r="F50">
            <v>107</v>
          </cell>
          <cell r="G50">
            <v>0</v>
          </cell>
          <cell r="H50">
            <v>0</v>
          </cell>
          <cell r="I50">
            <v>107</v>
          </cell>
          <cell r="J50">
            <v>6</v>
          </cell>
          <cell r="K50">
            <v>18</v>
          </cell>
          <cell r="L50">
            <v>14</v>
          </cell>
          <cell r="M50">
            <v>24</v>
          </cell>
        </row>
        <row r="51">
          <cell r="A51" t="str">
            <v>Jul-Sep 2010NHS Fife</v>
          </cell>
          <cell r="B51" t="str">
            <v>Jul-Sep 2010</v>
          </cell>
          <cell r="C51" t="str">
            <v>NHS Fife</v>
          </cell>
          <cell r="D51">
            <v>364</v>
          </cell>
          <cell r="E51">
            <v>188</v>
          </cell>
          <cell r="F51">
            <v>176</v>
          </cell>
          <cell r="G51">
            <v>8</v>
          </cell>
          <cell r="H51">
            <v>4.5454545454545456E-2</v>
          </cell>
          <cell r="I51">
            <v>168</v>
          </cell>
          <cell r="J51">
            <v>21</v>
          </cell>
          <cell r="K51">
            <v>15</v>
          </cell>
          <cell r="L51">
            <v>29</v>
          </cell>
          <cell r="M51">
            <v>25</v>
          </cell>
        </row>
        <row r="52">
          <cell r="A52" t="str">
            <v>Jul-Sep 2010NHS Lothian</v>
          </cell>
          <cell r="B52" t="str">
            <v>Jul-Sep 2010</v>
          </cell>
          <cell r="C52" t="str">
            <v>NHS Lothian</v>
          </cell>
          <cell r="D52">
            <v>893</v>
          </cell>
          <cell r="E52">
            <v>427</v>
          </cell>
          <cell r="F52">
            <v>466</v>
          </cell>
          <cell r="G52">
            <v>21</v>
          </cell>
          <cell r="H52">
            <v>4.5064377682403435E-2</v>
          </cell>
          <cell r="I52">
            <v>445</v>
          </cell>
          <cell r="J52">
            <v>74</v>
          </cell>
          <cell r="K52">
            <v>20</v>
          </cell>
          <cell r="L52">
            <v>50</v>
          </cell>
          <cell r="M52">
            <v>26</v>
          </cell>
        </row>
        <row r="53">
          <cell r="A53" t="str">
            <v>Jul-Sep 2010WOSCAN9 Total</v>
          </cell>
          <cell r="B53" t="str">
            <v>Jul-Sep 2010</v>
          </cell>
          <cell r="C53" t="str">
            <v>WOSCAN9 Total</v>
          </cell>
          <cell r="D53">
            <v>2395</v>
          </cell>
          <cell r="E53">
            <v>1088</v>
          </cell>
          <cell r="F53">
            <v>1307</v>
          </cell>
          <cell r="G53">
            <v>53</v>
          </cell>
          <cell r="H53">
            <v>4.1000000000000002E-2</v>
          </cell>
          <cell r="I53">
            <v>1254</v>
          </cell>
          <cell r="J53">
            <v>213</v>
          </cell>
          <cell r="K53">
            <v>15</v>
          </cell>
          <cell r="L53">
            <v>121</v>
          </cell>
          <cell r="M53">
            <v>22</v>
          </cell>
        </row>
        <row r="54">
          <cell r="A54" t="str">
            <v>Jul-Sep 2010NHS Ayrshire &amp; Arran</v>
          </cell>
          <cell r="B54" t="str">
            <v>Jul-Sep 2010</v>
          </cell>
          <cell r="C54" t="str">
            <v>NHS Ayrshire &amp; Arran</v>
          </cell>
          <cell r="D54">
            <v>369</v>
          </cell>
          <cell r="E54">
            <v>168</v>
          </cell>
          <cell r="F54">
            <v>201</v>
          </cell>
          <cell r="G54">
            <v>5</v>
          </cell>
          <cell r="H54">
            <v>2.4875621890547265E-2</v>
          </cell>
          <cell r="I54">
            <v>196</v>
          </cell>
          <cell r="J54">
            <v>21</v>
          </cell>
          <cell r="K54">
            <v>15</v>
          </cell>
          <cell r="L54">
            <v>10</v>
          </cell>
          <cell r="M54">
            <v>36</v>
          </cell>
        </row>
        <row r="55">
          <cell r="A55" t="str">
            <v>Jul-Sep 2010NHS Forth Valley</v>
          </cell>
          <cell r="B55" t="str">
            <v>Jul-Sep 2010</v>
          </cell>
          <cell r="C55" t="str">
            <v>NHS Forth Valley</v>
          </cell>
          <cell r="D55">
            <v>257</v>
          </cell>
          <cell r="E55">
            <v>80</v>
          </cell>
          <cell r="F55">
            <v>177</v>
          </cell>
          <cell r="G55">
            <v>13</v>
          </cell>
          <cell r="H55">
            <v>7.3446327683615822E-2</v>
          </cell>
          <cell r="I55">
            <v>164</v>
          </cell>
          <cell r="J55">
            <v>14</v>
          </cell>
          <cell r="K55">
            <v>10</v>
          </cell>
          <cell r="L55">
            <v>24</v>
          </cell>
          <cell r="M55">
            <v>28</v>
          </cell>
        </row>
        <row r="56">
          <cell r="A56" t="str">
            <v>Jul-Sep 2010NHS Greater Glasgow &amp; Clyde</v>
          </cell>
          <cell r="B56" t="str">
            <v>Jul-Sep 2010</v>
          </cell>
          <cell r="C56" t="str">
            <v>NHS Greater Glasgow &amp; Clyde</v>
          </cell>
          <cell r="D56">
            <v>1259</v>
          </cell>
          <cell r="E56">
            <v>572</v>
          </cell>
          <cell r="F56">
            <v>687</v>
          </cell>
          <cell r="G56">
            <v>20</v>
          </cell>
          <cell r="H56">
            <v>2.9027576197387519E-2</v>
          </cell>
          <cell r="I56">
            <v>667</v>
          </cell>
          <cell r="J56">
            <v>143</v>
          </cell>
          <cell r="K56">
            <v>15</v>
          </cell>
          <cell r="L56">
            <v>64</v>
          </cell>
          <cell r="M56">
            <v>20</v>
          </cell>
        </row>
        <row r="57">
          <cell r="A57" t="str">
            <v>Jul-Sep 2010NHS Lanarkshire</v>
          </cell>
          <cell r="B57" t="str">
            <v>Jul-Sep 2010</v>
          </cell>
          <cell r="C57" t="str">
            <v>NHS Lanarkshire</v>
          </cell>
          <cell r="D57">
            <v>510</v>
          </cell>
          <cell r="E57">
            <v>268</v>
          </cell>
          <cell r="F57">
            <v>242</v>
          </cell>
          <cell r="G57">
            <v>15</v>
          </cell>
          <cell r="H57">
            <v>6.1983471074380167E-2</v>
          </cell>
          <cell r="I57">
            <v>227</v>
          </cell>
          <cell r="J57">
            <v>35</v>
          </cell>
          <cell r="K57">
            <v>17</v>
          </cell>
          <cell r="L57">
            <v>23</v>
          </cell>
          <cell r="M57">
            <v>21</v>
          </cell>
        </row>
        <row r="58">
          <cell r="A58" t="str">
            <v>Oct-Dec 2010Scotland</v>
          </cell>
          <cell r="B58" t="str">
            <v>Oct-Dec 2010</v>
          </cell>
          <cell r="C58" t="str">
            <v>Scotland</v>
          </cell>
          <cell r="D58">
            <v>5128</v>
          </cell>
          <cell r="E58">
            <v>2380</v>
          </cell>
          <cell r="F58">
            <v>2748</v>
          </cell>
          <cell r="G58">
            <v>108</v>
          </cell>
          <cell r="H58">
            <v>3.9E-2</v>
          </cell>
          <cell r="I58">
            <v>2640</v>
          </cell>
          <cell r="J58">
            <v>454</v>
          </cell>
          <cell r="K58">
            <v>16</v>
          </cell>
          <cell r="L58">
            <v>368</v>
          </cell>
          <cell r="M58">
            <v>21</v>
          </cell>
        </row>
        <row r="59">
          <cell r="A59" t="str">
            <v>Oct-Dec 2010NOSCAN9 Total</v>
          </cell>
          <cell r="B59" t="str">
            <v>Oct-Dec 2010</v>
          </cell>
          <cell r="C59" t="str">
            <v>NOSCAN9 Total</v>
          </cell>
          <cell r="D59">
            <v>1318</v>
          </cell>
          <cell r="E59">
            <v>587</v>
          </cell>
          <cell r="F59">
            <v>731</v>
          </cell>
          <cell r="G59">
            <v>26</v>
          </cell>
          <cell r="H59">
            <v>3.5999999999999997E-2</v>
          </cell>
          <cell r="I59">
            <v>705</v>
          </cell>
          <cell r="J59">
            <v>123</v>
          </cell>
          <cell r="K59">
            <v>15</v>
          </cell>
          <cell r="L59">
            <v>108</v>
          </cell>
          <cell r="M59">
            <v>17</v>
          </cell>
        </row>
        <row r="60">
          <cell r="A60" t="str">
            <v>Oct-Dec 2010NHS Grampian</v>
          </cell>
          <cell r="B60" t="str">
            <v>Oct-Dec 2010</v>
          </cell>
          <cell r="C60" t="str">
            <v>NHS Grampian</v>
          </cell>
          <cell r="D60">
            <v>483</v>
          </cell>
          <cell r="E60">
            <v>212</v>
          </cell>
          <cell r="F60">
            <v>271</v>
          </cell>
          <cell r="G60">
            <v>7</v>
          </cell>
          <cell r="H60">
            <v>2.5999999999999999E-2</v>
          </cell>
          <cell r="I60">
            <v>264</v>
          </cell>
          <cell r="J60">
            <v>37</v>
          </cell>
          <cell r="K60">
            <v>15</v>
          </cell>
          <cell r="L60">
            <v>50</v>
          </cell>
          <cell r="M60">
            <v>15</v>
          </cell>
        </row>
        <row r="61">
          <cell r="A61" t="str">
            <v>Oct-Dec 2010NHS Highland</v>
          </cell>
          <cell r="B61" t="str">
            <v>Oct-Dec 2010</v>
          </cell>
          <cell r="C61" t="str">
            <v>NHS Highland</v>
          </cell>
          <cell r="D61">
            <v>343</v>
          </cell>
          <cell r="E61">
            <v>152</v>
          </cell>
          <cell r="F61">
            <v>191</v>
          </cell>
          <cell r="G61">
            <v>5</v>
          </cell>
          <cell r="H61">
            <v>2.5999999999999999E-2</v>
          </cell>
          <cell r="I61">
            <v>186</v>
          </cell>
          <cell r="J61">
            <v>41</v>
          </cell>
          <cell r="K61">
            <v>15</v>
          </cell>
          <cell r="L61">
            <v>32</v>
          </cell>
          <cell r="M61">
            <v>23</v>
          </cell>
        </row>
        <row r="62">
          <cell r="A62" t="str">
            <v>Oct-Dec 2010NHS Orkney</v>
          </cell>
          <cell r="B62" t="str">
            <v>Oct-Dec 2010</v>
          </cell>
          <cell r="C62" t="str">
            <v>NHS Orkney</v>
          </cell>
          <cell r="D62">
            <v>10</v>
          </cell>
          <cell r="E62">
            <v>4</v>
          </cell>
          <cell r="F62">
            <v>6</v>
          </cell>
          <cell r="G62">
            <v>0</v>
          </cell>
          <cell r="H62">
            <v>0</v>
          </cell>
          <cell r="I62">
            <v>6</v>
          </cell>
          <cell r="J62">
            <v>1</v>
          </cell>
          <cell r="K62" t="str">
            <v>n/a</v>
          </cell>
          <cell r="L62">
            <v>1</v>
          </cell>
          <cell r="M62" t="str">
            <v>n/a</v>
          </cell>
        </row>
        <row r="63">
          <cell r="A63" t="str">
            <v>Oct-Dec 2010NHS Shetland</v>
          </cell>
          <cell r="B63" t="str">
            <v>Oct-Dec 2010</v>
          </cell>
          <cell r="C63" t="str">
            <v>NHS Shetland</v>
          </cell>
          <cell r="D63">
            <v>23</v>
          </cell>
          <cell r="E63">
            <v>10</v>
          </cell>
          <cell r="F63">
            <v>13</v>
          </cell>
          <cell r="G63">
            <v>0</v>
          </cell>
          <cell r="H63">
            <v>0</v>
          </cell>
          <cell r="I63">
            <v>13</v>
          </cell>
          <cell r="J63">
            <v>2</v>
          </cell>
          <cell r="K63" t="str">
            <v>n/a</v>
          </cell>
          <cell r="L63">
            <v>2</v>
          </cell>
          <cell r="M63" t="str">
            <v>n/a</v>
          </cell>
        </row>
        <row r="64">
          <cell r="A64" t="str">
            <v>Oct-Dec 2010NHS Tayside</v>
          </cell>
          <cell r="B64" t="str">
            <v>Oct-Dec 2010</v>
          </cell>
          <cell r="C64" t="str">
            <v>NHS Tayside</v>
          </cell>
          <cell r="D64">
            <v>428</v>
          </cell>
          <cell r="E64">
            <v>199</v>
          </cell>
          <cell r="F64">
            <v>229</v>
          </cell>
          <cell r="G64">
            <v>14</v>
          </cell>
          <cell r="H64">
            <v>6.0999999999999999E-2</v>
          </cell>
          <cell r="I64">
            <v>215</v>
          </cell>
          <cell r="J64">
            <v>39</v>
          </cell>
          <cell r="K64">
            <v>15</v>
          </cell>
          <cell r="L64">
            <v>21</v>
          </cell>
          <cell r="M64">
            <v>8</v>
          </cell>
        </row>
        <row r="65">
          <cell r="A65" t="str">
            <v>Oct-Dec 2010NHS Western Isles</v>
          </cell>
          <cell r="B65" t="str">
            <v>Oct-Dec 2010</v>
          </cell>
          <cell r="C65" t="str">
            <v>NHS Western Isles</v>
          </cell>
          <cell r="D65">
            <v>31</v>
          </cell>
          <cell r="E65">
            <v>10</v>
          </cell>
          <cell r="F65">
            <v>21</v>
          </cell>
          <cell r="G65">
            <v>0</v>
          </cell>
          <cell r="H65">
            <v>0</v>
          </cell>
          <cell r="I65">
            <v>21</v>
          </cell>
          <cell r="J65">
            <v>3</v>
          </cell>
          <cell r="K65">
            <v>42</v>
          </cell>
          <cell r="L65">
            <v>2</v>
          </cell>
          <cell r="M65" t="str">
            <v>n/a</v>
          </cell>
        </row>
        <row r="66">
          <cell r="A66" t="str">
            <v>Oct-Dec 2010SCAN9 Total</v>
          </cell>
          <cell r="B66" t="str">
            <v>Oct-Dec 2010</v>
          </cell>
          <cell r="C66" t="str">
            <v>SCAN9 Total</v>
          </cell>
          <cell r="D66">
            <v>1461</v>
          </cell>
          <cell r="E66">
            <v>692</v>
          </cell>
          <cell r="F66">
            <v>769</v>
          </cell>
          <cell r="G66">
            <v>30</v>
          </cell>
          <cell r="H66">
            <v>3.9E-2</v>
          </cell>
          <cell r="I66">
            <v>739</v>
          </cell>
          <cell r="J66">
            <v>101</v>
          </cell>
          <cell r="K66">
            <v>18</v>
          </cell>
          <cell r="L66">
            <v>104</v>
          </cell>
          <cell r="M66">
            <v>27</v>
          </cell>
        </row>
        <row r="67">
          <cell r="A67" t="str">
            <v>Oct-Dec 2010NHS Borders</v>
          </cell>
          <cell r="B67" t="str">
            <v>Oct-Dec 2010</v>
          </cell>
          <cell r="C67" t="str">
            <v>NHS Borders</v>
          </cell>
          <cell r="D67">
            <v>100</v>
          </cell>
          <cell r="E67">
            <v>50</v>
          </cell>
          <cell r="F67">
            <v>50</v>
          </cell>
          <cell r="G67">
            <v>0</v>
          </cell>
          <cell r="H67">
            <v>0</v>
          </cell>
          <cell r="I67">
            <v>50</v>
          </cell>
          <cell r="J67">
            <v>2</v>
          </cell>
          <cell r="K67" t="str">
            <v>n/a</v>
          </cell>
          <cell r="L67">
            <v>4</v>
          </cell>
          <cell r="M67">
            <v>32</v>
          </cell>
        </row>
        <row r="68">
          <cell r="A68" t="str">
            <v>Oct-Dec 2010NHS Dumfries &amp; Galloway</v>
          </cell>
          <cell r="B68" t="str">
            <v>Oct-Dec 2010</v>
          </cell>
          <cell r="C68" t="str">
            <v>NHS Dumfries &amp; Galloway</v>
          </cell>
          <cell r="D68">
            <v>180</v>
          </cell>
          <cell r="E68">
            <v>67</v>
          </cell>
          <cell r="F68">
            <v>113</v>
          </cell>
          <cell r="G68">
            <v>1</v>
          </cell>
          <cell r="H68">
            <v>8.9999999999999993E-3</v>
          </cell>
          <cell r="I68">
            <v>112</v>
          </cell>
          <cell r="J68">
            <v>6</v>
          </cell>
          <cell r="K68">
            <v>28</v>
          </cell>
          <cell r="L68">
            <v>17</v>
          </cell>
          <cell r="M68">
            <v>22</v>
          </cell>
        </row>
        <row r="69">
          <cell r="A69" t="str">
            <v>Oct-Dec 2010NHS Fife</v>
          </cell>
          <cell r="B69" t="str">
            <v>Oct-Dec 2010</v>
          </cell>
          <cell r="C69" t="str">
            <v>NHS Fife</v>
          </cell>
          <cell r="D69">
            <v>320</v>
          </cell>
          <cell r="E69">
            <v>156</v>
          </cell>
          <cell r="F69">
            <v>164</v>
          </cell>
          <cell r="G69">
            <v>4</v>
          </cell>
          <cell r="H69">
            <v>2.4E-2</v>
          </cell>
          <cell r="I69">
            <v>160</v>
          </cell>
          <cell r="J69">
            <v>18</v>
          </cell>
          <cell r="K69">
            <v>14</v>
          </cell>
          <cell r="L69">
            <v>26</v>
          </cell>
          <cell r="M69">
            <v>22</v>
          </cell>
        </row>
        <row r="70">
          <cell r="A70" t="str">
            <v>Oct-Dec 2010NHS Lothian</v>
          </cell>
          <cell r="B70" t="str">
            <v>Oct-Dec 2010</v>
          </cell>
          <cell r="C70" t="str">
            <v>NHS Lothian</v>
          </cell>
          <cell r="D70">
            <v>861</v>
          </cell>
          <cell r="E70">
            <v>419</v>
          </cell>
          <cell r="F70">
            <v>442</v>
          </cell>
          <cell r="G70">
            <v>25</v>
          </cell>
          <cell r="H70">
            <v>5.7000000000000002E-2</v>
          </cell>
          <cell r="I70">
            <v>417</v>
          </cell>
          <cell r="J70">
            <v>75</v>
          </cell>
          <cell r="K70">
            <v>21</v>
          </cell>
          <cell r="L70">
            <v>57</v>
          </cell>
          <cell r="M70">
            <v>30</v>
          </cell>
        </row>
        <row r="71">
          <cell r="A71" t="str">
            <v>Oct-Dec 2010WOSCAN9 Total</v>
          </cell>
          <cell r="B71" t="str">
            <v>Oct-Dec 2010</v>
          </cell>
          <cell r="C71" t="str">
            <v>WOSCAN9 Total</v>
          </cell>
          <cell r="D71">
            <v>2349</v>
          </cell>
          <cell r="E71">
            <v>1101</v>
          </cell>
          <cell r="F71">
            <v>1248</v>
          </cell>
          <cell r="G71">
            <v>52</v>
          </cell>
          <cell r="H71">
            <v>4.2000000000000003E-2</v>
          </cell>
          <cell r="I71">
            <v>1196</v>
          </cell>
          <cell r="J71">
            <v>230</v>
          </cell>
          <cell r="K71">
            <v>16</v>
          </cell>
          <cell r="L71">
            <v>156</v>
          </cell>
          <cell r="M71">
            <v>21</v>
          </cell>
        </row>
        <row r="72">
          <cell r="A72" t="str">
            <v>Oct-Dec 2010NHS Ayrshire &amp; Arran</v>
          </cell>
          <cell r="B72" t="str">
            <v>Oct-Dec 2010</v>
          </cell>
          <cell r="C72" t="str">
            <v>NHS Ayrshire &amp; Arran</v>
          </cell>
          <cell r="D72">
            <v>382</v>
          </cell>
          <cell r="E72">
            <v>194</v>
          </cell>
          <cell r="F72">
            <v>188</v>
          </cell>
          <cell r="G72">
            <v>5</v>
          </cell>
          <cell r="H72">
            <v>2.7E-2</v>
          </cell>
          <cell r="I72">
            <v>183</v>
          </cell>
          <cell r="J72">
            <v>26</v>
          </cell>
          <cell r="K72">
            <v>15</v>
          </cell>
          <cell r="L72">
            <v>14</v>
          </cell>
          <cell r="M72">
            <v>29</v>
          </cell>
        </row>
        <row r="73">
          <cell r="A73" t="str">
            <v>Oct-Dec 2010NHS Forth Valley</v>
          </cell>
          <cell r="B73" t="str">
            <v>Oct-Dec 2010</v>
          </cell>
          <cell r="C73" t="str">
            <v>NHS Forth Valley</v>
          </cell>
          <cell r="D73">
            <v>275</v>
          </cell>
          <cell r="E73">
            <v>98</v>
          </cell>
          <cell r="F73">
            <v>177</v>
          </cell>
          <cell r="G73">
            <v>14</v>
          </cell>
          <cell r="H73">
            <v>7.9000000000000001E-2</v>
          </cell>
          <cell r="I73">
            <v>163</v>
          </cell>
          <cell r="J73">
            <v>9</v>
          </cell>
          <cell r="K73">
            <v>15</v>
          </cell>
          <cell r="L73">
            <v>41</v>
          </cell>
          <cell r="M73">
            <v>28</v>
          </cell>
        </row>
        <row r="74">
          <cell r="A74" t="str">
            <v>Oct-Dec 2010NHS Greater Glasgow &amp; Clyde</v>
          </cell>
          <cell r="B74" t="str">
            <v>Oct-Dec 2010</v>
          </cell>
          <cell r="C74" t="str">
            <v>NHS Greater Glasgow &amp; Clyde</v>
          </cell>
          <cell r="D74">
            <v>1211</v>
          </cell>
          <cell r="E74">
            <v>526</v>
          </cell>
          <cell r="F74">
            <v>685</v>
          </cell>
          <cell r="G74">
            <v>24</v>
          </cell>
          <cell r="H74">
            <v>3.5000000000000003E-2</v>
          </cell>
          <cell r="I74">
            <v>661</v>
          </cell>
          <cell r="J74">
            <v>148</v>
          </cell>
          <cell r="K74">
            <v>16</v>
          </cell>
          <cell r="L74">
            <v>80</v>
          </cell>
          <cell r="M74">
            <v>16</v>
          </cell>
        </row>
        <row r="75">
          <cell r="A75" t="str">
            <v>Oct-Dec 2010NHS Lanarkshire</v>
          </cell>
          <cell r="B75" t="str">
            <v>Oct-Dec 2010</v>
          </cell>
          <cell r="C75" t="str">
            <v>NHS Lanarkshire</v>
          </cell>
          <cell r="D75">
            <v>481</v>
          </cell>
          <cell r="E75">
            <v>283</v>
          </cell>
          <cell r="F75">
            <v>198</v>
          </cell>
          <cell r="G75">
            <v>9</v>
          </cell>
          <cell r="H75">
            <v>4.4999999999999998E-2</v>
          </cell>
          <cell r="I75">
            <v>189</v>
          </cell>
          <cell r="J75">
            <v>47</v>
          </cell>
          <cell r="K75">
            <v>17</v>
          </cell>
          <cell r="L75">
            <v>21</v>
          </cell>
          <cell r="M75">
            <v>41</v>
          </cell>
        </row>
        <row r="76">
          <cell r="A76" t="str">
            <v>Jan-Mar 2011Scotland</v>
          </cell>
          <cell r="B76" t="str">
            <v>Jan-Mar 2011</v>
          </cell>
          <cell r="C76" t="str">
            <v>Scotland</v>
          </cell>
          <cell r="D76">
            <v>5307</v>
          </cell>
          <cell r="E76">
            <v>2541</v>
          </cell>
          <cell r="F76">
            <v>2766</v>
          </cell>
          <cell r="G76">
            <v>104</v>
          </cell>
          <cell r="H76">
            <v>3.7999999999999999E-2</v>
          </cell>
          <cell r="I76">
            <v>2662</v>
          </cell>
          <cell r="J76">
            <v>412</v>
          </cell>
          <cell r="K76">
            <v>21</v>
          </cell>
          <cell r="L76">
            <v>407</v>
          </cell>
          <cell r="M76">
            <v>23</v>
          </cell>
        </row>
        <row r="77">
          <cell r="A77" t="str">
            <v>Jan-Mar 2011NOSCAN9 Total</v>
          </cell>
          <cell r="B77" t="str">
            <v>Jan-Mar 2011</v>
          </cell>
          <cell r="C77" t="str">
            <v>NOSCAN9 Total</v>
          </cell>
          <cell r="D77">
            <v>1289</v>
          </cell>
          <cell r="E77">
            <v>617</v>
          </cell>
          <cell r="F77">
            <v>672</v>
          </cell>
          <cell r="G77">
            <v>11</v>
          </cell>
          <cell r="H77">
            <v>1.6E-2</v>
          </cell>
          <cell r="I77">
            <v>661</v>
          </cell>
          <cell r="J77">
            <v>94</v>
          </cell>
          <cell r="K77">
            <v>22</v>
          </cell>
          <cell r="L77">
            <v>113</v>
          </cell>
          <cell r="M77">
            <v>17</v>
          </cell>
        </row>
        <row r="78">
          <cell r="A78" t="str">
            <v>Jan-Mar 2011NHS Grampian</v>
          </cell>
          <cell r="B78" t="str">
            <v>Jan-Mar 2011</v>
          </cell>
          <cell r="C78" t="str">
            <v>NHS Grampian</v>
          </cell>
          <cell r="D78">
            <v>513</v>
          </cell>
          <cell r="E78">
            <v>276</v>
          </cell>
          <cell r="F78">
            <v>237</v>
          </cell>
          <cell r="G78">
            <v>4</v>
          </cell>
          <cell r="H78">
            <v>1.7000000000000001E-2</v>
          </cell>
          <cell r="I78">
            <v>233</v>
          </cell>
          <cell r="J78">
            <v>24</v>
          </cell>
          <cell r="K78">
            <v>19</v>
          </cell>
          <cell r="L78">
            <v>37</v>
          </cell>
          <cell r="M78">
            <v>20</v>
          </cell>
        </row>
        <row r="79">
          <cell r="A79" t="str">
            <v>Jan-Mar 2011NHS Highland</v>
          </cell>
          <cell r="B79" t="str">
            <v>Jan-Mar 2011</v>
          </cell>
          <cell r="C79" t="str">
            <v>NHS Highland</v>
          </cell>
          <cell r="D79">
            <v>345</v>
          </cell>
          <cell r="E79">
            <v>143</v>
          </cell>
          <cell r="F79">
            <v>202</v>
          </cell>
          <cell r="G79">
            <v>3</v>
          </cell>
          <cell r="H79">
            <v>1.4999999999999999E-2</v>
          </cell>
          <cell r="I79">
            <v>199</v>
          </cell>
          <cell r="J79">
            <v>35</v>
          </cell>
          <cell r="K79">
            <v>24</v>
          </cell>
          <cell r="L79">
            <v>38</v>
          </cell>
          <cell r="M79">
            <v>29</v>
          </cell>
        </row>
        <row r="80">
          <cell r="A80" t="str">
            <v>Jan-Mar 2011NHS Orkney</v>
          </cell>
          <cell r="B80" t="str">
            <v>Jan-Mar 2011</v>
          </cell>
          <cell r="C80" t="str">
            <v>NHS Orkney</v>
          </cell>
          <cell r="D80">
            <v>7</v>
          </cell>
          <cell r="E80">
            <v>3</v>
          </cell>
          <cell r="F80">
            <v>4</v>
          </cell>
          <cell r="G80">
            <v>0</v>
          </cell>
          <cell r="H80">
            <v>0</v>
          </cell>
          <cell r="I80">
            <v>4</v>
          </cell>
          <cell r="J80">
            <v>1</v>
          </cell>
          <cell r="K80" t="str">
            <v>n/a</v>
          </cell>
          <cell r="L80">
            <v>1</v>
          </cell>
          <cell r="M80" t="str">
            <v>n/a</v>
          </cell>
        </row>
        <row r="81">
          <cell r="A81" t="str">
            <v>Jan-Mar 2011NHS Shetland</v>
          </cell>
          <cell r="B81" t="str">
            <v>Jan-Mar 2011</v>
          </cell>
          <cell r="C81" t="str">
            <v>NHS Shetland</v>
          </cell>
          <cell r="D81">
            <v>19</v>
          </cell>
          <cell r="E81">
            <v>8</v>
          </cell>
          <cell r="F81">
            <v>11</v>
          </cell>
          <cell r="G81">
            <v>0</v>
          </cell>
          <cell r="H81">
            <v>0</v>
          </cell>
          <cell r="I81">
            <v>11</v>
          </cell>
          <cell r="J81">
            <v>0</v>
          </cell>
          <cell r="K81" t="str">
            <v>n/a</v>
          </cell>
          <cell r="L81">
            <v>0</v>
          </cell>
          <cell r="M81" t="str">
            <v>n/a</v>
          </cell>
        </row>
        <row r="82">
          <cell r="A82" t="str">
            <v>Jan-Mar 2011NHS Tayside</v>
          </cell>
          <cell r="B82" t="str">
            <v>Jan-Mar 2011</v>
          </cell>
          <cell r="C82" t="str">
            <v>NHS Tayside</v>
          </cell>
          <cell r="D82">
            <v>387</v>
          </cell>
          <cell r="E82">
            <v>181</v>
          </cell>
          <cell r="F82">
            <v>206</v>
          </cell>
          <cell r="G82">
            <v>4</v>
          </cell>
          <cell r="H82">
            <v>1.9E-2</v>
          </cell>
          <cell r="I82">
            <v>202</v>
          </cell>
          <cell r="J82">
            <v>33</v>
          </cell>
          <cell r="K82">
            <v>20</v>
          </cell>
          <cell r="L82">
            <v>36</v>
          </cell>
          <cell r="M82">
            <v>12</v>
          </cell>
        </row>
        <row r="83">
          <cell r="A83" t="str">
            <v>Jan-Mar 2011NHS Western Isles</v>
          </cell>
          <cell r="B83" t="str">
            <v>Jan-Mar 2011</v>
          </cell>
          <cell r="C83" t="str">
            <v>NHS Western Isles</v>
          </cell>
          <cell r="D83">
            <v>18</v>
          </cell>
          <cell r="E83">
            <v>6</v>
          </cell>
          <cell r="F83">
            <v>12</v>
          </cell>
          <cell r="G83">
            <v>0</v>
          </cell>
          <cell r="H83">
            <v>0</v>
          </cell>
          <cell r="I83">
            <v>12</v>
          </cell>
          <cell r="J83">
            <v>1</v>
          </cell>
          <cell r="K83" t="str">
            <v>n/a</v>
          </cell>
          <cell r="L83">
            <v>1</v>
          </cell>
          <cell r="M83" t="str">
            <v>n/a</v>
          </cell>
        </row>
        <row r="84">
          <cell r="A84" t="str">
            <v>Jan-Mar 2011SCAN9 Total</v>
          </cell>
          <cell r="B84" t="str">
            <v>Jan-Mar 2011</v>
          </cell>
          <cell r="C84" t="str">
            <v>SCAN9 Total</v>
          </cell>
          <cell r="D84">
            <v>1488</v>
          </cell>
          <cell r="E84">
            <v>751</v>
          </cell>
          <cell r="F84">
            <v>737</v>
          </cell>
          <cell r="G84">
            <v>31</v>
          </cell>
          <cell r="H84">
            <v>4.2000000000000003E-2</v>
          </cell>
          <cell r="I84">
            <v>706</v>
          </cell>
          <cell r="J84">
            <v>89</v>
          </cell>
          <cell r="K84">
            <v>20</v>
          </cell>
          <cell r="L84">
            <v>109</v>
          </cell>
          <cell r="M84">
            <v>28</v>
          </cell>
        </row>
        <row r="85">
          <cell r="A85" t="str">
            <v>Jan-Mar 2011NHS Borders</v>
          </cell>
          <cell r="B85" t="str">
            <v>Jan-Mar 2011</v>
          </cell>
          <cell r="C85" t="str">
            <v>NHS Borders</v>
          </cell>
          <cell r="D85">
            <v>110</v>
          </cell>
          <cell r="E85">
            <v>56</v>
          </cell>
          <cell r="F85">
            <v>54</v>
          </cell>
          <cell r="G85">
            <v>3</v>
          </cell>
          <cell r="H85">
            <v>5.6000000000000001E-2</v>
          </cell>
          <cell r="I85">
            <v>51</v>
          </cell>
          <cell r="J85">
            <v>2</v>
          </cell>
          <cell r="K85" t="str">
            <v>n/a</v>
          </cell>
          <cell r="L85">
            <v>6</v>
          </cell>
          <cell r="M85">
            <v>29</v>
          </cell>
        </row>
        <row r="86">
          <cell r="A86" t="str">
            <v>Jan-Mar 2011NHS Dumfries &amp; Galloway</v>
          </cell>
          <cell r="B86" t="str">
            <v>Jan-Mar 2011</v>
          </cell>
          <cell r="C86" t="str">
            <v>NHS Dumfries &amp; Galloway</v>
          </cell>
          <cell r="D86">
            <v>171</v>
          </cell>
          <cell r="E86">
            <v>82</v>
          </cell>
          <cell r="F86">
            <v>89</v>
          </cell>
          <cell r="G86">
            <v>0</v>
          </cell>
          <cell r="H86">
            <v>0</v>
          </cell>
          <cell r="I86">
            <v>89</v>
          </cell>
          <cell r="J86">
            <v>2</v>
          </cell>
          <cell r="K86" t="str">
            <v>n/a</v>
          </cell>
          <cell r="L86">
            <v>11</v>
          </cell>
          <cell r="M86">
            <v>40</v>
          </cell>
        </row>
        <row r="87">
          <cell r="A87" t="str">
            <v>Jan-Mar 2011NHS Fife</v>
          </cell>
          <cell r="B87" t="str">
            <v>Jan-Mar 2011</v>
          </cell>
          <cell r="C87" t="str">
            <v>NHS Fife</v>
          </cell>
          <cell r="D87">
            <v>334</v>
          </cell>
          <cell r="E87">
            <v>160</v>
          </cell>
          <cell r="F87">
            <v>174</v>
          </cell>
          <cell r="G87">
            <v>5</v>
          </cell>
          <cell r="H87">
            <v>2.9000000000000001E-2</v>
          </cell>
          <cell r="I87">
            <v>169</v>
          </cell>
          <cell r="J87">
            <v>17</v>
          </cell>
          <cell r="K87">
            <v>10</v>
          </cell>
          <cell r="L87">
            <v>21</v>
          </cell>
          <cell r="M87">
            <v>28</v>
          </cell>
        </row>
        <row r="88">
          <cell r="A88" t="str">
            <v>Jan-Mar 2011NHS Lothian</v>
          </cell>
          <cell r="B88" t="str">
            <v>Jan-Mar 2011</v>
          </cell>
          <cell r="C88" t="str">
            <v>NHS Lothian</v>
          </cell>
          <cell r="D88">
            <v>873</v>
          </cell>
          <cell r="E88">
            <v>453</v>
          </cell>
          <cell r="F88">
            <v>420</v>
          </cell>
          <cell r="G88">
            <v>23</v>
          </cell>
          <cell r="H88">
            <v>5.5E-2</v>
          </cell>
          <cell r="I88">
            <v>397</v>
          </cell>
          <cell r="J88">
            <v>68</v>
          </cell>
          <cell r="K88">
            <v>24</v>
          </cell>
          <cell r="L88">
            <v>71</v>
          </cell>
          <cell r="M88">
            <v>28</v>
          </cell>
        </row>
        <row r="89">
          <cell r="A89" t="str">
            <v>Jan-Mar 2011WOSCAN9 Total</v>
          </cell>
          <cell r="B89" t="str">
            <v>Jan-Mar 2011</v>
          </cell>
          <cell r="C89" t="str">
            <v>WOSCAN9 Total</v>
          </cell>
          <cell r="D89">
            <v>2530</v>
          </cell>
          <cell r="E89">
            <v>1173</v>
          </cell>
          <cell r="F89">
            <v>1357</v>
          </cell>
          <cell r="G89">
            <v>62</v>
          </cell>
          <cell r="H89">
            <v>4.5999999999999999E-2</v>
          </cell>
          <cell r="I89">
            <v>1295</v>
          </cell>
          <cell r="J89">
            <v>229</v>
          </cell>
          <cell r="K89">
            <v>24</v>
          </cell>
          <cell r="L89">
            <v>185</v>
          </cell>
          <cell r="M89">
            <v>23</v>
          </cell>
        </row>
        <row r="90">
          <cell r="A90" t="str">
            <v>Jan-Mar 2011NHS Ayrshire &amp; Arran</v>
          </cell>
          <cell r="B90" t="str">
            <v>Jan-Mar 2011</v>
          </cell>
          <cell r="C90" t="str">
            <v>NHS Ayrshire &amp; Arran</v>
          </cell>
          <cell r="D90">
            <v>426</v>
          </cell>
          <cell r="E90">
            <v>220</v>
          </cell>
          <cell r="F90">
            <v>206</v>
          </cell>
          <cell r="G90">
            <v>6</v>
          </cell>
          <cell r="H90">
            <v>2.9000000000000001E-2</v>
          </cell>
          <cell r="I90">
            <v>200</v>
          </cell>
          <cell r="J90">
            <v>18</v>
          </cell>
          <cell r="K90">
            <v>20</v>
          </cell>
          <cell r="L90">
            <v>32</v>
          </cell>
          <cell r="M90">
            <v>20</v>
          </cell>
        </row>
        <row r="91">
          <cell r="A91" t="str">
            <v>Jan-Mar 2011NHS Forth Valley</v>
          </cell>
          <cell r="B91" t="str">
            <v>Jan-Mar 2011</v>
          </cell>
          <cell r="C91" t="str">
            <v>NHS Forth Valley</v>
          </cell>
          <cell r="D91">
            <v>270</v>
          </cell>
          <cell r="E91">
            <v>99</v>
          </cell>
          <cell r="F91">
            <v>171</v>
          </cell>
          <cell r="G91">
            <v>13</v>
          </cell>
          <cell r="H91">
            <v>7.5999999999999998E-2</v>
          </cell>
          <cell r="I91">
            <v>158</v>
          </cell>
          <cell r="J91">
            <v>12</v>
          </cell>
          <cell r="K91">
            <v>33</v>
          </cell>
          <cell r="L91">
            <v>38</v>
          </cell>
          <cell r="M91">
            <v>28</v>
          </cell>
        </row>
        <row r="92">
          <cell r="A92" t="str">
            <v>Jan-Mar 2011NHS Greater Glasgow &amp; Clyde</v>
          </cell>
          <cell r="B92" t="str">
            <v>Jan-Mar 2011</v>
          </cell>
          <cell r="C92" t="str">
            <v>NHS Greater Glasgow &amp; Clyde</v>
          </cell>
          <cell r="D92">
            <v>1366</v>
          </cell>
          <cell r="E92">
            <v>614</v>
          </cell>
          <cell r="F92">
            <v>752</v>
          </cell>
          <cell r="G92">
            <v>27</v>
          </cell>
          <cell r="H92">
            <v>3.5999999999999997E-2</v>
          </cell>
          <cell r="I92">
            <v>725</v>
          </cell>
          <cell r="J92">
            <v>165</v>
          </cell>
          <cell r="K92">
            <v>22</v>
          </cell>
          <cell r="L92">
            <v>89</v>
          </cell>
          <cell r="M92">
            <v>22</v>
          </cell>
        </row>
        <row r="93">
          <cell r="A93" t="str">
            <v>Jan-Mar 2011NHS Lanarkshire</v>
          </cell>
          <cell r="B93" t="str">
            <v>Jan-Mar 2011</v>
          </cell>
          <cell r="C93" t="str">
            <v>NHS Lanarkshire</v>
          </cell>
          <cell r="D93">
            <v>468</v>
          </cell>
          <cell r="E93">
            <v>240</v>
          </cell>
          <cell r="F93">
            <v>228</v>
          </cell>
          <cell r="G93">
            <v>16</v>
          </cell>
          <cell r="H93">
            <v>7.0000000000000007E-2</v>
          </cell>
          <cell r="I93">
            <v>212</v>
          </cell>
          <cell r="J93">
            <v>34</v>
          </cell>
          <cell r="K93">
            <v>30</v>
          </cell>
          <cell r="L93">
            <v>26</v>
          </cell>
          <cell r="M93">
            <v>23</v>
          </cell>
        </row>
      </sheetData>
      <sheetData sheetId="4">
        <row r="2">
          <cell r="A2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2a"/>
      <sheetName val="Lookup"/>
      <sheetName val="Data"/>
      <sheetName val="Ascertainment"/>
      <sheetName val="LookupforAscert"/>
      <sheetName val="DataforAscert"/>
    </sheetNames>
    <sheetDataSet>
      <sheetData sheetId="0" refreshError="1"/>
      <sheetData sheetId="1"/>
      <sheetData sheetId="2" refreshError="1"/>
      <sheetData sheetId="3">
        <row r="1">
          <cell r="A1" t="str">
            <v>Cancer_Quarter</v>
          </cell>
          <cell r="B1" t="str">
            <v>Quarter</v>
          </cell>
          <cell r="C1" t="str">
            <v>Cancer type</v>
          </cell>
          <cell r="D1" t="str">
            <v>Board</v>
          </cell>
          <cell r="E1" t="str">
            <v>Number of eligible referrals1</v>
          </cell>
          <cell r="F1" t="str">
            <v>Number of eligible referrals that started treatment within 31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434</v>
          </cell>
          <cell r="F2">
            <v>424</v>
          </cell>
          <cell r="G2">
            <v>70</v>
          </cell>
          <cell r="H2">
            <v>4</v>
          </cell>
          <cell r="I2">
            <v>25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267</v>
          </cell>
          <cell r="F3">
            <v>248</v>
          </cell>
          <cell r="G3">
            <v>84</v>
          </cell>
          <cell r="H3">
            <v>7</v>
          </cell>
          <cell r="I3">
            <v>29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4</v>
          </cell>
          <cell r="F4">
            <v>4</v>
          </cell>
          <cell r="G4">
            <v>15</v>
          </cell>
          <cell r="H4">
            <v>2.5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10</v>
          </cell>
          <cell r="F5">
            <v>10</v>
          </cell>
          <cell r="G5">
            <v>6</v>
          </cell>
          <cell r="H5">
            <v>0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379</v>
          </cell>
          <cell r="F6">
            <v>374</v>
          </cell>
          <cell r="G6">
            <v>38</v>
          </cell>
          <cell r="H6">
            <v>7</v>
          </cell>
          <cell r="I6">
            <v>22.2</v>
          </cell>
        </row>
        <row r="7">
          <cell r="A7" t="str">
            <v>1All Cancer Types*NHS Western Isles</v>
          </cell>
          <cell r="B7">
            <v>1</v>
          </cell>
          <cell r="C7" t="str">
            <v>All Cancer Types*</v>
          </cell>
          <cell r="D7" t="str">
            <v>NHS Western Isles</v>
          </cell>
          <cell r="E7">
            <v>11</v>
          </cell>
          <cell r="F7">
            <v>11</v>
          </cell>
          <cell r="G7">
            <v>19</v>
          </cell>
          <cell r="H7">
            <v>0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75</v>
          </cell>
          <cell r="F8">
            <v>75</v>
          </cell>
          <cell r="G8">
            <v>27</v>
          </cell>
          <cell r="H8">
            <v>5</v>
          </cell>
          <cell r="I8">
            <v>19.600000000000001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152</v>
          </cell>
          <cell r="F9">
            <v>152</v>
          </cell>
          <cell r="G9">
            <v>31</v>
          </cell>
          <cell r="H9">
            <v>4</v>
          </cell>
          <cell r="I9">
            <v>18.8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222</v>
          </cell>
          <cell r="F10">
            <v>221</v>
          </cell>
          <cell r="G10">
            <v>32</v>
          </cell>
          <cell r="H10">
            <v>0</v>
          </cell>
          <cell r="I10">
            <v>15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769</v>
          </cell>
          <cell r="F11">
            <v>757</v>
          </cell>
          <cell r="G11">
            <v>76</v>
          </cell>
          <cell r="H11">
            <v>7</v>
          </cell>
          <cell r="I11">
            <v>26</v>
          </cell>
        </row>
        <row r="12">
          <cell r="A12" t="str">
            <v>1All Cancer Types*NHS Ayrshire &amp; Arran</v>
          </cell>
          <cell r="B12">
            <v>1</v>
          </cell>
          <cell r="C12" t="str">
            <v>All Cancer Types*</v>
          </cell>
          <cell r="D12" t="str">
            <v>NHS Ayrshire &amp; Arran</v>
          </cell>
          <cell r="E12">
            <v>283</v>
          </cell>
          <cell r="F12">
            <v>283</v>
          </cell>
          <cell r="G12">
            <v>30</v>
          </cell>
          <cell r="H12">
            <v>3</v>
          </cell>
          <cell r="I12">
            <v>16</v>
          </cell>
        </row>
        <row r="13">
          <cell r="A13" t="str">
            <v>1All Cancer Types*NHS Forth Valley</v>
          </cell>
          <cell r="B13">
            <v>1</v>
          </cell>
          <cell r="C13" t="str">
            <v>All Cancer Types*</v>
          </cell>
          <cell r="D13" t="str">
            <v>NHS Forth Valley</v>
          </cell>
          <cell r="E13">
            <v>233</v>
          </cell>
          <cell r="F13">
            <v>214</v>
          </cell>
          <cell r="G13">
            <v>69</v>
          </cell>
          <cell r="H13">
            <v>3</v>
          </cell>
          <cell r="I13">
            <v>29</v>
          </cell>
        </row>
        <row r="14">
          <cell r="A14" t="str">
            <v>1All Cancer Types*NHS Greater Glasgow &amp; Clyde</v>
          </cell>
          <cell r="B14">
            <v>1</v>
          </cell>
          <cell r="C14" t="str">
            <v>All Cancer Types*</v>
          </cell>
          <cell r="D14" t="str">
            <v>NHS Greater Glasgow &amp; Clyde</v>
          </cell>
          <cell r="E14">
            <v>1169</v>
          </cell>
          <cell r="F14">
            <v>1139</v>
          </cell>
          <cell r="G14">
            <v>56</v>
          </cell>
          <cell r="H14">
            <v>8</v>
          </cell>
          <cell r="I14">
            <v>27</v>
          </cell>
        </row>
        <row r="15">
          <cell r="A15" t="str">
            <v>1All Cancer Types*NHS Lanarkshire</v>
          </cell>
          <cell r="B15">
            <v>1</v>
          </cell>
          <cell r="C15" t="str">
            <v>All Cancer Types*</v>
          </cell>
          <cell r="D15" t="str">
            <v>NHS Lanarkshire</v>
          </cell>
          <cell r="E15">
            <v>366</v>
          </cell>
          <cell r="F15">
            <v>362</v>
          </cell>
          <cell r="G15">
            <v>104</v>
          </cell>
          <cell r="H15">
            <v>5</v>
          </cell>
          <cell r="I15">
            <v>23</v>
          </cell>
        </row>
        <row r="16">
          <cell r="A16" t="str">
            <v>1All Cancer Types*Golden Jubilee National Hospital</v>
          </cell>
          <cell r="B16">
            <v>1</v>
          </cell>
          <cell r="C16" t="str">
            <v>All Cancer Types*</v>
          </cell>
          <cell r="D16" t="str">
            <v>Golden Jubilee National Hospital</v>
          </cell>
          <cell r="E16">
            <v>64</v>
          </cell>
          <cell r="F16">
            <v>64</v>
          </cell>
          <cell r="G16">
            <v>28</v>
          </cell>
          <cell r="H16">
            <v>14</v>
          </cell>
          <cell r="I16">
            <v>23.7</v>
          </cell>
        </row>
        <row r="17">
          <cell r="A17" t="str">
            <v>1All Cancer Types*NOSCAN5 Total</v>
          </cell>
          <cell r="B17">
            <v>1</v>
          </cell>
          <cell r="C17" t="str">
            <v>All Cancer Types*</v>
          </cell>
          <cell r="D17" t="str">
            <v>NOSCAN5 Total</v>
          </cell>
          <cell r="E17">
            <v>1105</v>
          </cell>
          <cell r="F17">
            <v>1071</v>
          </cell>
          <cell r="G17">
            <v>84</v>
          </cell>
          <cell r="H17">
            <v>6</v>
          </cell>
          <cell r="I17">
            <v>26</v>
          </cell>
        </row>
        <row r="18">
          <cell r="A18" t="str">
            <v>1All Cancer Types*SCAN 5 Total</v>
          </cell>
          <cell r="B18">
            <v>1</v>
          </cell>
          <cell r="C18" t="str">
            <v>All Cancer Types*</v>
          </cell>
          <cell r="D18" t="str">
            <v>SCAN 5 Total</v>
          </cell>
          <cell r="E18">
            <v>1218</v>
          </cell>
          <cell r="F18">
            <v>1205</v>
          </cell>
          <cell r="G18">
            <v>76</v>
          </cell>
          <cell r="H18">
            <v>5</v>
          </cell>
          <cell r="I18">
            <v>24</v>
          </cell>
        </row>
        <row r="19">
          <cell r="A19" t="str">
            <v>1All Cancer Types*WOSCAN5 Total</v>
          </cell>
          <cell r="B19">
            <v>1</v>
          </cell>
          <cell r="C19" t="str">
            <v>All Cancer Types*</v>
          </cell>
          <cell r="D19" t="str">
            <v>WOSCAN5 Total</v>
          </cell>
          <cell r="E19">
            <v>2051</v>
          </cell>
          <cell r="F19">
            <v>1998</v>
          </cell>
          <cell r="G19">
            <v>104</v>
          </cell>
          <cell r="H19">
            <v>7</v>
          </cell>
          <cell r="I19">
            <v>26</v>
          </cell>
        </row>
        <row r="20">
          <cell r="A20" t="str">
            <v>1All Cancer Types*National Waiting Times Centre</v>
          </cell>
          <cell r="B20">
            <v>1</v>
          </cell>
          <cell r="C20" t="str">
            <v>All Cancer Types*</v>
          </cell>
          <cell r="D20" t="str">
            <v>National Waiting Times Centre</v>
          </cell>
          <cell r="E20">
            <v>64</v>
          </cell>
          <cell r="F20">
            <v>64</v>
          </cell>
          <cell r="G20">
            <v>28</v>
          </cell>
          <cell r="H20">
            <v>14</v>
          </cell>
          <cell r="I20">
            <v>23.7</v>
          </cell>
        </row>
        <row r="21">
          <cell r="A21" t="str">
            <v>1All Cancer Types*Scotland</v>
          </cell>
          <cell r="B21">
            <v>1</v>
          </cell>
          <cell r="C21" t="str">
            <v>All Cancer Types*</v>
          </cell>
          <cell r="D21" t="str">
            <v>Scotland</v>
          </cell>
          <cell r="E21">
            <v>4438</v>
          </cell>
          <cell r="F21">
            <v>4338</v>
          </cell>
          <cell r="G21">
            <v>104</v>
          </cell>
          <cell r="H21">
            <v>6</v>
          </cell>
          <cell r="I21">
            <v>25</v>
          </cell>
        </row>
        <row r="22">
          <cell r="A22" t="str">
            <v>1BreastNHS Grampian</v>
          </cell>
          <cell r="B22">
            <v>1</v>
          </cell>
          <cell r="C22" t="str">
            <v>Breast</v>
          </cell>
          <cell r="D22" t="str">
            <v>NHS Grampian</v>
          </cell>
          <cell r="E22">
            <v>64</v>
          </cell>
          <cell r="F22">
            <v>64</v>
          </cell>
          <cell r="G22">
            <v>29</v>
          </cell>
          <cell r="H22">
            <v>8.5</v>
          </cell>
          <cell r="I22">
            <v>26</v>
          </cell>
        </row>
        <row r="23">
          <cell r="A23" t="str">
            <v>1BreastNHS Highland</v>
          </cell>
          <cell r="B23">
            <v>1</v>
          </cell>
          <cell r="C23" t="str">
            <v>Breast</v>
          </cell>
          <cell r="D23" t="str">
            <v>NHS Highland</v>
          </cell>
          <cell r="E23">
            <v>48</v>
          </cell>
          <cell r="F23">
            <v>43</v>
          </cell>
          <cell r="G23">
            <v>41</v>
          </cell>
          <cell r="H23">
            <v>17</v>
          </cell>
          <cell r="I23">
            <v>31.9</v>
          </cell>
        </row>
        <row r="24">
          <cell r="A24" t="str">
            <v>1BreastNHS Orkney</v>
          </cell>
          <cell r="B24">
            <v>1</v>
          </cell>
          <cell r="C24" t="str">
            <v>Breast</v>
          </cell>
          <cell r="D24" t="str">
            <v>NHS Orkney</v>
          </cell>
          <cell r="E24" t="str">
            <v>-</v>
          </cell>
          <cell r="F24" t="str">
            <v>-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1BreastNHS Shetland</v>
          </cell>
          <cell r="B25">
            <v>1</v>
          </cell>
          <cell r="C25" t="str">
            <v>Breast</v>
          </cell>
          <cell r="D25" t="str">
            <v>NHS Shetland</v>
          </cell>
          <cell r="E25">
            <v>3</v>
          </cell>
          <cell r="F25">
            <v>3</v>
          </cell>
          <cell r="G25">
            <v>6</v>
          </cell>
          <cell r="H25">
            <v>6</v>
          </cell>
          <cell r="I25" t="str">
            <v>n/a</v>
          </cell>
        </row>
        <row r="26">
          <cell r="A26" t="str">
            <v>1BreastNHS Tayside</v>
          </cell>
          <cell r="B26">
            <v>1</v>
          </cell>
          <cell r="C26" t="str">
            <v>Breast</v>
          </cell>
          <cell r="D26" t="str">
            <v>NHS Tayside</v>
          </cell>
          <cell r="E26">
            <v>67</v>
          </cell>
          <cell r="F26">
            <v>67</v>
          </cell>
          <cell r="G26">
            <v>31</v>
          </cell>
          <cell r="H26">
            <v>8</v>
          </cell>
          <cell r="I26">
            <v>21</v>
          </cell>
        </row>
        <row r="27">
          <cell r="A27" t="str">
            <v>1BreastNHS Western Isles</v>
          </cell>
          <cell r="B27">
            <v>1</v>
          </cell>
          <cell r="C27" t="str">
            <v>Breast</v>
          </cell>
          <cell r="D27" t="str">
            <v>NHS Western Isles</v>
          </cell>
          <cell r="E27" t="str">
            <v>-</v>
          </cell>
          <cell r="F27" t="str">
            <v>-</v>
          </cell>
          <cell r="G27" t="str">
            <v>n/a</v>
          </cell>
          <cell r="H27" t="str">
            <v>n/a</v>
          </cell>
          <cell r="I27" t="str">
            <v>n/a</v>
          </cell>
        </row>
        <row r="28">
          <cell r="A28" t="str">
            <v>1BreastNHS Borders</v>
          </cell>
          <cell r="B28">
            <v>1</v>
          </cell>
          <cell r="C28" t="str">
            <v>Breast</v>
          </cell>
          <cell r="D28" t="str">
            <v>NHS Borders</v>
          </cell>
          <cell r="E28">
            <v>15</v>
          </cell>
          <cell r="F28">
            <v>15</v>
          </cell>
          <cell r="G28">
            <v>17</v>
          </cell>
          <cell r="H28">
            <v>12</v>
          </cell>
          <cell r="I28" t="str">
            <v>n/a</v>
          </cell>
        </row>
        <row r="29">
          <cell r="A29" t="str">
            <v>1BreastNHS Dumfries &amp; Galloway</v>
          </cell>
          <cell r="B29">
            <v>1</v>
          </cell>
          <cell r="C29" t="str">
            <v>Breast</v>
          </cell>
          <cell r="D29" t="str">
            <v>NHS Dumfries &amp; Galloway</v>
          </cell>
          <cell r="E29">
            <v>29</v>
          </cell>
          <cell r="F29">
            <v>29</v>
          </cell>
          <cell r="G29">
            <v>17</v>
          </cell>
          <cell r="H29">
            <v>7</v>
          </cell>
          <cell r="I29" t="str">
            <v>n/a</v>
          </cell>
        </row>
        <row r="30">
          <cell r="A30" t="str">
            <v>1BreastNHS Fife</v>
          </cell>
          <cell r="B30">
            <v>1</v>
          </cell>
          <cell r="C30" t="str">
            <v>Breast</v>
          </cell>
          <cell r="D30" t="str">
            <v>NHS Fife</v>
          </cell>
          <cell r="E30">
            <v>32</v>
          </cell>
          <cell r="F30">
            <v>32</v>
          </cell>
          <cell r="G30">
            <v>16</v>
          </cell>
          <cell r="H30">
            <v>7.5</v>
          </cell>
          <cell r="I30" t="str">
            <v>n/a</v>
          </cell>
        </row>
        <row r="31">
          <cell r="A31" t="str">
            <v>1BreastNHS Lothian</v>
          </cell>
          <cell r="B31">
            <v>1</v>
          </cell>
          <cell r="C31" t="str">
            <v>Breast</v>
          </cell>
          <cell r="D31" t="str">
            <v>NHS Lothian</v>
          </cell>
          <cell r="E31">
            <v>90</v>
          </cell>
          <cell r="F31">
            <v>90</v>
          </cell>
          <cell r="G31">
            <v>29</v>
          </cell>
          <cell r="H31">
            <v>7.5</v>
          </cell>
          <cell r="I31">
            <v>20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56</v>
          </cell>
          <cell r="F32">
            <v>56</v>
          </cell>
          <cell r="G32">
            <v>18</v>
          </cell>
          <cell r="H32">
            <v>5.5</v>
          </cell>
          <cell r="I32">
            <v>12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41</v>
          </cell>
          <cell r="F33">
            <v>41</v>
          </cell>
          <cell r="G33">
            <v>29</v>
          </cell>
          <cell r="H33">
            <v>14</v>
          </cell>
          <cell r="I33">
            <v>27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173</v>
          </cell>
          <cell r="F34">
            <v>166</v>
          </cell>
          <cell r="G34">
            <v>41</v>
          </cell>
          <cell r="H34">
            <v>12</v>
          </cell>
          <cell r="I34">
            <v>27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76</v>
          </cell>
          <cell r="F35">
            <v>76</v>
          </cell>
          <cell r="G35">
            <v>25</v>
          </cell>
          <cell r="H35">
            <v>8</v>
          </cell>
          <cell r="I35">
            <v>17.5</v>
          </cell>
        </row>
        <row r="36">
          <cell r="A36" t="str">
            <v>1BreastGolden Jubilee National Hospital</v>
          </cell>
          <cell r="B36">
            <v>1</v>
          </cell>
          <cell r="C36" t="str">
            <v>Breast</v>
          </cell>
          <cell r="D36" t="str">
            <v>Golden Jubilee National Hospital</v>
          </cell>
          <cell r="E36" t="str">
            <v>-</v>
          </cell>
          <cell r="F36" t="str">
            <v>-</v>
          </cell>
          <cell r="G36" t="str">
            <v>n/a</v>
          </cell>
          <cell r="H36" t="str">
            <v>n/a</v>
          </cell>
          <cell r="I36" t="str">
            <v>n/a</v>
          </cell>
        </row>
        <row r="37">
          <cell r="A37" t="str">
            <v>1BreastNOSCAN5 Total</v>
          </cell>
          <cell r="B37">
            <v>1</v>
          </cell>
          <cell r="C37" t="str">
            <v>Breast</v>
          </cell>
          <cell r="D37" t="str">
            <v>NOSCAN5 Total</v>
          </cell>
          <cell r="E37">
            <v>182</v>
          </cell>
          <cell r="F37">
            <v>177</v>
          </cell>
          <cell r="G37">
            <v>41</v>
          </cell>
          <cell r="H37">
            <v>10</v>
          </cell>
          <cell r="I37">
            <v>27</v>
          </cell>
        </row>
        <row r="38">
          <cell r="A38" t="str">
            <v>1BreastSCAN 5 Total</v>
          </cell>
          <cell r="B38">
            <v>1</v>
          </cell>
          <cell r="C38" t="str">
            <v>Breast</v>
          </cell>
          <cell r="D38" t="str">
            <v>SCAN 5 Total</v>
          </cell>
          <cell r="E38">
            <v>166</v>
          </cell>
          <cell r="F38">
            <v>166</v>
          </cell>
          <cell r="G38">
            <v>29</v>
          </cell>
          <cell r="H38">
            <v>7.5</v>
          </cell>
          <cell r="I38">
            <v>15</v>
          </cell>
        </row>
        <row r="39">
          <cell r="A39" t="str">
            <v>1BreastWOSCAN5 Total</v>
          </cell>
          <cell r="B39">
            <v>1</v>
          </cell>
          <cell r="C39" t="str">
            <v>Breast</v>
          </cell>
          <cell r="D39" t="str">
            <v>WOSCAN5 Total</v>
          </cell>
          <cell r="E39">
            <v>346</v>
          </cell>
          <cell r="F39">
            <v>339</v>
          </cell>
          <cell r="G39">
            <v>41</v>
          </cell>
          <cell r="H39">
            <v>9</v>
          </cell>
          <cell r="I39">
            <v>24.5</v>
          </cell>
        </row>
        <row r="40">
          <cell r="A40" t="str">
            <v>1BreastNational Waiting Times Centre</v>
          </cell>
          <cell r="B40">
            <v>1</v>
          </cell>
          <cell r="C40" t="str">
            <v>Breast</v>
          </cell>
          <cell r="D40" t="str">
            <v>National Waiting Times Centre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1BreastScotland</v>
          </cell>
          <cell r="B41">
            <v>1</v>
          </cell>
          <cell r="C41" t="str">
            <v>Breast</v>
          </cell>
          <cell r="D41" t="str">
            <v>Scotland</v>
          </cell>
          <cell r="E41">
            <v>694</v>
          </cell>
          <cell r="F41">
            <v>682</v>
          </cell>
          <cell r="G41">
            <v>41</v>
          </cell>
          <cell r="H41">
            <v>8</v>
          </cell>
          <cell r="I41">
            <v>23</v>
          </cell>
        </row>
        <row r="42">
          <cell r="A42" t="str">
            <v>1CervicalNHS Grampian</v>
          </cell>
          <cell r="B42">
            <v>1</v>
          </cell>
          <cell r="C42" t="str">
            <v>Cervical</v>
          </cell>
          <cell r="D42" t="str">
            <v>NHS Grampian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</row>
        <row r="43">
          <cell r="A43" t="str">
            <v>1CervicalNHS Highland</v>
          </cell>
          <cell r="B43">
            <v>1</v>
          </cell>
          <cell r="C43" t="str">
            <v>Cervical</v>
          </cell>
          <cell r="D43" t="str">
            <v>NHS Highland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</row>
        <row r="44">
          <cell r="A44" t="str">
            <v>1CervicalNHS Orkney</v>
          </cell>
          <cell r="B44">
            <v>1</v>
          </cell>
          <cell r="C44" t="str">
            <v>Cervical</v>
          </cell>
          <cell r="D44" t="str">
            <v>NHS Orkney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</row>
        <row r="45">
          <cell r="A45" t="str">
            <v>1CervicalNHS Shetland</v>
          </cell>
          <cell r="B45">
            <v>1</v>
          </cell>
          <cell r="C45" t="str">
            <v>Cervical</v>
          </cell>
          <cell r="D45" t="str">
            <v>NHS Shetland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</row>
        <row r="46">
          <cell r="A46" t="str">
            <v>1CervicalNHS Tayside</v>
          </cell>
          <cell r="B46">
            <v>1</v>
          </cell>
          <cell r="C46" t="str">
            <v>Cervical</v>
          </cell>
          <cell r="D46" t="str">
            <v>NHS Tayside</v>
          </cell>
          <cell r="E46" t="str">
            <v>-</v>
          </cell>
          <cell r="F46" t="str">
            <v>-</v>
          </cell>
          <cell r="G46" t="str">
            <v>-</v>
          </cell>
          <cell r="H46" t="str">
            <v>-</v>
          </cell>
          <cell r="I46" t="str">
            <v>-</v>
          </cell>
        </row>
        <row r="47">
          <cell r="A47" t="str">
            <v>1CervicalNHS Western Isles</v>
          </cell>
          <cell r="B47">
            <v>1</v>
          </cell>
          <cell r="C47" t="str">
            <v>Cervical</v>
          </cell>
          <cell r="D47" t="str">
            <v>NHS Western Isles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</row>
        <row r="48">
          <cell r="A48" t="str">
            <v>1CervicalNHS Borders</v>
          </cell>
          <cell r="B48">
            <v>1</v>
          </cell>
          <cell r="C48" t="str">
            <v>Cervical</v>
          </cell>
          <cell r="D48" t="str">
            <v>NHS Borders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</row>
        <row r="49">
          <cell r="A49" t="str">
            <v>1CervicalNHS Dumfries &amp; Galloway</v>
          </cell>
          <cell r="B49">
            <v>1</v>
          </cell>
          <cell r="C49" t="str">
            <v>Cervical</v>
          </cell>
          <cell r="D49" t="str">
            <v>NHS Dumfries &amp; Galloway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</row>
        <row r="50">
          <cell r="A50" t="str">
            <v>1CervicalNHS Fife</v>
          </cell>
          <cell r="B50">
            <v>1</v>
          </cell>
          <cell r="C50" t="str">
            <v>Cervical</v>
          </cell>
          <cell r="D50" t="str">
            <v>NHS Fife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</row>
        <row r="51">
          <cell r="A51" t="str">
            <v>1CervicalNHS Lothian</v>
          </cell>
          <cell r="B51">
            <v>1</v>
          </cell>
          <cell r="C51" t="str">
            <v>Cervical</v>
          </cell>
          <cell r="D51" t="str">
            <v>NHS Lothian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</row>
        <row r="52">
          <cell r="A52" t="str">
            <v>1CervicalNHS Ayrshire &amp; Arran</v>
          </cell>
          <cell r="B52">
            <v>1</v>
          </cell>
          <cell r="C52" t="str">
            <v>Cervical</v>
          </cell>
          <cell r="D52" t="str">
            <v>NHS Ayrshire &amp; Arran</v>
          </cell>
          <cell r="E52" t="str">
            <v>-</v>
          </cell>
          <cell r="F52" t="str">
            <v>-</v>
          </cell>
          <cell r="G52" t="str">
            <v>-</v>
          </cell>
          <cell r="H52" t="str">
            <v>-</v>
          </cell>
          <cell r="I52" t="str">
            <v>-</v>
          </cell>
        </row>
        <row r="53">
          <cell r="A53" t="str">
            <v>1CervicalNHS Forth Valley</v>
          </cell>
          <cell r="B53">
            <v>1</v>
          </cell>
          <cell r="C53" t="str">
            <v>Cervical</v>
          </cell>
          <cell r="D53" t="str">
            <v>NHS Forth Valley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</row>
        <row r="54">
          <cell r="A54" t="str">
            <v>1CervicalNHS Greater Glasgow &amp; Clyde</v>
          </cell>
          <cell r="B54">
            <v>1</v>
          </cell>
          <cell r="C54" t="str">
            <v>Cervical</v>
          </cell>
          <cell r="D54" t="str">
            <v>NHS Greater Glasgow &amp; Clyde</v>
          </cell>
          <cell r="E54" t="str">
            <v>-</v>
          </cell>
          <cell r="F54" t="str">
            <v>-</v>
          </cell>
          <cell r="G54" t="str">
            <v>-</v>
          </cell>
          <cell r="H54" t="str">
            <v>-</v>
          </cell>
          <cell r="I54" t="str">
            <v>-</v>
          </cell>
        </row>
        <row r="55">
          <cell r="A55" t="str">
            <v>1CervicalNHS Lanarkshire</v>
          </cell>
          <cell r="B55">
            <v>1</v>
          </cell>
          <cell r="C55" t="str">
            <v>Cervical</v>
          </cell>
          <cell r="D55" t="str">
            <v>NHS Lanarkshire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</row>
        <row r="56">
          <cell r="A56" t="str">
            <v>1CervicalGolden Jubilee National Hospital</v>
          </cell>
          <cell r="B56">
            <v>1</v>
          </cell>
          <cell r="C56" t="str">
            <v>Cervical</v>
          </cell>
          <cell r="D56" t="str">
            <v>Golden Jubilee National Hospital</v>
          </cell>
          <cell r="E56" t="str">
            <v>-</v>
          </cell>
          <cell r="F56" t="str">
            <v>-</v>
          </cell>
          <cell r="G56" t="str">
            <v>-</v>
          </cell>
          <cell r="H56" t="str">
            <v>-</v>
          </cell>
          <cell r="I56" t="str">
            <v>-</v>
          </cell>
        </row>
        <row r="57">
          <cell r="A57" t="str">
            <v>1CervicalNOSCAN5 Total</v>
          </cell>
          <cell r="B57">
            <v>1</v>
          </cell>
          <cell r="C57" t="str">
            <v>Cervical</v>
          </cell>
          <cell r="D57" t="str">
            <v>NOSCAN5 Total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</row>
        <row r="58">
          <cell r="A58" t="str">
            <v>1CervicalSCAN 5 Total</v>
          </cell>
          <cell r="B58">
            <v>1</v>
          </cell>
          <cell r="C58" t="str">
            <v>Cervical</v>
          </cell>
          <cell r="D58" t="str">
            <v>SCAN 5 Total</v>
          </cell>
          <cell r="E58" t="str">
            <v>-</v>
          </cell>
          <cell r="F58" t="str">
            <v>-</v>
          </cell>
          <cell r="G58" t="str">
            <v>-</v>
          </cell>
          <cell r="H58" t="str">
            <v>-</v>
          </cell>
          <cell r="I58" t="str">
            <v>-</v>
          </cell>
        </row>
        <row r="59">
          <cell r="A59" t="str">
            <v>1CervicalWOSCAN5 Total</v>
          </cell>
          <cell r="B59">
            <v>1</v>
          </cell>
          <cell r="C59" t="str">
            <v>Cervical</v>
          </cell>
          <cell r="D59" t="str">
            <v>WOSCAN5 Total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</row>
        <row r="60">
          <cell r="A60" t="str">
            <v>1CervicalNational Waiting Times Centre</v>
          </cell>
          <cell r="B60">
            <v>1</v>
          </cell>
          <cell r="C60" t="str">
            <v>Cervical</v>
          </cell>
          <cell r="D60" t="str">
            <v>National Waiting Times Centre</v>
          </cell>
          <cell r="E60" t="str">
            <v>-</v>
          </cell>
          <cell r="F60" t="str">
            <v>-</v>
          </cell>
          <cell r="G60" t="str">
            <v>-</v>
          </cell>
          <cell r="H60" t="str">
            <v>-</v>
          </cell>
          <cell r="I60" t="str">
            <v>-</v>
          </cell>
        </row>
        <row r="61">
          <cell r="A61" t="str">
            <v>1CervicalScotland</v>
          </cell>
          <cell r="B61">
            <v>1</v>
          </cell>
          <cell r="C61" t="str">
            <v>Cervical</v>
          </cell>
          <cell r="D61" t="str">
            <v>Scotland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</row>
        <row r="62">
          <cell r="A62" t="str">
            <v>1ColorectalNOSCAN5 Total</v>
          </cell>
          <cell r="B62">
            <v>1</v>
          </cell>
          <cell r="C62" t="str">
            <v>Colorectal</v>
          </cell>
          <cell r="D62" t="str">
            <v>NOSCAN5 Total</v>
          </cell>
          <cell r="E62">
            <v>152</v>
          </cell>
          <cell r="F62">
            <v>148</v>
          </cell>
          <cell r="G62">
            <v>38</v>
          </cell>
          <cell r="H62">
            <v>8</v>
          </cell>
          <cell r="I62">
            <v>26.9</v>
          </cell>
        </row>
        <row r="63">
          <cell r="A63" t="str">
            <v>1ColorectalNHS Grampian</v>
          </cell>
          <cell r="B63">
            <v>1</v>
          </cell>
          <cell r="C63" t="str">
            <v>Colorectal</v>
          </cell>
          <cell r="D63" t="str">
            <v>NHS Grampian</v>
          </cell>
          <cell r="E63">
            <v>56</v>
          </cell>
          <cell r="F63">
            <v>55</v>
          </cell>
          <cell r="G63">
            <v>33</v>
          </cell>
          <cell r="H63">
            <v>7.5</v>
          </cell>
          <cell r="I63">
            <v>26</v>
          </cell>
        </row>
        <row r="64">
          <cell r="A64" t="str">
            <v>1ColorectalNHS Highland</v>
          </cell>
          <cell r="B64">
            <v>1</v>
          </cell>
          <cell r="C64" t="str">
            <v>Colorectal</v>
          </cell>
          <cell r="D64" t="str">
            <v>NHS Highland</v>
          </cell>
          <cell r="E64">
            <v>39</v>
          </cell>
          <cell r="F64">
            <v>37</v>
          </cell>
          <cell r="G64">
            <v>35</v>
          </cell>
          <cell r="H64">
            <v>13</v>
          </cell>
          <cell r="I64" t="str">
            <v>n/a</v>
          </cell>
        </row>
        <row r="65">
          <cell r="A65" t="str">
            <v>1ColorectalNHS Orkney</v>
          </cell>
          <cell r="B65">
            <v>1</v>
          </cell>
          <cell r="C65" t="str">
            <v>Colorectal</v>
          </cell>
          <cell r="D65" t="str">
            <v>NHS Orkney</v>
          </cell>
          <cell r="E65">
            <v>2</v>
          </cell>
          <cell r="F65">
            <v>2</v>
          </cell>
          <cell r="G65">
            <v>15</v>
          </cell>
          <cell r="H65" t="str">
            <v>n/a</v>
          </cell>
          <cell r="I65" t="str">
            <v>n/a</v>
          </cell>
        </row>
        <row r="66">
          <cell r="A66" t="str">
            <v>1ColorectalNHS Shetland</v>
          </cell>
          <cell r="B66">
            <v>1</v>
          </cell>
          <cell r="C66" t="str">
            <v>Colorectal</v>
          </cell>
          <cell r="D66" t="str">
            <v>NHS Shetland</v>
          </cell>
          <cell r="E66">
            <v>2</v>
          </cell>
          <cell r="F66">
            <v>2</v>
          </cell>
          <cell r="G66">
            <v>0</v>
          </cell>
          <cell r="H66" t="str">
            <v>n/a</v>
          </cell>
          <cell r="I66" t="str">
            <v>n/a</v>
          </cell>
        </row>
        <row r="67">
          <cell r="A67" t="str">
            <v>1ColorectalNHS Tayside</v>
          </cell>
          <cell r="B67">
            <v>1</v>
          </cell>
          <cell r="C67" t="str">
            <v>Colorectal</v>
          </cell>
          <cell r="D67" t="str">
            <v>NHS Tayside</v>
          </cell>
          <cell r="E67">
            <v>52</v>
          </cell>
          <cell r="F67">
            <v>51</v>
          </cell>
          <cell r="G67">
            <v>38</v>
          </cell>
          <cell r="H67">
            <v>3</v>
          </cell>
          <cell r="I67">
            <v>22</v>
          </cell>
        </row>
        <row r="68">
          <cell r="A68" t="str">
            <v>1ColorectalNHS Western Isles</v>
          </cell>
          <cell r="B68">
            <v>1</v>
          </cell>
          <cell r="C68" t="str">
            <v>Colorectal</v>
          </cell>
          <cell r="D68" t="str">
            <v>NHS Western Isles</v>
          </cell>
          <cell r="E68">
            <v>1</v>
          </cell>
          <cell r="F68">
            <v>1</v>
          </cell>
          <cell r="G68">
            <v>0</v>
          </cell>
          <cell r="H68" t="str">
            <v>n/a</v>
          </cell>
          <cell r="I68" t="str">
            <v>n/a</v>
          </cell>
        </row>
        <row r="69">
          <cell r="A69" t="str">
            <v>1ColorectalSCAN 5 Total</v>
          </cell>
          <cell r="B69">
            <v>1</v>
          </cell>
          <cell r="C69" t="str">
            <v>Colorectal</v>
          </cell>
          <cell r="D69" t="str">
            <v>SCAN 5 Total</v>
          </cell>
          <cell r="E69">
            <v>179</v>
          </cell>
          <cell r="F69">
            <v>178</v>
          </cell>
          <cell r="G69">
            <v>34</v>
          </cell>
          <cell r="H69">
            <v>7</v>
          </cell>
          <cell r="I69">
            <v>25</v>
          </cell>
        </row>
        <row r="70">
          <cell r="A70" t="str">
            <v>1ColorectalNHS Borders</v>
          </cell>
          <cell r="B70">
            <v>1</v>
          </cell>
          <cell r="C70" t="str">
            <v>Colorectal</v>
          </cell>
          <cell r="D70" t="str">
            <v>NHS Borders</v>
          </cell>
          <cell r="E70">
            <v>21</v>
          </cell>
          <cell r="F70">
            <v>21</v>
          </cell>
          <cell r="G70">
            <v>27</v>
          </cell>
          <cell r="H70">
            <v>8</v>
          </cell>
          <cell r="I70" t="str">
            <v>n/a</v>
          </cell>
        </row>
        <row r="71">
          <cell r="A71" t="str">
            <v>1ColorectalNHS Dumfries &amp; Galloway</v>
          </cell>
          <cell r="B71">
            <v>1</v>
          </cell>
          <cell r="C71" t="str">
            <v>Colorectal</v>
          </cell>
          <cell r="D71" t="str">
            <v>NHS Dumfries &amp; Galloway</v>
          </cell>
          <cell r="E71">
            <v>34</v>
          </cell>
          <cell r="F71">
            <v>34</v>
          </cell>
          <cell r="G71">
            <v>27</v>
          </cell>
          <cell r="H71">
            <v>7.5</v>
          </cell>
          <cell r="I71" t="str">
            <v>n/a</v>
          </cell>
        </row>
        <row r="72">
          <cell r="A72" t="str">
            <v>1ColorectalNHS Fife</v>
          </cell>
          <cell r="B72">
            <v>1</v>
          </cell>
          <cell r="C72" t="str">
            <v>Colorectal</v>
          </cell>
          <cell r="D72" t="str">
            <v>NHS Fife</v>
          </cell>
          <cell r="E72">
            <v>40</v>
          </cell>
          <cell r="F72">
            <v>40</v>
          </cell>
          <cell r="G72">
            <v>31</v>
          </cell>
          <cell r="H72">
            <v>6</v>
          </cell>
          <cell r="I72">
            <v>24.5</v>
          </cell>
        </row>
        <row r="73">
          <cell r="A73" t="str">
            <v>1ColorectalNHS Lothian</v>
          </cell>
          <cell r="B73">
            <v>1</v>
          </cell>
          <cell r="C73" t="str">
            <v>Colorectal</v>
          </cell>
          <cell r="D73" t="str">
            <v>NHS Lothian</v>
          </cell>
          <cell r="E73">
            <v>84</v>
          </cell>
          <cell r="F73">
            <v>83</v>
          </cell>
          <cell r="G73">
            <v>34</v>
          </cell>
          <cell r="H73">
            <v>6.5</v>
          </cell>
          <cell r="I73">
            <v>25.7</v>
          </cell>
        </row>
        <row r="74">
          <cell r="A74" t="str">
            <v>1ColorectalWOSCAN5 Total</v>
          </cell>
          <cell r="B74">
            <v>1</v>
          </cell>
          <cell r="C74" t="str">
            <v>Colorectal</v>
          </cell>
          <cell r="D74" t="str">
            <v>WOSCAN5 Total</v>
          </cell>
          <cell r="E74">
            <v>316</v>
          </cell>
          <cell r="F74">
            <v>309</v>
          </cell>
          <cell r="G74">
            <v>60</v>
          </cell>
          <cell r="H74">
            <v>8</v>
          </cell>
          <cell r="I74">
            <v>27</v>
          </cell>
        </row>
        <row r="75">
          <cell r="A75" t="str">
            <v>1ColorectalNHS Ayrshire &amp; Arran</v>
          </cell>
          <cell r="B75">
            <v>1</v>
          </cell>
          <cell r="C75" t="str">
            <v>Colorectal</v>
          </cell>
          <cell r="D75" t="str">
            <v>NHS Ayrshire &amp; Arran</v>
          </cell>
          <cell r="E75">
            <v>49</v>
          </cell>
          <cell r="F75">
            <v>49</v>
          </cell>
          <cell r="G75">
            <v>27</v>
          </cell>
          <cell r="H75">
            <v>5</v>
          </cell>
          <cell r="I75">
            <v>18.8</v>
          </cell>
        </row>
        <row r="76">
          <cell r="A76" t="str">
            <v>1ColorectalNHS Forth Valley</v>
          </cell>
          <cell r="B76">
            <v>1</v>
          </cell>
          <cell r="C76" t="str">
            <v>Colorectal</v>
          </cell>
          <cell r="D76" t="str">
            <v>NHS Forth Valley</v>
          </cell>
          <cell r="E76">
            <v>39</v>
          </cell>
          <cell r="F76">
            <v>36</v>
          </cell>
          <cell r="G76">
            <v>60</v>
          </cell>
          <cell r="H76">
            <v>1</v>
          </cell>
          <cell r="I76" t="str">
            <v>n/a</v>
          </cell>
        </row>
        <row r="77">
          <cell r="A77" t="str">
            <v>1ColorectalNHS Greater Glasgow &amp; Clyde</v>
          </cell>
          <cell r="B77">
            <v>1</v>
          </cell>
          <cell r="C77" t="str">
            <v>Colorectal</v>
          </cell>
          <cell r="D77" t="str">
            <v>NHS Greater Glasgow &amp; Clyde</v>
          </cell>
          <cell r="E77">
            <v>157</v>
          </cell>
          <cell r="F77">
            <v>153</v>
          </cell>
          <cell r="G77">
            <v>39</v>
          </cell>
          <cell r="H77">
            <v>12</v>
          </cell>
          <cell r="I77">
            <v>27</v>
          </cell>
        </row>
        <row r="78">
          <cell r="A78" t="str">
            <v>1ColorectalNHS Lanarkshire</v>
          </cell>
          <cell r="B78">
            <v>1</v>
          </cell>
          <cell r="C78" t="str">
            <v>Colorectal</v>
          </cell>
          <cell r="D78" t="str">
            <v>NHS Lanarkshire</v>
          </cell>
          <cell r="E78">
            <v>71</v>
          </cell>
          <cell r="F78">
            <v>71</v>
          </cell>
          <cell r="G78">
            <v>30</v>
          </cell>
          <cell r="H78">
            <v>8</v>
          </cell>
          <cell r="I78">
            <v>26</v>
          </cell>
        </row>
        <row r="79">
          <cell r="A79" t="str">
            <v>1ColorectalGolden Jubilee National Hospital</v>
          </cell>
          <cell r="B79">
            <v>1</v>
          </cell>
          <cell r="C79" t="str">
            <v>Colorectal</v>
          </cell>
          <cell r="D79" t="str">
            <v>Golden Jubilee National Hospital</v>
          </cell>
          <cell r="E79">
            <v>1</v>
          </cell>
          <cell r="F79">
            <v>1</v>
          </cell>
          <cell r="G79">
            <v>0</v>
          </cell>
          <cell r="H79" t="str">
            <v>n/a</v>
          </cell>
          <cell r="I79" t="str">
            <v>n/a</v>
          </cell>
        </row>
        <row r="80">
          <cell r="A80" t="str">
            <v>1ColorectalNational Waiting Times Centre</v>
          </cell>
          <cell r="B80">
            <v>1</v>
          </cell>
          <cell r="C80" t="str">
            <v>Colorectal</v>
          </cell>
          <cell r="D80" t="str">
            <v>National Waiting Times Centre</v>
          </cell>
          <cell r="E80">
            <v>1</v>
          </cell>
          <cell r="F80">
            <v>1</v>
          </cell>
          <cell r="G80">
            <v>0</v>
          </cell>
          <cell r="H80" t="str">
            <v>n/a</v>
          </cell>
          <cell r="I80" t="str">
            <v>n/a</v>
          </cell>
        </row>
        <row r="81">
          <cell r="A81" t="str">
            <v>1ColorectalScotland</v>
          </cell>
          <cell r="B81">
            <v>1</v>
          </cell>
          <cell r="C81" t="str">
            <v>Colorectal</v>
          </cell>
          <cell r="D81" t="str">
            <v>Scotland</v>
          </cell>
          <cell r="E81">
            <v>648</v>
          </cell>
          <cell r="F81">
            <v>636</v>
          </cell>
          <cell r="G81">
            <v>60</v>
          </cell>
          <cell r="H81">
            <v>8</v>
          </cell>
          <cell r="I81">
            <v>26</v>
          </cell>
        </row>
        <row r="82">
          <cell r="A82" t="str">
            <v>1Head &amp; NeckNOSCAN5 Total</v>
          </cell>
          <cell r="B82">
            <v>1</v>
          </cell>
          <cell r="C82" t="str">
            <v>Head &amp; Neck</v>
          </cell>
          <cell r="D82" t="str">
            <v>NOSCAN5 Total</v>
          </cell>
          <cell r="E82">
            <v>47</v>
          </cell>
          <cell r="F82">
            <v>45</v>
          </cell>
          <cell r="G82">
            <v>40</v>
          </cell>
          <cell r="H82">
            <v>13</v>
          </cell>
          <cell r="I82">
            <v>27.4</v>
          </cell>
        </row>
        <row r="83">
          <cell r="A83" t="str">
            <v>1Head &amp; NeckNHS Grampian</v>
          </cell>
          <cell r="B83">
            <v>1</v>
          </cell>
          <cell r="C83" t="str">
            <v>Head &amp; Neck</v>
          </cell>
          <cell r="D83" t="str">
            <v>NHS Grampian</v>
          </cell>
          <cell r="E83">
            <v>25</v>
          </cell>
          <cell r="F83">
            <v>24</v>
          </cell>
          <cell r="G83">
            <v>40</v>
          </cell>
          <cell r="H83">
            <v>14</v>
          </cell>
          <cell r="I83" t="str">
            <v>n/a</v>
          </cell>
        </row>
        <row r="84">
          <cell r="A84" t="str">
            <v>1Head &amp; NeckNHS Highland</v>
          </cell>
          <cell r="B84">
            <v>1</v>
          </cell>
          <cell r="C84" t="str">
            <v>Head &amp; Neck</v>
          </cell>
          <cell r="D84" t="str">
            <v>NHS Highland</v>
          </cell>
          <cell r="E84">
            <v>7</v>
          </cell>
          <cell r="F84">
            <v>7</v>
          </cell>
          <cell r="G84">
            <v>31</v>
          </cell>
          <cell r="H84">
            <v>13</v>
          </cell>
          <cell r="I84" t="str">
            <v>n/a</v>
          </cell>
        </row>
        <row r="85">
          <cell r="A85" t="str">
            <v>1Head &amp; NeckNHS Orkney</v>
          </cell>
          <cell r="B85">
            <v>1</v>
          </cell>
          <cell r="C85" t="str">
            <v>Head &amp; Neck</v>
          </cell>
          <cell r="D85" t="str">
            <v>NHS Orkney</v>
          </cell>
          <cell r="E85" t="str">
            <v>-</v>
          </cell>
          <cell r="F85" t="str">
            <v>-</v>
          </cell>
          <cell r="G85" t="str">
            <v>n/a</v>
          </cell>
          <cell r="H85" t="str">
            <v>n/a</v>
          </cell>
          <cell r="I85" t="str">
            <v>n/a</v>
          </cell>
        </row>
        <row r="86">
          <cell r="A86" t="str">
            <v>1Head &amp; NeckNHS Shetland</v>
          </cell>
          <cell r="B86">
            <v>1</v>
          </cell>
          <cell r="C86" t="str">
            <v>Head &amp; Neck</v>
          </cell>
          <cell r="D86" t="str">
            <v>NHS Shetland</v>
          </cell>
          <cell r="E86">
            <v>1</v>
          </cell>
          <cell r="F86">
            <v>1</v>
          </cell>
          <cell r="G86">
            <v>0</v>
          </cell>
          <cell r="H86" t="str">
            <v>n/a</v>
          </cell>
          <cell r="I86" t="str">
            <v>n/a</v>
          </cell>
        </row>
        <row r="87">
          <cell r="A87" t="str">
            <v>1Head &amp; NeckNHS Tayside</v>
          </cell>
          <cell r="B87">
            <v>1</v>
          </cell>
          <cell r="C87" t="str">
            <v>Head &amp; Neck</v>
          </cell>
          <cell r="D87" t="str">
            <v>NHS Tayside</v>
          </cell>
          <cell r="E87">
            <v>14</v>
          </cell>
          <cell r="F87">
            <v>13</v>
          </cell>
          <cell r="G87">
            <v>33</v>
          </cell>
          <cell r="H87">
            <v>13.5</v>
          </cell>
          <cell r="I87" t="str">
            <v>n/a</v>
          </cell>
        </row>
        <row r="88">
          <cell r="A88" t="str">
            <v>1Head &amp; NeckNHS Western Isles</v>
          </cell>
          <cell r="B88">
            <v>1</v>
          </cell>
          <cell r="C88" t="str">
            <v>Head &amp; Neck</v>
          </cell>
          <cell r="D88" t="str">
            <v>NHS Western Isles</v>
          </cell>
          <cell r="E88" t="str">
            <v>-</v>
          </cell>
          <cell r="F88" t="str">
            <v>-</v>
          </cell>
          <cell r="G88" t="str">
            <v>n/a</v>
          </cell>
          <cell r="H88" t="str">
            <v>n/a</v>
          </cell>
          <cell r="I88" t="str">
            <v>n/a</v>
          </cell>
        </row>
        <row r="89">
          <cell r="A89" t="str">
            <v>1Head &amp; NeckSCAN 5 Total</v>
          </cell>
          <cell r="B89">
            <v>1</v>
          </cell>
          <cell r="C89" t="str">
            <v>Head &amp; Neck</v>
          </cell>
          <cell r="D89" t="str">
            <v>SCAN 5 Total</v>
          </cell>
          <cell r="E89">
            <v>69</v>
          </cell>
          <cell r="F89">
            <v>65</v>
          </cell>
          <cell r="G89">
            <v>57</v>
          </cell>
          <cell r="H89">
            <v>17</v>
          </cell>
          <cell r="I89">
            <v>28.2</v>
          </cell>
        </row>
        <row r="90">
          <cell r="A90" t="str">
            <v>1Head &amp; NeckNHS Borders</v>
          </cell>
          <cell r="B90">
            <v>1</v>
          </cell>
          <cell r="C90" t="str">
            <v>Head &amp; Neck</v>
          </cell>
          <cell r="D90" t="str">
            <v>NHS Borders</v>
          </cell>
          <cell r="E90" t="str">
            <v>-</v>
          </cell>
          <cell r="F90" t="str">
            <v>-</v>
          </cell>
          <cell r="G90" t="str">
            <v>n/a</v>
          </cell>
          <cell r="H90" t="str">
            <v>n/a</v>
          </cell>
          <cell r="I90" t="str">
            <v>n/a</v>
          </cell>
        </row>
        <row r="91">
          <cell r="A91" t="str">
            <v>1Head &amp; NeckNHS Dumfries &amp; Galloway</v>
          </cell>
          <cell r="B91">
            <v>1</v>
          </cell>
          <cell r="C91" t="str">
            <v>Head &amp; Neck</v>
          </cell>
          <cell r="D91" t="str">
            <v>NHS Dumfries &amp; Galloway</v>
          </cell>
          <cell r="E91">
            <v>2</v>
          </cell>
          <cell r="F91">
            <v>2</v>
          </cell>
          <cell r="G91">
            <v>20</v>
          </cell>
          <cell r="H91" t="str">
            <v>n/a</v>
          </cell>
          <cell r="I91" t="str">
            <v>n/a</v>
          </cell>
        </row>
        <row r="92">
          <cell r="A92" t="str">
            <v>1Head &amp; NeckNHS Fife</v>
          </cell>
          <cell r="B92">
            <v>1</v>
          </cell>
          <cell r="C92" t="str">
            <v>Head &amp; Neck</v>
          </cell>
          <cell r="D92" t="str">
            <v>NHS Fife</v>
          </cell>
          <cell r="E92">
            <v>1</v>
          </cell>
          <cell r="F92">
            <v>1</v>
          </cell>
          <cell r="G92">
            <v>0</v>
          </cell>
          <cell r="H92" t="str">
            <v>n/a</v>
          </cell>
          <cell r="I92" t="str">
            <v>n/a</v>
          </cell>
        </row>
        <row r="93">
          <cell r="A93" t="str">
            <v>1Head &amp; NeckNHS Lothian</v>
          </cell>
          <cell r="B93">
            <v>1</v>
          </cell>
          <cell r="C93" t="str">
            <v>Head &amp; Neck</v>
          </cell>
          <cell r="D93" t="str">
            <v>NHS Lothian</v>
          </cell>
          <cell r="E93">
            <v>66</v>
          </cell>
          <cell r="F93">
            <v>62</v>
          </cell>
          <cell r="G93">
            <v>57</v>
          </cell>
          <cell r="H93">
            <v>16.5</v>
          </cell>
          <cell r="I93">
            <v>28.5</v>
          </cell>
        </row>
        <row r="94">
          <cell r="A94" t="str">
            <v>1Head &amp; NeckWOSCAN5 Total</v>
          </cell>
          <cell r="B94">
            <v>1</v>
          </cell>
          <cell r="C94" t="str">
            <v>Head &amp; Neck</v>
          </cell>
          <cell r="D94" t="str">
            <v>WOSCAN5 Total</v>
          </cell>
          <cell r="E94">
            <v>132</v>
          </cell>
          <cell r="F94">
            <v>129</v>
          </cell>
          <cell r="G94">
            <v>44</v>
          </cell>
          <cell r="H94">
            <v>18</v>
          </cell>
          <cell r="I94">
            <v>28.9</v>
          </cell>
        </row>
        <row r="95">
          <cell r="A95" t="str">
            <v>1Head &amp; NeckNHS Ayrshire &amp; Arran</v>
          </cell>
          <cell r="B95">
            <v>1</v>
          </cell>
          <cell r="C95" t="str">
            <v>Head &amp; Neck</v>
          </cell>
          <cell r="D95" t="str">
            <v>NHS Ayrshire &amp; Arran</v>
          </cell>
          <cell r="E95">
            <v>11</v>
          </cell>
          <cell r="F95">
            <v>11</v>
          </cell>
          <cell r="G95">
            <v>29</v>
          </cell>
          <cell r="H95">
            <v>8</v>
          </cell>
          <cell r="I95" t="str">
            <v>n/a</v>
          </cell>
        </row>
        <row r="96">
          <cell r="A96" t="str">
            <v>1Head &amp; NeckNHS Forth Valley</v>
          </cell>
          <cell r="B96">
            <v>1</v>
          </cell>
          <cell r="C96" t="str">
            <v>Head &amp; Neck</v>
          </cell>
          <cell r="D96" t="str">
            <v>NHS Forth Valley</v>
          </cell>
          <cell r="E96">
            <v>13</v>
          </cell>
          <cell r="F96">
            <v>12</v>
          </cell>
          <cell r="G96">
            <v>44</v>
          </cell>
          <cell r="H96">
            <v>0</v>
          </cell>
          <cell r="I96" t="str">
            <v>n/a</v>
          </cell>
        </row>
        <row r="97">
          <cell r="A97" t="str">
            <v>1Head &amp; NeckNHS Greater Glasgow &amp; Clyde</v>
          </cell>
          <cell r="B97">
            <v>1</v>
          </cell>
          <cell r="C97" t="str">
            <v>Head &amp; Neck</v>
          </cell>
          <cell r="D97" t="str">
            <v>NHS Greater Glasgow &amp; Clyde</v>
          </cell>
          <cell r="E97">
            <v>93</v>
          </cell>
          <cell r="F97">
            <v>91</v>
          </cell>
          <cell r="G97">
            <v>42</v>
          </cell>
          <cell r="H97">
            <v>21</v>
          </cell>
          <cell r="I97">
            <v>29</v>
          </cell>
        </row>
        <row r="98">
          <cell r="A98" t="str">
            <v>1Head &amp; NeckNHS Lanarkshire</v>
          </cell>
          <cell r="B98">
            <v>1</v>
          </cell>
          <cell r="C98" t="str">
            <v>Head &amp; Neck</v>
          </cell>
          <cell r="D98" t="str">
            <v>NHS Lanarkshire</v>
          </cell>
          <cell r="E98">
            <v>15</v>
          </cell>
          <cell r="F98">
            <v>15</v>
          </cell>
          <cell r="G98">
            <v>31</v>
          </cell>
          <cell r="H98">
            <v>0</v>
          </cell>
          <cell r="I98" t="str">
            <v>n/a</v>
          </cell>
        </row>
        <row r="99">
          <cell r="A99" t="str">
            <v>1Head &amp; NeckGolden Jubilee National Hospital</v>
          </cell>
          <cell r="B99">
            <v>1</v>
          </cell>
          <cell r="C99" t="str">
            <v>Head &amp; Neck</v>
          </cell>
          <cell r="D99" t="str">
            <v>Golden Jubilee National Hospital</v>
          </cell>
          <cell r="E99" t="str">
            <v>-</v>
          </cell>
          <cell r="F99" t="str">
            <v>-</v>
          </cell>
          <cell r="G99" t="str">
            <v>n/a</v>
          </cell>
          <cell r="H99" t="str">
            <v>n/a</v>
          </cell>
          <cell r="I99" t="str">
            <v>n/a</v>
          </cell>
        </row>
        <row r="100">
          <cell r="A100" t="str">
            <v>1Head &amp; NeckNational Waiting Times Centre</v>
          </cell>
          <cell r="B100">
            <v>1</v>
          </cell>
          <cell r="C100" t="str">
            <v>Head &amp; Neck</v>
          </cell>
          <cell r="D100" t="str">
            <v>National Waiting Times Centre</v>
          </cell>
          <cell r="E100" t="str">
            <v>-</v>
          </cell>
          <cell r="F100" t="str">
            <v>-</v>
          </cell>
          <cell r="G100" t="str">
            <v>n/a</v>
          </cell>
          <cell r="H100" t="str">
            <v>n/a</v>
          </cell>
          <cell r="I100" t="str">
            <v>n/a</v>
          </cell>
        </row>
        <row r="101">
          <cell r="A101" t="str">
            <v>1Head &amp; NeckScotland</v>
          </cell>
          <cell r="B101">
            <v>1</v>
          </cell>
          <cell r="C101" t="str">
            <v>Head &amp; Neck</v>
          </cell>
          <cell r="D101" t="str">
            <v>Scotland</v>
          </cell>
          <cell r="E101">
            <v>248</v>
          </cell>
          <cell r="F101">
            <v>239</v>
          </cell>
          <cell r="G101">
            <v>57</v>
          </cell>
          <cell r="H101">
            <v>15</v>
          </cell>
          <cell r="I101">
            <v>28</v>
          </cell>
        </row>
        <row r="102">
          <cell r="A102" t="str">
            <v>1LungNOSCAN5 Total</v>
          </cell>
          <cell r="B102">
            <v>1</v>
          </cell>
          <cell r="C102" t="str">
            <v>Lung</v>
          </cell>
          <cell r="D102" t="str">
            <v>NOSCAN5 Total</v>
          </cell>
          <cell r="E102">
            <v>192</v>
          </cell>
          <cell r="F102">
            <v>191</v>
          </cell>
          <cell r="G102">
            <v>33</v>
          </cell>
          <cell r="H102">
            <v>5</v>
          </cell>
          <cell r="I102">
            <v>21.9</v>
          </cell>
        </row>
        <row r="103">
          <cell r="A103" t="str">
            <v>1LungNHS Grampian</v>
          </cell>
          <cell r="B103">
            <v>1</v>
          </cell>
          <cell r="C103" t="str">
            <v>Lung</v>
          </cell>
          <cell r="D103" t="str">
            <v>NHS Grampian</v>
          </cell>
          <cell r="E103">
            <v>79</v>
          </cell>
          <cell r="F103">
            <v>79</v>
          </cell>
          <cell r="G103">
            <v>31</v>
          </cell>
          <cell r="H103">
            <v>6</v>
          </cell>
          <cell r="I103">
            <v>22.6</v>
          </cell>
        </row>
        <row r="104">
          <cell r="A104" t="str">
            <v>1LungNHS Highland</v>
          </cell>
          <cell r="B104">
            <v>1</v>
          </cell>
          <cell r="C104" t="str">
            <v>Lung</v>
          </cell>
          <cell r="D104" t="str">
            <v>NHS Highland</v>
          </cell>
          <cell r="E104">
            <v>37</v>
          </cell>
          <cell r="F104">
            <v>37</v>
          </cell>
          <cell r="G104">
            <v>24</v>
          </cell>
          <cell r="H104">
            <v>0</v>
          </cell>
          <cell r="I104" t="str">
            <v>n/a</v>
          </cell>
        </row>
        <row r="105">
          <cell r="A105" t="str">
            <v>1LungNHS Orkney</v>
          </cell>
          <cell r="B105">
            <v>1</v>
          </cell>
          <cell r="C105" t="str">
            <v>Lung</v>
          </cell>
          <cell r="D105" t="str">
            <v>NHS Orkney</v>
          </cell>
          <cell r="E105" t="str">
            <v>-</v>
          </cell>
          <cell r="F105" t="str">
            <v>-</v>
          </cell>
          <cell r="G105" t="str">
            <v>n/a</v>
          </cell>
          <cell r="H105" t="str">
            <v>n/a</v>
          </cell>
          <cell r="I105" t="str">
            <v>n/a</v>
          </cell>
        </row>
        <row r="106">
          <cell r="A106" t="str">
            <v>1LungNHS Shetland</v>
          </cell>
          <cell r="B106">
            <v>1</v>
          </cell>
          <cell r="C106" t="str">
            <v>Lung</v>
          </cell>
          <cell r="D106" t="str">
            <v>NHS Shetland</v>
          </cell>
          <cell r="E106">
            <v>1</v>
          </cell>
          <cell r="F106">
            <v>1</v>
          </cell>
          <cell r="G106">
            <v>0</v>
          </cell>
          <cell r="H106" t="str">
            <v>n/a</v>
          </cell>
          <cell r="I106" t="str">
            <v>n/a</v>
          </cell>
        </row>
        <row r="107">
          <cell r="A107" t="str">
            <v>1LungNHS Tayside</v>
          </cell>
          <cell r="B107">
            <v>1</v>
          </cell>
          <cell r="C107" t="str">
            <v>Lung</v>
          </cell>
          <cell r="D107" t="str">
            <v>NHS Tayside</v>
          </cell>
          <cell r="E107">
            <v>68</v>
          </cell>
          <cell r="F107">
            <v>67</v>
          </cell>
          <cell r="G107">
            <v>33</v>
          </cell>
          <cell r="H107">
            <v>8</v>
          </cell>
          <cell r="I107">
            <v>26</v>
          </cell>
        </row>
        <row r="108">
          <cell r="A108" t="str">
            <v>1LungNHS Western Isles</v>
          </cell>
          <cell r="B108">
            <v>1</v>
          </cell>
          <cell r="C108" t="str">
            <v>Lung</v>
          </cell>
          <cell r="D108" t="str">
            <v>NHS Western Isles</v>
          </cell>
          <cell r="E108">
            <v>7</v>
          </cell>
          <cell r="F108">
            <v>7</v>
          </cell>
          <cell r="G108">
            <v>6</v>
          </cell>
          <cell r="H108">
            <v>0</v>
          </cell>
          <cell r="I108" t="str">
            <v>n/a</v>
          </cell>
        </row>
        <row r="109">
          <cell r="A109" t="str">
            <v>1LungSCAN 5 Total</v>
          </cell>
          <cell r="B109">
            <v>1</v>
          </cell>
          <cell r="C109" t="str">
            <v>Lung</v>
          </cell>
          <cell r="D109" t="str">
            <v>SCAN 5 Total</v>
          </cell>
          <cell r="E109">
            <v>247</v>
          </cell>
          <cell r="F109">
            <v>245</v>
          </cell>
          <cell r="G109">
            <v>41</v>
          </cell>
          <cell r="H109">
            <v>5</v>
          </cell>
          <cell r="I109">
            <v>20</v>
          </cell>
        </row>
        <row r="110">
          <cell r="A110" t="str">
            <v>1LungNHS Borders</v>
          </cell>
          <cell r="B110">
            <v>1</v>
          </cell>
          <cell r="C110" t="str">
            <v>Lung</v>
          </cell>
          <cell r="D110" t="str">
            <v>NHS Borders</v>
          </cell>
          <cell r="E110">
            <v>6</v>
          </cell>
          <cell r="F110">
            <v>6</v>
          </cell>
          <cell r="G110">
            <v>14</v>
          </cell>
          <cell r="H110">
            <v>2.5</v>
          </cell>
          <cell r="I110" t="str">
            <v>n/a</v>
          </cell>
        </row>
        <row r="111">
          <cell r="A111" t="str">
            <v>1LungNHS Dumfries &amp; Galloway</v>
          </cell>
          <cell r="B111">
            <v>1</v>
          </cell>
          <cell r="C111" t="str">
            <v>Lung</v>
          </cell>
          <cell r="D111" t="str">
            <v>NHS Dumfries &amp; Galloway</v>
          </cell>
          <cell r="E111">
            <v>18</v>
          </cell>
          <cell r="F111">
            <v>18</v>
          </cell>
          <cell r="G111">
            <v>14</v>
          </cell>
          <cell r="H111">
            <v>0.5</v>
          </cell>
          <cell r="I111" t="str">
            <v>n/a</v>
          </cell>
        </row>
        <row r="112">
          <cell r="A112" t="str">
            <v>1LungNHS Fife</v>
          </cell>
          <cell r="B112">
            <v>1</v>
          </cell>
          <cell r="C112" t="str">
            <v>Lung</v>
          </cell>
          <cell r="D112" t="str">
            <v>NHS Fife</v>
          </cell>
          <cell r="E112">
            <v>37</v>
          </cell>
          <cell r="F112">
            <v>37</v>
          </cell>
          <cell r="G112">
            <v>11</v>
          </cell>
          <cell r="H112">
            <v>0</v>
          </cell>
          <cell r="I112" t="str">
            <v>n/a</v>
          </cell>
        </row>
        <row r="113">
          <cell r="A113" t="str">
            <v>1LungNHS Lothian</v>
          </cell>
          <cell r="B113">
            <v>1</v>
          </cell>
          <cell r="C113" t="str">
            <v>Lung</v>
          </cell>
          <cell r="D113" t="str">
            <v>NHS Lothian</v>
          </cell>
          <cell r="E113">
            <v>186</v>
          </cell>
          <cell r="F113">
            <v>184</v>
          </cell>
          <cell r="G113">
            <v>41</v>
          </cell>
          <cell r="H113">
            <v>8</v>
          </cell>
          <cell r="I113">
            <v>21</v>
          </cell>
        </row>
        <row r="114">
          <cell r="A114" t="str">
            <v>1LungWOSCAN5 Total</v>
          </cell>
          <cell r="B114">
            <v>1</v>
          </cell>
          <cell r="C114" t="str">
            <v>Lung</v>
          </cell>
          <cell r="D114" t="str">
            <v>WOSCAN5 Total</v>
          </cell>
          <cell r="E114">
            <v>342</v>
          </cell>
          <cell r="F114">
            <v>337</v>
          </cell>
          <cell r="G114">
            <v>56</v>
          </cell>
          <cell r="H114">
            <v>7</v>
          </cell>
          <cell r="I114">
            <v>18</v>
          </cell>
        </row>
        <row r="115">
          <cell r="A115" t="str">
            <v>1LungNHS Ayrshire &amp; Arran</v>
          </cell>
          <cell r="B115">
            <v>1</v>
          </cell>
          <cell r="C115" t="str">
            <v>Lung</v>
          </cell>
          <cell r="D115" t="str">
            <v>NHS Ayrshire &amp; Arran</v>
          </cell>
          <cell r="E115">
            <v>53</v>
          </cell>
          <cell r="F115">
            <v>53</v>
          </cell>
          <cell r="G115">
            <v>28</v>
          </cell>
          <cell r="H115">
            <v>0</v>
          </cell>
          <cell r="I115">
            <v>14</v>
          </cell>
        </row>
        <row r="116">
          <cell r="A116" t="str">
            <v>1LungNHS Forth Valley</v>
          </cell>
          <cell r="B116">
            <v>1</v>
          </cell>
          <cell r="C116" t="str">
            <v>Lung</v>
          </cell>
          <cell r="D116" t="str">
            <v>NHS Forth Valley</v>
          </cell>
          <cell r="E116">
            <v>24</v>
          </cell>
          <cell r="F116">
            <v>24</v>
          </cell>
          <cell r="G116">
            <v>15</v>
          </cell>
          <cell r="H116">
            <v>7</v>
          </cell>
          <cell r="I116" t="str">
            <v>n/a</v>
          </cell>
        </row>
        <row r="117">
          <cell r="A117" t="str">
            <v>1LungNHS Greater Glasgow &amp; Clyde</v>
          </cell>
          <cell r="B117">
            <v>1</v>
          </cell>
          <cell r="C117" t="str">
            <v>Lung</v>
          </cell>
          <cell r="D117" t="str">
            <v>NHS Greater Glasgow &amp; Clyde</v>
          </cell>
          <cell r="E117">
            <v>214</v>
          </cell>
          <cell r="F117">
            <v>209</v>
          </cell>
          <cell r="G117">
            <v>56</v>
          </cell>
          <cell r="H117">
            <v>8</v>
          </cell>
          <cell r="I117">
            <v>21</v>
          </cell>
        </row>
        <row r="118">
          <cell r="A118" t="str">
            <v>1LungNHS Lanarkshire</v>
          </cell>
          <cell r="B118">
            <v>1</v>
          </cell>
          <cell r="C118" t="str">
            <v>Lung</v>
          </cell>
          <cell r="D118" t="str">
            <v>NHS Lanarkshire</v>
          </cell>
          <cell r="E118">
            <v>51</v>
          </cell>
          <cell r="F118">
            <v>51</v>
          </cell>
          <cell r="G118">
            <v>30</v>
          </cell>
          <cell r="H118">
            <v>0</v>
          </cell>
          <cell r="I118">
            <v>8</v>
          </cell>
        </row>
        <row r="119">
          <cell r="A119" t="str">
            <v>1LungGolden Jubilee National Hospital</v>
          </cell>
          <cell r="B119">
            <v>1</v>
          </cell>
          <cell r="C119" t="str">
            <v>Lung</v>
          </cell>
          <cell r="D119" t="str">
            <v>Golden Jubilee National Hospital</v>
          </cell>
          <cell r="E119">
            <v>63</v>
          </cell>
          <cell r="F119">
            <v>63</v>
          </cell>
          <cell r="G119">
            <v>28</v>
          </cell>
          <cell r="H119">
            <v>14</v>
          </cell>
          <cell r="I119">
            <v>23.8</v>
          </cell>
        </row>
        <row r="120">
          <cell r="A120" t="str">
            <v>1LungNational Waiting Times Centre</v>
          </cell>
          <cell r="B120">
            <v>1</v>
          </cell>
          <cell r="C120" t="str">
            <v>Lung</v>
          </cell>
          <cell r="D120" t="str">
            <v>National Waiting Times Centre</v>
          </cell>
          <cell r="E120">
            <v>63</v>
          </cell>
          <cell r="F120">
            <v>63</v>
          </cell>
          <cell r="G120">
            <v>28</v>
          </cell>
          <cell r="H120">
            <v>14</v>
          </cell>
          <cell r="I120">
            <v>23.8</v>
          </cell>
        </row>
        <row r="121">
          <cell r="A121" t="str">
            <v>1LungScotland</v>
          </cell>
          <cell r="B121">
            <v>1</v>
          </cell>
          <cell r="C121" t="str">
            <v>Lung</v>
          </cell>
          <cell r="D121" t="str">
            <v>Scotland</v>
          </cell>
          <cell r="E121">
            <v>844</v>
          </cell>
          <cell r="F121">
            <v>836</v>
          </cell>
          <cell r="G121">
            <v>56</v>
          </cell>
          <cell r="H121">
            <v>7</v>
          </cell>
          <cell r="I121">
            <v>21</v>
          </cell>
        </row>
        <row r="122">
          <cell r="A122" t="str">
            <v>1LymphomaNOSCAN5 Total</v>
          </cell>
          <cell r="B122">
            <v>1</v>
          </cell>
          <cell r="C122" t="str">
            <v>Lymphoma</v>
          </cell>
          <cell r="D122" t="str">
            <v>NOSCAN5 Total</v>
          </cell>
          <cell r="E122">
            <v>65</v>
          </cell>
          <cell r="F122">
            <v>65</v>
          </cell>
          <cell r="G122">
            <v>25</v>
          </cell>
          <cell r="H122">
            <v>2</v>
          </cell>
          <cell r="I122">
            <v>8.6</v>
          </cell>
        </row>
        <row r="123">
          <cell r="A123" t="str">
            <v>1LymphomaNHS Grampian</v>
          </cell>
          <cell r="B123">
            <v>1</v>
          </cell>
          <cell r="C123" t="str">
            <v>Lymphoma</v>
          </cell>
          <cell r="D123" t="str">
            <v>NHS Grampian</v>
          </cell>
          <cell r="E123">
            <v>34</v>
          </cell>
          <cell r="F123">
            <v>34</v>
          </cell>
          <cell r="G123">
            <v>25</v>
          </cell>
          <cell r="H123">
            <v>3.5</v>
          </cell>
          <cell r="I123" t="str">
            <v>n/a</v>
          </cell>
        </row>
        <row r="124">
          <cell r="A124" t="str">
            <v>1LymphomaNHS Highland</v>
          </cell>
          <cell r="B124">
            <v>1</v>
          </cell>
          <cell r="C124" t="str">
            <v>Lymphoma</v>
          </cell>
          <cell r="D124" t="str">
            <v>NHS Highland</v>
          </cell>
          <cell r="E124">
            <v>9</v>
          </cell>
          <cell r="F124">
            <v>9</v>
          </cell>
          <cell r="G124">
            <v>8</v>
          </cell>
          <cell r="H124">
            <v>1</v>
          </cell>
          <cell r="I124" t="str">
            <v>n/a</v>
          </cell>
        </row>
        <row r="125">
          <cell r="A125" t="str">
            <v>1LymphomaNHS Orkney</v>
          </cell>
          <cell r="B125">
            <v>1</v>
          </cell>
          <cell r="C125" t="str">
            <v>Lymphoma</v>
          </cell>
          <cell r="D125" t="str">
            <v>NHS Orkney</v>
          </cell>
          <cell r="E125" t="str">
            <v>-</v>
          </cell>
          <cell r="F125" t="str">
            <v>-</v>
          </cell>
          <cell r="G125" t="str">
            <v>n/a</v>
          </cell>
          <cell r="H125" t="str">
            <v>n/a</v>
          </cell>
          <cell r="I125" t="str">
            <v>n/a</v>
          </cell>
        </row>
        <row r="126">
          <cell r="A126" t="str">
            <v>1LymphomaNHS Shetland</v>
          </cell>
          <cell r="B126">
            <v>1</v>
          </cell>
          <cell r="C126" t="str">
            <v>Lymphoma</v>
          </cell>
          <cell r="D126" t="str">
            <v>NHS Shetland</v>
          </cell>
          <cell r="E126" t="str">
            <v>-</v>
          </cell>
          <cell r="F126" t="str">
            <v>-</v>
          </cell>
          <cell r="G126" t="str">
            <v>n/a</v>
          </cell>
          <cell r="H126" t="str">
            <v>n/a</v>
          </cell>
          <cell r="I126" t="str">
            <v>n/a</v>
          </cell>
        </row>
        <row r="127">
          <cell r="A127" t="str">
            <v>1LymphomaNHS Tayside</v>
          </cell>
          <cell r="B127">
            <v>1</v>
          </cell>
          <cell r="C127" t="str">
            <v>Lymphoma</v>
          </cell>
          <cell r="D127" t="str">
            <v>NHS Tayside</v>
          </cell>
          <cell r="E127">
            <v>22</v>
          </cell>
          <cell r="F127">
            <v>22</v>
          </cell>
          <cell r="G127">
            <v>9</v>
          </cell>
          <cell r="H127">
            <v>1.5</v>
          </cell>
          <cell r="I127" t="str">
            <v>n/a</v>
          </cell>
        </row>
        <row r="128">
          <cell r="A128" t="str">
            <v>1LymphomaNHS Western Isles</v>
          </cell>
          <cell r="B128">
            <v>1</v>
          </cell>
          <cell r="C128" t="str">
            <v>Lymphoma</v>
          </cell>
          <cell r="D128" t="str">
            <v>NHS Western Isles</v>
          </cell>
          <cell r="E128" t="str">
            <v>-</v>
          </cell>
          <cell r="F128" t="str">
            <v>-</v>
          </cell>
          <cell r="G128" t="str">
            <v>n/a</v>
          </cell>
          <cell r="H128" t="str">
            <v>n/a</v>
          </cell>
          <cell r="I128" t="str">
            <v>n/a</v>
          </cell>
        </row>
        <row r="129">
          <cell r="A129" t="str">
            <v>1LymphomaSCAN 5 Total</v>
          </cell>
          <cell r="B129">
            <v>1</v>
          </cell>
          <cell r="C129" t="str">
            <v>Lymphoma</v>
          </cell>
          <cell r="D129" t="str">
            <v>SCAN 5 Total</v>
          </cell>
          <cell r="E129">
            <v>62</v>
          </cell>
          <cell r="F129">
            <v>62</v>
          </cell>
          <cell r="G129">
            <v>31</v>
          </cell>
          <cell r="H129">
            <v>1.5</v>
          </cell>
          <cell r="I129">
            <v>16.899999999999999</v>
          </cell>
        </row>
        <row r="130">
          <cell r="A130" t="str">
            <v>1LymphomaNHS Borders</v>
          </cell>
          <cell r="B130">
            <v>1</v>
          </cell>
          <cell r="C130" t="str">
            <v>Lymphoma</v>
          </cell>
          <cell r="D130" t="str">
            <v>NHS Borders</v>
          </cell>
          <cell r="E130">
            <v>7</v>
          </cell>
          <cell r="F130">
            <v>7</v>
          </cell>
          <cell r="G130">
            <v>9</v>
          </cell>
          <cell r="H130">
            <v>0</v>
          </cell>
          <cell r="I130" t="str">
            <v>n/a</v>
          </cell>
        </row>
        <row r="131">
          <cell r="A131" t="str">
            <v>1LymphomaNHS Dumfries &amp; Galloway</v>
          </cell>
          <cell r="B131">
            <v>1</v>
          </cell>
          <cell r="C131" t="str">
            <v>Lymphoma</v>
          </cell>
          <cell r="D131" t="str">
            <v>NHS Dumfries &amp; Galloway</v>
          </cell>
          <cell r="E131">
            <v>9</v>
          </cell>
          <cell r="F131">
            <v>9</v>
          </cell>
          <cell r="G131">
            <v>20</v>
          </cell>
          <cell r="H131">
            <v>0</v>
          </cell>
          <cell r="I131" t="str">
            <v>n/a</v>
          </cell>
        </row>
        <row r="132">
          <cell r="A132" t="str">
            <v>1LymphomaNHS Fife</v>
          </cell>
          <cell r="B132">
            <v>1</v>
          </cell>
          <cell r="C132" t="str">
            <v>Lymphoma</v>
          </cell>
          <cell r="D132" t="str">
            <v>NHS Fife</v>
          </cell>
          <cell r="E132">
            <v>13</v>
          </cell>
          <cell r="F132">
            <v>13</v>
          </cell>
          <cell r="G132">
            <v>21</v>
          </cell>
          <cell r="H132">
            <v>1</v>
          </cell>
          <cell r="I132" t="str">
            <v>n/a</v>
          </cell>
        </row>
        <row r="133">
          <cell r="A133" t="str">
            <v>1LymphomaNHS Lothian</v>
          </cell>
          <cell r="B133">
            <v>1</v>
          </cell>
          <cell r="C133" t="str">
            <v>Lymphoma</v>
          </cell>
          <cell r="D133" t="str">
            <v>NHS Lothian</v>
          </cell>
          <cell r="E133">
            <v>33</v>
          </cell>
          <cell r="F133">
            <v>33</v>
          </cell>
          <cell r="G133">
            <v>31</v>
          </cell>
          <cell r="H133">
            <v>3</v>
          </cell>
          <cell r="I133" t="str">
            <v>n/a</v>
          </cell>
        </row>
        <row r="134">
          <cell r="A134" t="str">
            <v>1LymphomaWOSCAN5 Total</v>
          </cell>
          <cell r="B134">
            <v>1</v>
          </cell>
          <cell r="C134" t="str">
            <v>Lymphoma</v>
          </cell>
          <cell r="D134" t="str">
            <v>WOSCAN5 Total</v>
          </cell>
          <cell r="E134">
            <v>93</v>
          </cell>
          <cell r="F134">
            <v>93</v>
          </cell>
          <cell r="G134">
            <v>27</v>
          </cell>
          <cell r="H134">
            <v>5</v>
          </cell>
          <cell r="I134">
            <v>12</v>
          </cell>
        </row>
        <row r="135">
          <cell r="A135" t="str">
            <v>1LymphomaNHS Ayrshire &amp; Arran</v>
          </cell>
          <cell r="B135">
            <v>1</v>
          </cell>
          <cell r="C135" t="str">
            <v>Lymphoma</v>
          </cell>
          <cell r="D135" t="str">
            <v>NHS Ayrshire &amp; Arran</v>
          </cell>
          <cell r="E135">
            <v>8</v>
          </cell>
          <cell r="F135">
            <v>8</v>
          </cell>
          <cell r="G135">
            <v>13</v>
          </cell>
          <cell r="H135">
            <v>7.5</v>
          </cell>
          <cell r="I135" t="str">
            <v>n/a</v>
          </cell>
        </row>
        <row r="136">
          <cell r="A136" t="str">
            <v>1LymphomaNHS Forth Valley</v>
          </cell>
          <cell r="B136">
            <v>1</v>
          </cell>
          <cell r="C136" t="str">
            <v>Lymphoma</v>
          </cell>
          <cell r="D136" t="str">
            <v>NHS Forth Valley</v>
          </cell>
          <cell r="E136">
            <v>10</v>
          </cell>
          <cell r="F136">
            <v>10</v>
          </cell>
          <cell r="G136">
            <v>15</v>
          </cell>
          <cell r="H136">
            <v>0</v>
          </cell>
          <cell r="I136" t="str">
            <v>n/a</v>
          </cell>
        </row>
        <row r="137">
          <cell r="A137" t="str">
            <v>1LymphomaNHS Greater Glasgow &amp; Clyde</v>
          </cell>
          <cell r="B137">
            <v>1</v>
          </cell>
          <cell r="C137" t="str">
            <v>Lymphoma</v>
          </cell>
          <cell r="D137" t="str">
            <v>NHS Greater Glasgow &amp; Clyde</v>
          </cell>
          <cell r="E137">
            <v>49</v>
          </cell>
          <cell r="F137">
            <v>49</v>
          </cell>
          <cell r="G137">
            <v>27</v>
          </cell>
          <cell r="H137">
            <v>5</v>
          </cell>
          <cell r="I137">
            <v>13</v>
          </cell>
        </row>
        <row r="138">
          <cell r="A138" t="str">
            <v>1LymphomaNHS Lanarkshire</v>
          </cell>
          <cell r="B138">
            <v>1</v>
          </cell>
          <cell r="C138" t="str">
            <v>Lymphoma</v>
          </cell>
          <cell r="D138" t="str">
            <v>NHS Lanarkshire</v>
          </cell>
          <cell r="E138">
            <v>26</v>
          </cell>
          <cell r="F138">
            <v>26</v>
          </cell>
          <cell r="G138">
            <v>13</v>
          </cell>
          <cell r="H138">
            <v>1</v>
          </cell>
          <cell r="I138" t="str">
            <v>n/a</v>
          </cell>
        </row>
        <row r="139">
          <cell r="A139" t="str">
            <v>1LymphomaGolden Jubilee National Hospital</v>
          </cell>
          <cell r="B139">
            <v>1</v>
          </cell>
          <cell r="C139" t="str">
            <v>Lymphoma</v>
          </cell>
          <cell r="D139" t="str">
            <v>Golden Jubilee National Hospital</v>
          </cell>
          <cell r="E139" t="str">
            <v>-</v>
          </cell>
          <cell r="F139" t="str">
            <v>-</v>
          </cell>
          <cell r="G139" t="str">
            <v>n/a</v>
          </cell>
          <cell r="H139" t="str">
            <v>n/a</v>
          </cell>
          <cell r="I139" t="str">
            <v>n/a</v>
          </cell>
        </row>
        <row r="140">
          <cell r="A140" t="str">
            <v>1LymphomaNational Waiting Times Centre</v>
          </cell>
          <cell r="B140">
            <v>1</v>
          </cell>
          <cell r="C140" t="str">
            <v>Lymphoma</v>
          </cell>
          <cell r="D140" t="str">
            <v>National Waiting Times Centre</v>
          </cell>
          <cell r="E140" t="str">
            <v>-</v>
          </cell>
          <cell r="F140" t="str">
            <v>-</v>
          </cell>
          <cell r="G140" t="str">
            <v>n/a</v>
          </cell>
          <cell r="H140" t="str">
            <v>n/a</v>
          </cell>
          <cell r="I140" t="str">
            <v>n/a</v>
          </cell>
        </row>
        <row r="141">
          <cell r="A141" t="str">
            <v>1LymphomaScotland</v>
          </cell>
          <cell r="B141">
            <v>1</v>
          </cell>
          <cell r="C141" t="str">
            <v>Lymphoma</v>
          </cell>
          <cell r="D141" t="str">
            <v>Scotland</v>
          </cell>
          <cell r="E141">
            <v>220</v>
          </cell>
          <cell r="F141">
            <v>220</v>
          </cell>
          <cell r="G141">
            <v>31</v>
          </cell>
          <cell r="H141">
            <v>2.5</v>
          </cell>
          <cell r="I141">
            <v>13</v>
          </cell>
        </row>
        <row r="142">
          <cell r="A142" t="str">
            <v>1MelanomaNOSCAN5 Total</v>
          </cell>
          <cell r="B142">
            <v>1</v>
          </cell>
          <cell r="C142" t="str">
            <v>Melanoma</v>
          </cell>
          <cell r="D142" t="str">
            <v>NOSCAN5 Total</v>
          </cell>
          <cell r="E142">
            <v>57</v>
          </cell>
          <cell r="F142">
            <v>56</v>
          </cell>
          <cell r="G142">
            <v>34</v>
          </cell>
          <cell r="H142">
            <v>0</v>
          </cell>
          <cell r="I142">
            <v>15.4</v>
          </cell>
        </row>
        <row r="143">
          <cell r="A143" t="str">
            <v>1MelanomaNHS Grampian</v>
          </cell>
          <cell r="B143">
            <v>1</v>
          </cell>
          <cell r="C143" t="str">
            <v>Melanoma</v>
          </cell>
          <cell r="D143" t="str">
            <v>NHS Grampian</v>
          </cell>
          <cell r="E143">
            <v>20</v>
          </cell>
          <cell r="F143">
            <v>19</v>
          </cell>
          <cell r="G143">
            <v>34</v>
          </cell>
          <cell r="H143">
            <v>0</v>
          </cell>
          <cell r="I143" t="str">
            <v>n/a</v>
          </cell>
        </row>
        <row r="144">
          <cell r="A144" t="str">
            <v>1MelanomaNHS Highland</v>
          </cell>
          <cell r="B144">
            <v>1</v>
          </cell>
          <cell r="C144" t="str">
            <v>Melanoma</v>
          </cell>
          <cell r="D144" t="str">
            <v>NHS Highland</v>
          </cell>
          <cell r="E144">
            <v>16</v>
          </cell>
          <cell r="F144">
            <v>16</v>
          </cell>
          <cell r="G144">
            <v>16</v>
          </cell>
          <cell r="H144">
            <v>1.5</v>
          </cell>
          <cell r="I144" t="str">
            <v>n/a</v>
          </cell>
        </row>
        <row r="145">
          <cell r="A145" t="str">
            <v>1MelanomaNHS Orkney</v>
          </cell>
          <cell r="B145">
            <v>1</v>
          </cell>
          <cell r="C145" t="str">
            <v>Melanoma</v>
          </cell>
          <cell r="D145" t="str">
            <v>NHS Orkney</v>
          </cell>
          <cell r="E145">
            <v>1</v>
          </cell>
          <cell r="F145">
            <v>1</v>
          </cell>
          <cell r="G145">
            <v>0</v>
          </cell>
          <cell r="H145" t="str">
            <v>n/a</v>
          </cell>
          <cell r="I145" t="str">
            <v>n/a</v>
          </cell>
        </row>
        <row r="146">
          <cell r="A146" t="str">
            <v>1MelanomaNHS Shetland</v>
          </cell>
          <cell r="B146">
            <v>1</v>
          </cell>
          <cell r="C146" t="str">
            <v>Melanoma</v>
          </cell>
          <cell r="D146" t="str">
            <v>NHS Shetland</v>
          </cell>
          <cell r="E146" t="str">
            <v>-</v>
          </cell>
          <cell r="F146" t="str">
            <v>-</v>
          </cell>
          <cell r="G146" t="str">
            <v>n/a</v>
          </cell>
          <cell r="H146" t="str">
            <v>n/a</v>
          </cell>
          <cell r="I146" t="str">
            <v>n/a</v>
          </cell>
        </row>
        <row r="147">
          <cell r="A147" t="str">
            <v>1MelanomaNHS Tayside</v>
          </cell>
          <cell r="B147">
            <v>1</v>
          </cell>
          <cell r="C147" t="str">
            <v>Melanoma</v>
          </cell>
          <cell r="D147" t="str">
            <v>NHS Tayside</v>
          </cell>
          <cell r="E147">
            <v>20</v>
          </cell>
          <cell r="F147">
            <v>20</v>
          </cell>
          <cell r="G147">
            <v>29</v>
          </cell>
          <cell r="H147">
            <v>5</v>
          </cell>
          <cell r="I147" t="str">
            <v>n/a</v>
          </cell>
        </row>
        <row r="148">
          <cell r="A148" t="str">
            <v>1MelanomaNHS Western Isles</v>
          </cell>
          <cell r="B148">
            <v>1</v>
          </cell>
          <cell r="C148" t="str">
            <v>Melanoma</v>
          </cell>
          <cell r="D148" t="str">
            <v>NHS Western Isles</v>
          </cell>
          <cell r="E148" t="str">
            <v>-</v>
          </cell>
          <cell r="F148" t="str">
            <v>-</v>
          </cell>
          <cell r="G148" t="str">
            <v>n/a</v>
          </cell>
          <cell r="H148" t="str">
            <v>n/a</v>
          </cell>
          <cell r="I148" t="str">
            <v>n/a</v>
          </cell>
        </row>
        <row r="149">
          <cell r="A149" t="str">
            <v>1MelanomaSCAN 5 Total</v>
          </cell>
          <cell r="B149">
            <v>1</v>
          </cell>
          <cell r="C149" t="str">
            <v>Melanoma</v>
          </cell>
          <cell r="D149" t="str">
            <v>SCAN 5 Total</v>
          </cell>
          <cell r="E149">
            <v>76</v>
          </cell>
          <cell r="F149">
            <v>76</v>
          </cell>
          <cell r="G149">
            <v>29</v>
          </cell>
          <cell r="H149">
            <v>0</v>
          </cell>
          <cell r="I149">
            <v>9</v>
          </cell>
        </row>
        <row r="150">
          <cell r="A150" t="str">
            <v>1MelanomaNHS Borders</v>
          </cell>
          <cell r="B150">
            <v>1</v>
          </cell>
          <cell r="C150" t="str">
            <v>Melanoma</v>
          </cell>
          <cell r="D150" t="str">
            <v>NHS Borders</v>
          </cell>
          <cell r="E150">
            <v>5</v>
          </cell>
          <cell r="F150">
            <v>5</v>
          </cell>
          <cell r="G150">
            <v>0</v>
          </cell>
          <cell r="H150">
            <v>0</v>
          </cell>
          <cell r="I150" t="str">
            <v>n/a</v>
          </cell>
        </row>
        <row r="151">
          <cell r="A151" t="str">
            <v>1MelanomaNHS Dumfries &amp; Galloway</v>
          </cell>
          <cell r="B151">
            <v>1</v>
          </cell>
          <cell r="C151" t="str">
            <v>Melanoma</v>
          </cell>
          <cell r="D151" t="str">
            <v>NHS Dumfries &amp; Galloway</v>
          </cell>
          <cell r="E151">
            <v>12</v>
          </cell>
          <cell r="F151">
            <v>12</v>
          </cell>
          <cell r="G151">
            <v>21</v>
          </cell>
          <cell r="H151">
            <v>3</v>
          </cell>
          <cell r="I151" t="str">
            <v>n/a</v>
          </cell>
        </row>
        <row r="152">
          <cell r="A152" t="str">
            <v>1MelanomaNHS Fife</v>
          </cell>
          <cell r="B152">
            <v>1</v>
          </cell>
          <cell r="C152" t="str">
            <v>Melanoma</v>
          </cell>
          <cell r="D152" t="str">
            <v>NHS Fife</v>
          </cell>
          <cell r="E152">
            <v>6</v>
          </cell>
          <cell r="F152">
            <v>6</v>
          </cell>
          <cell r="G152">
            <v>0</v>
          </cell>
          <cell r="H152">
            <v>0</v>
          </cell>
          <cell r="I152" t="str">
            <v>n/a</v>
          </cell>
        </row>
        <row r="153">
          <cell r="A153" t="str">
            <v>1MelanomaNHS Lothian</v>
          </cell>
          <cell r="B153">
            <v>1</v>
          </cell>
          <cell r="C153" t="str">
            <v>Melanoma</v>
          </cell>
          <cell r="D153" t="str">
            <v>NHS Lothian</v>
          </cell>
          <cell r="E153">
            <v>53</v>
          </cell>
          <cell r="F153">
            <v>53</v>
          </cell>
          <cell r="G153">
            <v>29</v>
          </cell>
          <cell r="H153">
            <v>0</v>
          </cell>
          <cell r="I153">
            <v>10</v>
          </cell>
        </row>
        <row r="154">
          <cell r="A154" t="str">
            <v>1MelanomaWOSCAN5 Total</v>
          </cell>
          <cell r="B154">
            <v>1</v>
          </cell>
          <cell r="C154" t="str">
            <v>Melanoma</v>
          </cell>
          <cell r="D154" t="str">
            <v>WOSCAN5 Total</v>
          </cell>
          <cell r="E154">
            <v>151</v>
          </cell>
          <cell r="F154">
            <v>147</v>
          </cell>
          <cell r="G154">
            <v>104</v>
          </cell>
          <cell r="H154">
            <v>0</v>
          </cell>
          <cell r="I154">
            <v>22</v>
          </cell>
        </row>
        <row r="155">
          <cell r="A155" t="str">
            <v>1MelanomaNHS Ayrshire &amp; Arran</v>
          </cell>
          <cell r="B155">
            <v>1</v>
          </cell>
          <cell r="C155" t="str">
            <v>Melanoma</v>
          </cell>
          <cell r="D155" t="str">
            <v>NHS Ayrshire &amp; Arran</v>
          </cell>
          <cell r="E155">
            <v>13</v>
          </cell>
          <cell r="F155">
            <v>13</v>
          </cell>
          <cell r="G155">
            <v>21</v>
          </cell>
          <cell r="H155">
            <v>0</v>
          </cell>
          <cell r="I155" t="str">
            <v>n/a</v>
          </cell>
        </row>
        <row r="156">
          <cell r="A156" t="str">
            <v>1MelanomaNHS Forth Valley</v>
          </cell>
          <cell r="B156">
            <v>1</v>
          </cell>
          <cell r="C156" t="str">
            <v>Melanoma</v>
          </cell>
          <cell r="D156" t="str">
            <v>NHS Forth Valley</v>
          </cell>
          <cell r="E156">
            <v>7</v>
          </cell>
          <cell r="F156">
            <v>7</v>
          </cell>
          <cell r="G156">
            <v>29</v>
          </cell>
          <cell r="H156">
            <v>15</v>
          </cell>
          <cell r="I156" t="str">
            <v>n/a</v>
          </cell>
        </row>
        <row r="157">
          <cell r="A157" t="str">
            <v>1MelanomaNHS Greater Glasgow &amp; Clyde</v>
          </cell>
          <cell r="B157">
            <v>1</v>
          </cell>
          <cell r="C157" t="str">
            <v>Melanoma</v>
          </cell>
          <cell r="D157" t="str">
            <v>NHS Greater Glasgow &amp; Clyde</v>
          </cell>
          <cell r="E157">
            <v>100</v>
          </cell>
          <cell r="F157">
            <v>98</v>
          </cell>
          <cell r="G157">
            <v>46</v>
          </cell>
          <cell r="H157">
            <v>0</v>
          </cell>
          <cell r="I157">
            <v>16.100000000000001</v>
          </cell>
        </row>
        <row r="158">
          <cell r="A158" t="str">
            <v>1MelanomaNHS Lanarkshire</v>
          </cell>
          <cell r="B158">
            <v>1</v>
          </cell>
          <cell r="C158" t="str">
            <v>Melanoma</v>
          </cell>
          <cell r="D158" t="str">
            <v>NHS Lanarkshire</v>
          </cell>
          <cell r="E158">
            <v>31</v>
          </cell>
          <cell r="F158">
            <v>29</v>
          </cell>
          <cell r="G158">
            <v>104</v>
          </cell>
          <cell r="H158">
            <v>2</v>
          </cell>
          <cell r="I158" t="str">
            <v>n/a</v>
          </cell>
        </row>
        <row r="159">
          <cell r="A159" t="str">
            <v>1MelanomaGolden Jubilee National Hospital</v>
          </cell>
          <cell r="B159">
            <v>1</v>
          </cell>
          <cell r="C159" t="str">
            <v>Melanoma</v>
          </cell>
          <cell r="D159" t="str">
            <v>Golden Jubilee National Hospital</v>
          </cell>
          <cell r="E159" t="str">
            <v>-</v>
          </cell>
          <cell r="F159" t="str">
            <v>-</v>
          </cell>
          <cell r="G159" t="str">
            <v>n/a</v>
          </cell>
          <cell r="H159" t="str">
            <v>n/a</v>
          </cell>
          <cell r="I159" t="str">
            <v>n/a</v>
          </cell>
        </row>
        <row r="160">
          <cell r="A160" t="str">
            <v>1MelanomaNational Waiting Times Centre</v>
          </cell>
          <cell r="B160">
            <v>1</v>
          </cell>
          <cell r="C160" t="str">
            <v>Melanoma</v>
          </cell>
          <cell r="D160" t="str">
            <v>National Waiting Times Centre</v>
          </cell>
          <cell r="E160" t="str">
            <v>-</v>
          </cell>
          <cell r="F160" t="str">
            <v>-</v>
          </cell>
          <cell r="G160" t="str">
            <v>n/a</v>
          </cell>
          <cell r="H160" t="str">
            <v>n/a</v>
          </cell>
          <cell r="I160" t="str">
            <v>n/a</v>
          </cell>
        </row>
        <row r="161">
          <cell r="A161" t="str">
            <v>1MelanomaScotland</v>
          </cell>
          <cell r="B161">
            <v>1</v>
          </cell>
          <cell r="C161" t="str">
            <v>Melanoma</v>
          </cell>
          <cell r="D161" t="str">
            <v>Scotland</v>
          </cell>
          <cell r="E161">
            <v>284</v>
          </cell>
          <cell r="F161">
            <v>279</v>
          </cell>
          <cell r="G161">
            <v>104</v>
          </cell>
          <cell r="H161">
            <v>0</v>
          </cell>
          <cell r="I161">
            <v>17.7</v>
          </cell>
        </row>
        <row r="162">
          <cell r="A162" t="str">
            <v>1OvarianNOSCAN5 Total</v>
          </cell>
          <cell r="B162">
            <v>1</v>
          </cell>
          <cell r="C162" t="str">
            <v>Ovarian</v>
          </cell>
          <cell r="D162" t="str">
            <v>NOSCAN5 Total</v>
          </cell>
          <cell r="E162">
            <v>29</v>
          </cell>
          <cell r="F162">
            <v>29</v>
          </cell>
          <cell r="G162">
            <v>25</v>
          </cell>
          <cell r="H162">
            <v>6</v>
          </cell>
          <cell r="I162" t="str">
            <v>n/a</v>
          </cell>
        </row>
        <row r="163">
          <cell r="A163" t="str">
            <v>1OvarianNHS Grampian</v>
          </cell>
          <cell r="B163">
            <v>1</v>
          </cell>
          <cell r="C163" t="str">
            <v>Ovarian</v>
          </cell>
          <cell r="D163" t="str">
            <v>NHS Grampian</v>
          </cell>
          <cell r="E163">
            <v>12</v>
          </cell>
          <cell r="F163">
            <v>12</v>
          </cell>
          <cell r="G163">
            <v>25</v>
          </cell>
          <cell r="H163">
            <v>3</v>
          </cell>
          <cell r="I163" t="str">
            <v>n/a</v>
          </cell>
        </row>
        <row r="164">
          <cell r="A164" t="str">
            <v>1OvarianNHS Highland</v>
          </cell>
          <cell r="B164">
            <v>1</v>
          </cell>
          <cell r="C164" t="str">
            <v>Ovarian</v>
          </cell>
          <cell r="D164" t="str">
            <v>NHS Highland</v>
          </cell>
          <cell r="E164">
            <v>6</v>
          </cell>
          <cell r="F164">
            <v>6</v>
          </cell>
          <cell r="G164">
            <v>13</v>
          </cell>
          <cell r="H164">
            <v>0</v>
          </cell>
          <cell r="I164" t="str">
            <v>n/a</v>
          </cell>
        </row>
        <row r="165">
          <cell r="A165" t="str">
            <v>1OvarianNHS Orkney</v>
          </cell>
          <cell r="B165">
            <v>1</v>
          </cell>
          <cell r="C165" t="str">
            <v>Ovarian</v>
          </cell>
          <cell r="D165" t="str">
            <v>NHS Orkney</v>
          </cell>
          <cell r="E165" t="str">
            <v>-</v>
          </cell>
          <cell r="F165" t="str">
            <v>-</v>
          </cell>
          <cell r="G165" t="str">
            <v>n/a</v>
          </cell>
          <cell r="H165" t="str">
            <v>n/a</v>
          </cell>
          <cell r="I165" t="str">
            <v>n/a</v>
          </cell>
        </row>
        <row r="166">
          <cell r="A166" t="str">
            <v>1OvarianNHS Shetland</v>
          </cell>
          <cell r="B166">
            <v>1</v>
          </cell>
          <cell r="C166" t="str">
            <v>Ovarian</v>
          </cell>
          <cell r="D166" t="str">
            <v>NHS Shetland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1OvarianNHS Tayside</v>
          </cell>
          <cell r="B167">
            <v>1</v>
          </cell>
          <cell r="C167" t="str">
            <v>Ovarian</v>
          </cell>
          <cell r="D167" t="str">
            <v>NHS Tayside</v>
          </cell>
          <cell r="E167">
            <v>11</v>
          </cell>
          <cell r="F167">
            <v>11</v>
          </cell>
          <cell r="G167">
            <v>25</v>
          </cell>
          <cell r="H167">
            <v>14</v>
          </cell>
          <cell r="I167" t="str">
            <v>n/a</v>
          </cell>
        </row>
        <row r="168">
          <cell r="A168" t="str">
            <v>1OvarianNHS Western Isles</v>
          </cell>
          <cell r="B168">
            <v>1</v>
          </cell>
          <cell r="C168" t="str">
            <v>Ovarian</v>
          </cell>
          <cell r="D168" t="str">
            <v>NHS Western Isles</v>
          </cell>
          <cell r="E168" t="str">
            <v>-</v>
          </cell>
          <cell r="F168" t="str">
            <v>-</v>
          </cell>
          <cell r="G168" t="str">
            <v>n/a</v>
          </cell>
          <cell r="H168" t="str">
            <v>n/a</v>
          </cell>
          <cell r="I168" t="str">
            <v>n/a</v>
          </cell>
        </row>
        <row r="169">
          <cell r="A169" t="str">
            <v>1OvarianSCAN 5 Total</v>
          </cell>
          <cell r="B169">
            <v>1</v>
          </cell>
          <cell r="C169" t="str">
            <v>Ovarian</v>
          </cell>
          <cell r="D169" t="str">
            <v>SCAN 5 Total</v>
          </cell>
          <cell r="E169">
            <v>27</v>
          </cell>
          <cell r="F169">
            <v>27</v>
          </cell>
          <cell r="G169">
            <v>30</v>
          </cell>
          <cell r="H169">
            <v>9</v>
          </cell>
          <cell r="I169" t="str">
            <v>n/a</v>
          </cell>
        </row>
        <row r="170">
          <cell r="A170" t="str">
            <v>1OvarianNHS Borders</v>
          </cell>
          <cell r="B170">
            <v>1</v>
          </cell>
          <cell r="C170" t="str">
            <v>Ovarian</v>
          </cell>
          <cell r="D170" t="str">
            <v>NHS Borders</v>
          </cell>
          <cell r="E170">
            <v>1</v>
          </cell>
          <cell r="F170">
            <v>1</v>
          </cell>
          <cell r="G170">
            <v>0</v>
          </cell>
          <cell r="H170" t="str">
            <v>n/a</v>
          </cell>
          <cell r="I170" t="str">
            <v>n/a</v>
          </cell>
        </row>
        <row r="171">
          <cell r="A171" t="str">
            <v>1OvarianNHS Dumfries &amp; Galloway</v>
          </cell>
          <cell r="B171">
            <v>1</v>
          </cell>
          <cell r="C171" t="str">
            <v>Ovarian</v>
          </cell>
          <cell r="D171" t="str">
            <v>NHS Dumfries &amp; Galloway</v>
          </cell>
          <cell r="E171">
            <v>6</v>
          </cell>
          <cell r="F171">
            <v>6</v>
          </cell>
          <cell r="G171">
            <v>11</v>
          </cell>
          <cell r="H171">
            <v>5.5</v>
          </cell>
          <cell r="I171" t="str">
            <v>n/a</v>
          </cell>
        </row>
        <row r="172">
          <cell r="A172" t="str">
            <v>1OvarianNHS Fife</v>
          </cell>
          <cell r="B172">
            <v>1</v>
          </cell>
          <cell r="C172" t="str">
            <v>Ovarian</v>
          </cell>
          <cell r="D172" t="str">
            <v>NHS Fife</v>
          </cell>
          <cell r="E172">
            <v>2</v>
          </cell>
          <cell r="F172">
            <v>2</v>
          </cell>
          <cell r="G172">
            <v>8</v>
          </cell>
          <cell r="H172" t="str">
            <v>n/a</v>
          </cell>
          <cell r="I172" t="str">
            <v>n/a</v>
          </cell>
        </row>
        <row r="173">
          <cell r="A173" t="str">
            <v>1OvarianNHS Lothian</v>
          </cell>
          <cell r="B173">
            <v>1</v>
          </cell>
          <cell r="C173" t="str">
            <v>Ovarian</v>
          </cell>
          <cell r="D173" t="str">
            <v>NHS Lothian</v>
          </cell>
          <cell r="E173">
            <v>18</v>
          </cell>
          <cell r="F173">
            <v>18</v>
          </cell>
          <cell r="G173">
            <v>30</v>
          </cell>
          <cell r="H173">
            <v>13</v>
          </cell>
          <cell r="I173" t="str">
            <v>n/a</v>
          </cell>
        </row>
        <row r="174">
          <cell r="A174" t="str">
            <v>1OvarianWOSCAN5 Total</v>
          </cell>
          <cell r="B174">
            <v>1</v>
          </cell>
          <cell r="C174" t="str">
            <v>Ovarian</v>
          </cell>
          <cell r="D174" t="str">
            <v>WOSCAN5 Total</v>
          </cell>
          <cell r="E174">
            <v>39</v>
          </cell>
          <cell r="F174">
            <v>38</v>
          </cell>
          <cell r="G174">
            <v>37</v>
          </cell>
          <cell r="H174">
            <v>15</v>
          </cell>
          <cell r="I174" t="str">
            <v>n/a</v>
          </cell>
        </row>
        <row r="175">
          <cell r="A175" t="str">
            <v>1OvarianNHS Ayrshire &amp; Arran</v>
          </cell>
          <cell r="B175">
            <v>1</v>
          </cell>
          <cell r="C175" t="str">
            <v>Ovarian</v>
          </cell>
          <cell r="D175" t="str">
            <v>NHS Ayrshire &amp; Arran</v>
          </cell>
          <cell r="E175">
            <v>8</v>
          </cell>
          <cell r="F175">
            <v>8</v>
          </cell>
          <cell r="G175">
            <v>16</v>
          </cell>
          <cell r="H175">
            <v>3.5</v>
          </cell>
          <cell r="I175" t="str">
            <v>n/a</v>
          </cell>
        </row>
        <row r="176">
          <cell r="A176" t="str">
            <v>1OvarianNHS Forth Valley</v>
          </cell>
          <cell r="B176">
            <v>1</v>
          </cell>
          <cell r="C176" t="str">
            <v>Ovarian</v>
          </cell>
          <cell r="D176" t="str">
            <v>NHS Forth Valley</v>
          </cell>
          <cell r="E176">
            <v>4</v>
          </cell>
          <cell r="F176">
            <v>3</v>
          </cell>
          <cell r="G176">
            <v>37</v>
          </cell>
          <cell r="H176">
            <v>14.5</v>
          </cell>
          <cell r="I176" t="str">
            <v>n/a</v>
          </cell>
        </row>
        <row r="177">
          <cell r="A177" t="str">
            <v>1OvarianNHS Greater Glasgow &amp; Clyde</v>
          </cell>
          <cell r="B177">
            <v>1</v>
          </cell>
          <cell r="C177" t="str">
            <v>Ovarian</v>
          </cell>
          <cell r="D177" t="str">
            <v>NHS Greater Glasgow &amp; Clyde</v>
          </cell>
          <cell r="E177">
            <v>21</v>
          </cell>
          <cell r="F177">
            <v>21</v>
          </cell>
          <cell r="G177">
            <v>30</v>
          </cell>
          <cell r="H177">
            <v>15</v>
          </cell>
          <cell r="I177" t="str">
            <v>n/a</v>
          </cell>
        </row>
        <row r="178">
          <cell r="A178" t="str">
            <v>1OvarianNHS Lanarkshire</v>
          </cell>
          <cell r="B178">
            <v>1</v>
          </cell>
          <cell r="C178" t="str">
            <v>Ovarian</v>
          </cell>
          <cell r="D178" t="str">
            <v>NHS Lanarkshire</v>
          </cell>
          <cell r="E178">
            <v>6</v>
          </cell>
          <cell r="F178">
            <v>6</v>
          </cell>
          <cell r="G178">
            <v>29</v>
          </cell>
          <cell r="H178">
            <v>27.5</v>
          </cell>
          <cell r="I178" t="str">
            <v>n/a</v>
          </cell>
        </row>
        <row r="179">
          <cell r="A179" t="str">
            <v>1OvarianGolden Jubilee National Hospital</v>
          </cell>
          <cell r="B179">
            <v>1</v>
          </cell>
          <cell r="C179" t="str">
            <v>Ovarian</v>
          </cell>
          <cell r="D179" t="str">
            <v>Golden Jubilee National Hospital</v>
          </cell>
          <cell r="E179" t="str">
            <v>-</v>
          </cell>
          <cell r="F179" t="str">
            <v>-</v>
          </cell>
          <cell r="G179" t="str">
            <v>n/a</v>
          </cell>
          <cell r="H179" t="str">
            <v>n/a</v>
          </cell>
          <cell r="I179" t="str">
            <v>n/a</v>
          </cell>
        </row>
        <row r="180">
          <cell r="A180" t="str">
            <v>1OvarianNational Waiting Times Centre</v>
          </cell>
          <cell r="B180">
            <v>1</v>
          </cell>
          <cell r="C180" t="str">
            <v>Ovarian</v>
          </cell>
          <cell r="D180" t="str">
            <v>National Waiting Times Centre</v>
          </cell>
          <cell r="E180" t="str">
            <v>-</v>
          </cell>
          <cell r="F180" t="str">
            <v>-</v>
          </cell>
          <cell r="G180" t="str">
            <v>n/a</v>
          </cell>
          <cell r="H180" t="str">
            <v>n/a</v>
          </cell>
          <cell r="I180" t="str">
            <v>n/a</v>
          </cell>
        </row>
        <row r="181">
          <cell r="A181" t="str">
            <v>1OvarianScotland</v>
          </cell>
          <cell r="B181">
            <v>1</v>
          </cell>
          <cell r="C181" t="str">
            <v>Ovarian</v>
          </cell>
          <cell r="D181" t="str">
            <v>Scotland</v>
          </cell>
          <cell r="E181">
            <v>95</v>
          </cell>
          <cell r="F181">
            <v>94</v>
          </cell>
          <cell r="G181">
            <v>37</v>
          </cell>
          <cell r="H181">
            <v>10</v>
          </cell>
          <cell r="I181">
            <v>27</v>
          </cell>
        </row>
        <row r="182">
          <cell r="A182" t="str">
            <v>1Upper GINOSCAN5 Total</v>
          </cell>
          <cell r="B182">
            <v>1</v>
          </cell>
          <cell r="C182" t="str">
            <v>Upper GI</v>
          </cell>
          <cell r="D182" t="str">
            <v>NOSCAN5 Total</v>
          </cell>
          <cell r="E182">
            <v>130</v>
          </cell>
          <cell r="F182">
            <v>129</v>
          </cell>
          <cell r="G182">
            <v>40</v>
          </cell>
          <cell r="H182">
            <v>2</v>
          </cell>
          <cell r="I182">
            <v>19</v>
          </cell>
        </row>
        <row r="183">
          <cell r="A183" t="str">
            <v>1Upper GINHS Grampian</v>
          </cell>
          <cell r="B183">
            <v>1</v>
          </cell>
          <cell r="C183" t="str">
            <v>Upper GI</v>
          </cell>
          <cell r="D183" t="str">
            <v>NHS Grampian</v>
          </cell>
          <cell r="E183">
            <v>47</v>
          </cell>
          <cell r="F183">
            <v>46</v>
          </cell>
          <cell r="G183">
            <v>40</v>
          </cell>
          <cell r="H183">
            <v>3</v>
          </cell>
          <cell r="I183">
            <v>19.399999999999999</v>
          </cell>
        </row>
        <row r="184">
          <cell r="A184" t="str">
            <v>1Upper GINHS Highland</v>
          </cell>
          <cell r="B184">
            <v>1</v>
          </cell>
          <cell r="C184" t="str">
            <v>Upper GI</v>
          </cell>
          <cell r="D184" t="str">
            <v>NHS Highland</v>
          </cell>
          <cell r="E184">
            <v>32</v>
          </cell>
          <cell r="F184">
            <v>32</v>
          </cell>
          <cell r="G184">
            <v>28</v>
          </cell>
          <cell r="H184">
            <v>3.5</v>
          </cell>
          <cell r="I184" t="str">
            <v>n/a</v>
          </cell>
        </row>
        <row r="185">
          <cell r="A185" t="str">
            <v>1Upper GINHS Orkney</v>
          </cell>
          <cell r="B185">
            <v>1</v>
          </cell>
          <cell r="C185" t="str">
            <v>Upper GI</v>
          </cell>
          <cell r="D185" t="str">
            <v>NHS Orkney</v>
          </cell>
          <cell r="E185" t="str">
            <v>-</v>
          </cell>
          <cell r="F185" t="str">
            <v>-</v>
          </cell>
          <cell r="G185" t="str">
            <v>n/a</v>
          </cell>
          <cell r="H185" t="str">
            <v>n/a</v>
          </cell>
          <cell r="I185" t="str">
            <v>n/a</v>
          </cell>
        </row>
        <row r="186">
          <cell r="A186" t="str">
            <v>1Upper GINHS Shetland</v>
          </cell>
          <cell r="B186">
            <v>1</v>
          </cell>
          <cell r="C186" t="str">
            <v>Upper GI</v>
          </cell>
          <cell r="D186" t="str">
            <v>NHS Shetland</v>
          </cell>
          <cell r="E186" t="str">
            <v>-</v>
          </cell>
          <cell r="F186" t="str">
            <v>-</v>
          </cell>
          <cell r="G186" t="str">
            <v>n/a</v>
          </cell>
          <cell r="H186" t="str">
            <v>n/a</v>
          </cell>
          <cell r="I186" t="str">
            <v>n/a</v>
          </cell>
        </row>
        <row r="187">
          <cell r="A187" t="str">
            <v>1Upper GINHS Tayside</v>
          </cell>
          <cell r="B187">
            <v>1</v>
          </cell>
          <cell r="C187" t="str">
            <v>Upper GI</v>
          </cell>
          <cell r="D187" t="str">
            <v>NHS Tayside</v>
          </cell>
          <cell r="E187">
            <v>50</v>
          </cell>
          <cell r="F187">
            <v>50</v>
          </cell>
          <cell r="G187">
            <v>26</v>
          </cell>
          <cell r="H187">
            <v>1</v>
          </cell>
          <cell r="I187">
            <v>16.5</v>
          </cell>
        </row>
        <row r="188">
          <cell r="A188" t="str">
            <v>1Upper GINHS Western Isles</v>
          </cell>
          <cell r="B188">
            <v>1</v>
          </cell>
          <cell r="C188" t="str">
            <v>Upper GI</v>
          </cell>
          <cell r="D188" t="str">
            <v>NHS Western Isles</v>
          </cell>
          <cell r="E188">
            <v>1</v>
          </cell>
          <cell r="F188">
            <v>1</v>
          </cell>
          <cell r="G188">
            <v>0</v>
          </cell>
          <cell r="H188" t="str">
            <v>n/a</v>
          </cell>
          <cell r="I188" t="str">
            <v>n/a</v>
          </cell>
        </row>
        <row r="189">
          <cell r="A189" t="str">
            <v>1Upper GISCAN 5 Total</v>
          </cell>
          <cell r="B189">
            <v>1</v>
          </cell>
          <cell r="C189" t="str">
            <v>Upper GI</v>
          </cell>
          <cell r="D189" t="str">
            <v>SCAN 5 Total</v>
          </cell>
          <cell r="E189">
            <v>131</v>
          </cell>
          <cell r="F189">
            <v>131</v>
          </cell>
          <cell r="G189">
            <v>31</v>
          </cell>
          <cell r="H189">
            <v>5</v>
          </cell>
          <cell r="I189">
            <v>20</v>
          </cell>
        </row>
        <row r="190">
          <cell r="A190" t="str">
            <v>1Upper GINHS Borders</v>
          </cell>
          <cell r="B190">
            <v>1</v>
          </cell>
          <cell r="C190" t="str">
            <v>Upper GI</v>
          </cell>
          <cell r="D190" t="str">
            <v>NHS Borders</v>
          </cell>
          <cell r="E190">
            <v>7</v>
          </cell>
          <cell r="F190">
            <v>7</v>
          </cell>
          <cell r="G190">
            <v>26</v>
          </cell>
          <cell r="H190">
            <v>0</v>
          </cell>
          <cell r="I190" t="str">
            <v>n/a</v>
          </cell>
        </row>
        <row r="191">
          <cell r="A191" t="str">
            <v>1Upper GINHS Dumfries &amp; Galloway</v>
          </cell>
          <cell r="B191">
            <v>1</v>
          </cell>
          <cell r="C191" t="str">
            <v>Upper GI</v>
          </cell>
          <cell r="D191" t="str">
            <v>NHS Dumfries &amp; Galloway</v>
          </cell>
          <cell r="E191">
            <v>10</v>
          </cell>
          <cell r="F191">
            <v>10</v>
          </cell>
          <cell r="G191">
            <v>10</v>
          </cell>
          <cell r="H191">
            <v>0</v>
          </cell>
          <cell r="I191" t="str">
            <v>n/a</v>
          </cell>
        </row>
        <row r="192">
          <cell r="A192" t="str">
            <v>1Upper GINHS Fife</v>
          </cell>
          <cell r="B192">
            <v>1</v>
          </cell>
          <cell r="C192" t="str">
            <v>Upper GI</v>
          </cell>
          <cell r="D192" t="str">
            <v>NHS Fife</v>
          </cell>
          <cell r="E192">
            <v>24</v>
          </cell>
          <cell r="F192">
            <v>24</v>
          </cell>
          <cell r="G192">
            <v>11</v>
          </cell>
          <cell r="H192">
            <v>0</v>
          </cell>
          <cell r="I192" t="str">
            <v>n/a</v>
          </cell>
        </row>
        <row r="193">
          <cell r="A193" t="str">
            <v>1Upper GINHS Lothian</v>
          </cell>
          <cell r="B193">
            <v>1</v>
          </cell>
          <cell r="C193" t="str">
            <v>Upper GI</v>
          </cell>
          <cell r="D193" t="str">
            <v>NHS Lothian</v>
          </cell>
          <cell r="E193">
            <v>90</v>
          </cell>
          <cell r="F193">
            <v>90</v>
          </cell>
          <cell r="G193">
            <v>31</v>
          </cell>
          <cell r="H193">
            <v>6</v>
          </cell>
          <cell r="I193">
            <v>22</v>
          </cell>
        </row>
        <row r="194">
          <cell r="A194" t="str">
            <v>1Upper GIWOSCAN5 Total</v>
          </cell>
          <cell r="B194">
            <v>1</v>
          </cell>
          <cell r="C194" t="str">
            <v>Upper GI</v>
          </cell>
          <cell r="D194" t="str">
            <v>WOSCAN5 Total</v>
          </cell>
          <cell r="E194">
            <v>246</v>
          </cell>
          <cell r="F194">
            <v>245</v>
          </cell>
          <cell r="G194">
            <v>37</v>
          </cell>
          <cell r="H194">
            <v>5</v>
          </cell>
          <cell r="I194">
            <v>17.5</v>
          </cell>
        </row>
        <row r="195">
          <cell r="A195" t="str">
            <v>1Upper GINHS Ayrshire &amp; Arran</v>
          </cell>
          <cell r="B195">
            <v>1</v>
          </cell>
          <cell r="C195" t="str">
            <v>Upper GI</v>
          </cell>
          <cell r="D195" t="str">
            <v>NHS Ayrshire &amp; Arran</v>
          </cell>
          <cell r="E195">
            <v>33</v>
          </cell>
          <cell r="F195">
            <v>33</v>
          </cell>
          <cell r="G195">
            <v>18</v>
          </cell>
          <cell r="H195">
            <v>1</v>
          </cell>
          <cell r="I195" t="str">
            <v>n/a</v>
          </cell>
        </row>
        <row r="196">
          <cell r="A196" t="str">
            <v>1Upper GINHS Forth Valley</v>
          </cell>
          <cell r="B196">
            <v>1</v>
          </cell>
          <cell r="C196" t="str">
            <v>Upper GI</v>
          </cell>
          <cell r="D196" t="str">
            <v>NHS Forth Valley</v>
          </cell>
          <cell r="E196">
            <v>28</v>
          </cell>
          <cell r="F196">
            <v>27</v>
          </cell>
          <cell r="G196">
            <v>37</v>
          </cell>
          <cell r="H196">
            <v>2.5</v>
          </cell>
          <cell r="I196" t="str">
            <v>n/a</v>
          </cell>
        </row>
        <row r="197">
          <cell r="A197" t="str">
            <v>1Upper GINHS Greater Glasgow &amp; Clyde</v>
          </cell>
          <cell r="B197">
            <v>1</v>
          </cell>
          <cell r="C197" t="str">
            <v>Upper GI</v>
          </cell>
          <cell r="D197" t="str">
            <v>NHS Greater Glasgow &amp; Clyde</v>
          </cell>
          <cell r="E197">
            <v>151</v>
          </cell>
          <cell r="F197">
            <v>151</v>
          </cell>
          <cell r="G197">
            <v>28</v>
          </cell>
          <cell r="H197">
            <v>7</v>
          </cell>
          <cell r="I197">
            <v>19</v>
          </cell>
        </row>
        <row r="198">
          <cell r="A198" t="str">
            <v>1Upper GINHS Lanarkshire</v>
          </cell>
          <cell r="B198">
            <v>1</v>
          </cell>
          <cell r="C198" t="str">
            <v>Upper GI</v>
          </cell>
          <cell r="D198" t="str">
            <v>NHS Lanarkshire</v>
          </cell>
          <cell r="E198">
            <v>34</v>
          </cell>
          <cell r="F198">
            <v>34</v>
          </cell>
          <cell r="G198">
            <v>23</v>
          </cell>
          <cell r="H198">
            <v>1</v>
          </cell>
          <cell r="I198" t="str">
            <v>n/a</v>
          </cell>
        </row>
        <row r="199">
          <cell r="A199" t="str">
            <v>1Upper GIGolden Jubilee National Hospital</v>
          </cell>
          <cell r="B199">
            <v>1</v>
          </cell>
          <cell r="C199" t="str">
            <v>Upper GI</v>
          </cell>
          <cell r="D199" t="str">
            <v>Golden Jubilee National Hospital</v>
          </cell>
          <cell r="E199" t="str">
            <v>-</v>
          </cell>
          <cell r="F199" t="str">
            <v>-</v>
          </cell>
          <cell r="G199" t="str">
            <v>n/a</v>
          </cell>
          <cell r="H199" t="str">
            <v>n/a</v>
          </cell>
          <cell r="I199" t="str">
            <v>n/a</v>
          </cell>
        </row>
        <row r="200">
          <cell r="A200" t="str">
            <v>1Upper GINational Waiting Times Centre</v>
          </cell>
          <cell r="B200">
            <v>1</v>
          </cell>
          <cell r="C200" t="str">
            <v>Upper GI</v>
          </cell>
          <cell r="D200" t="str">
            <v>National Waiting Times Centre</v>
          </cell>
          <cell r="E200" t="str">
            <v>-</v>
          </cell>
          <cell r="F200" t="str">
            <v>-</v>
          </cell>
          <cell r="G200" t="str">
            <v>n/a</v>
          </cell>
          <cell r="H200" t="str">
            <v>n/a</v>
          </cell>
          <cell r="I200" t="str">
            <v>n/a</v>
          </cell>
        </row>
        <row r="201">
          <cell r="A201" t="str">
            <v>1Upper GIScotland</v>
          </cell>
          <cell r="B201">
            <v>1</v>
          </cell>
          <cell r="C201" t="str">
            <v>Upper GI</v>
          </cell>
          <cell r="D201" t="str">
            <v>Scotland</v>
          </cell>
          <cell r="E201">
            <v>507</v>
          </cell>
          <cell r="F201">
            <v>505</v>
          </cell>
          <cell r="G201">
            <v>40</v>
          </cell>
          <cell r="H201">
            <v>4</v>
          </cell>
          <cell r="I201">
            <v>19</v>
          </cell>
        </row>
        <row r="202">
          <cell r="A202" t="str">
            <v>1UrologyNOSCAN5 Total</v>
          </cell>
          <cell r="B202">
            <v>1</v>
          </cell>
          <cell r="C202" t="str">
            <v>Urology</v>
          </cell>
          <cell r="D202" t="str">
            <v>NOSCAN5 Total</v>
          </cell>
          <cell r="E202">
            <v>251</v>
          </cell>
          <cell r="F202">
            <v>231</v>
          </cell>
          <cell r="G202">
            <v>84</v>
          </cell>
          <cell r="H202">
            <v>2</v>
          </cell>
          <cell r="I202">
            <v>30</v>
          </cell>
        </row>
        <row r="203">
          <cell r="A203" t="str">
            <v>1UrologyNHS Grampian</v>
          </cell>
          <cell r="B203">
            <v>1</v>
          </cell>
          <cell r="C203" t="str">
            <v>Urology</v>
          </cell>
          <cell r="D203" t="str">
            <v>NHS Grampian</v>
          </cell>
          <cell r="E203">
            <v>97</v>
          </cell>
          <cell r="F203">
            <v>91</v>
          </cell>
          <cell r="G203">
            <v>70</v>
          </cell>
          <cell r="H203">
            <v>0</v>
          </cell>
          <cell r="I203">
            <v>28.4</v>
          </cell>
        </row>
        <row r="204">
          <cell r="A204" t="str">
            <v>1UrologyNHS Highland</v>
          </cell>
          <cell r="B204">
            <v>1</v>
          </cell>
          <cell r="C204" t="str">
            <v>Urology</v>
          </cell>
          <cell r="D204" t="str">
            <v>NHS Highland</v>
          </cell>
          <cell r="E204">
            <v>73</v>
          </cell>
          <cell r="F204">
            <v>61</v>
          </cell>
          <cell r="G204">
            <v>84</v>
          </cell>
          <cell r="H204">
            <v>5</v>
          </cell>
          <cell r="I204">
            <v>40.4</v>
          </cell>
        </row>
        <row r="205">
          <cell r="A205" t="str">
            <v>1UrologyNHS Orkney</v>
          </cell>
          <cell r="B205">
            <v>1</v>
          </cell>
          <cell r="C205" t="str">
            <v>Urology</v>
          </cell>
          <cell r="D205" t="str">
            <v>NHS Orkney</v>
          </cell>
          <cell r="E205">
            <v>1</v>
          </cell>
          <cell r="F205">
            <v>1</v>
          </cell>
          <cell r="G205">
            <v>0</v>
          </cell>
          <cell r="H205" t="str">
            <v>n/a</v>
          </cell>
          <cell r="I205" t="str">
            <v>n/a</v>
          </cell>
        </row>
        <row r="206">
          <cell r="A206" t="str">
            <v>1UrologyNHS Shetland</v>
          </cell>
          <cell r="B206">
            <v>1</v>
          </cell>
          <cell r="C206" t="str">
            <v>Urology</v>
          </cell>
          <cell r="D206" t="str">
            <v>NHS Shetland</v>
          </cell>
          <cell r="E206">
            <v>3</v>
          </cell>
          <cell r="F206">
            <v>3</v>
          </cell>
          <cell r="G206">
            <v>2</v>
          </cell>
          <cell r="H206">
            <v>0</v>
          </cell>
          <cell r="I206" t="str">
            <v>n/a</v>
          </cell>
        </row>
        <row r="207">
          <cell r="A207" t="str">
            <v>1UrologyNHS Tayside</v>
          </cell>
          <cell r="B207">
            <v>1</v>
          </cell>
          <cell r="C207" t="str">
            <v>Urology</v>
          </cell>
          <cell r="D207" t="str">
            <v>NHS Tayside</v>
          </cell>
          <cell r="E207">
            <v>75</v>
          </cell>
          <cell r="F207">
            <v>73</v>
          </cell>
          <cell r="G207">
            <v>35</v>
          </cell>
          <cell r="H207">
            <v>6</v>
          </cell>
          <cell r="I207">
            <v>24.6</v>
          </cell>
        </row>
        <row r="208">
          <cell r="A208" t="str">
            <v>1UrologyNHS Western Isles</v>
          </cell>
          <cell r="B208">
            <v>1</v>
          </cell>
          <cell r="C208" t="str">
            <v>Urology</v>
          </cell>
          <cell r="D208" t="str">
            <v>NHS Western Isles</v>
          </cell>
          <cell r="E208">
            <v>2</v>
          </cell>
          <cell r="F208">
            <v>2</v>
          </cell>
          <cell r="G208">
            <v>19</v>
          </cell>
          <cell r="H208" t="str">
            <v>n/a</v>
          </cell>
          <cell r="I208" t="str">
            <v>n/a</v>
          </cell>
        </row>
        <row r="209">
          <cell r="A209" t="str">
            <v>1UrologySCAN 5 Total</v>
          </cell>
          <cell r="B209">
            <v>1</v>
          </cell>
          <cell r="C209" t="str">
            <v>Urology</v>
          </cell>
          <cell r="D209" t="str">
            <v>SCAN 5 Total</v>
          </cell>
          <cell r="E209">
            <v>261</v>
          </cell>
          <cell r="F209">
            <v>255</v>
          </cell>
          <cell r="G209">
            <v>76</v>
          </cell>
          <cell r="H209">
            <v>2</v>
          </cell>
          <cell r="I209">
            <v>29</v>
          </cell>
        </row>
        <row r="210">
          <cell r="A210" t="str">
            <v>1UrologyNHS Borders</v>
          </cell>
          <cell r="B210">
            <v>1</v>
          </cell>
          <cell r="C210" t="str">
            <v>Urology</v>
          </cell>
          <cell r="D210" t="str">
            <v>NHS Borders</v>
          </cell>
          <cell r="E210">
            <v>13</v>
          </cell>
          <cell r="F210">
            <v>13</v>
          </cell>
          <cell r="G210">
            <v>24</v>
          </cell>
          <cell r="H210">
            <v>6</v>
          </cell>
          <cell r="I210" t="str">
            <v>n/a</v>
          </cell>
        </row>
        <row r="211">
          <cell r="A211" t="str">
            <v>1UrologyNHS Dumfries &amp; Galloway</v>
          </cell>
          <cell r="B211">
            <v>1</v>
          </cell>
          <cell r="C211" t="str">
            <v>Urology</v>
          </cell>
          <cell r="D211" t="str">
            <v>NHS Dumfries &amp; Galloway</v>
          </cell>
          <cell r="E211">
            <v>32</v>
          </cell>
          <cell r="F211">
            <v>32</v>
          </cell>
          <cell r="G211">
            <v>31</v>
          </cell>
          <cell r="H211">
            <v>2</v>
          </cell>
          <cell r="I211" t="str">
            <v>n/a</v>
          </cell>
        </row>
        <row r="212">
          <cell r="A212" t="str">
            <v>1UrologyNHS Fife</v>
          </cell>
          <cell r="B212">
            <v>1</v>
          </cell>
          <cell r="C212" t="str">
            <v>Urology</v>
          </cell>
          <cell r="D212" t="str">
            <v>NHS Fife</v>
          </cell>
          <cell r="E212">
            <v>67</v>
          </cell>
          <cell r="F212">
            <v>66</v>
          </cell>
          <cell r="G212">
            <v>32</v>
          </cell>
          <cell r="H212">
            <v>0</v>
          </cell>
          <cell r="I212">
            <v>15</v>
          </cell>
        </row>
        <row r="213">
          <cell r="A213" t="str">
            <v>1UrologyNHS Lothian</v>
          </cell>
          <cell r="B213">
            <v>1</v>
          </cell>
          <cell r="C213" t="str">
            <v>Urology</v>
          </cell>
          <cell r="D213" t="str">
            <v>NHS Lothian</v>
          </cell>
          <cell r="E213">
            <v>149</v>
          </cell>
          <cell r="F213">
            <v>144</v>
          </cell>
          <cell r="G213">
            <v>76</v>
          </cell>
          <cell r="H213">
            <v>15</v>
          </cell>
          <cell r="I213">
            <v>30</v>
          </cell>
        </row>
        <row r="214">
          <cell r="A214" t="str">
            <v>1UrologyWOSCAN5 Total</v>
          </cell>
          <cell r="B214">
            <v>1</v>
          </cell>
          <cell r="C214" t="str">
            <v>Urology</v>
          </cell>
          <cell r="D214" t="str">
            <v>WOSCAN5 Total</v>
          </cell>
          <cell r="E214">
            <v>386</v>
          </cell>
          <cell r="F214">
            <v>361</v>
          </cell>
          <cell r="G214">
            <v>69</v>
          </cell>
          <cell r="H214">
            <v>2</v>
          </cell>
          <cell r="I214">
            <v>29</v>
          </cell>
        </row>
        <row r="215">
          <cell r="A215" t="str">
            <v>1UrologyNHS Ayrshire &amp; Arran</v>
          </cell>
          <cell r="B215">
            <v>1</v>
          </cell>
          <cell r="C215" t="str">
            <v>Urology</v>
          </cell>
          <cell r="D215" t="str">
            <v>NHS Ayrshire &amp; Arran</v>
          </cell>
          <cell r="E215">
            <v>52</v>
          </cell>
          <cell r="F215">
            <v>52</v>
          </cell>
          <cell r="G215">
            <v>30</v>
          </cell>
          <cell r="H215">
            <v>2</v>
          </cell>
          <cell r="I215">
            <v>18.899999999999999</v>
          </cell>
        </row>
        <row r="216">
          <cell r="A216" t="str">
            <v>1UrologyNHS Forth Valley</v>
          </cell>
          <cell r="B216">
            <v>1</v>
          </cell>
          <cell r="C216" t="str">
            <v>Urology</v>
          </cell>
          <cell r="D216" t="str">
            <v>NHS Forth Valley</v>
          </cell>
          <cell r="E216">
            <v>67</v>
          </cell>
          <cell r="F216">
            <v>54</v>
          </cell>
          <cell r="G216">
            <v>69</v>
          </cell>
          <cell r="H216">
            <v>2</v>
          </cell>
          <cell r="I216">
            <v>48</v>
          </cell>
        </row>
        <row r="217">
          <cell r="A217" t="str">
            <v>1UrologyNHS Greater Glasgow &amp; Clyde</v>
          </cell>
          <cell r="B217">
            <v>1</v>
          </cell>
          <cell r="C217" t="str">
            <v>Urology</v>
          </cell>
          <cell r="D217" t="str">
            <v>NHS Greater Glasgow &amp; Clyde</v>
          </cell>
          <cell r="E217">
            <v>211</v>
          </cell>
          <cell r="F217">
            <v>201</v>
          </cell>
          <cell r="G217">
            <v>56</v>
          </cell>
          <cell r="H217">
            <v>2</v>
          </cell>
          <cell r="I217">
            <v>29</v>
          </cell>
        </row>
        <row r="218">
          <cell r="A218" t="str">
            <v>1UrologyNHS Lanarkshire</v>
          </cell>
          <cell r="B218">
            <v>1</v>
          </cell>
          <cell r="C218" t="str">
            <v>Urology</v>
          </cell>
          <cell r="D218" t="str">
            <v>NHS Lanarkshire</v>
          </cell>
          <cell r="E218">
            <v>56</v>
          </cell>
          <cell r="F218">
            <v>54</v>
          </cell>
          <cell r="G218">
            <v>65</v>
          </cell>
          <cell r="H218">
            <v>0</v>
          </cell>
          <cell r="I218">
            <v>28.5</v>
          </cell>
        </row>
        <row r="219">
          <cell r="A219" t="str">
            <v>1UrologyGolden Jubilee National Hospital</v>
          </cell>
          <cell r="B219">
            <v>1</v>
          </cell>
          <cell r="C219" t="str">
            <v>Urology</v>
          </cell>
          <cell r="D219" t="str">
            <v>Golden Jubilee National Hospital</v>
          </cell>
          <cell r="E219" t="str">
            <v>-</v>
          </cell>
          <cell r="F219" t="str">
            <v>-</v>
          </cell>
          <cell r="G219" t="str">
            <v>n/a</v>
          </cell>
          <cell r="H219" t="str">
            <v>n/a</v>
          </cell>
          <cell r="I219" t="str">
            <v>n/a</v>
          </cell>
        </row>
        <row r="220">
          <cell r="A220" t="str">
            <v>1UrologyNational Waiting Times Centre</v>
          </cell>
          <cell r="B220">
            <v>1</v>
          </cell>
          <cell r="C220" t="str">
            <v>Urology</v>
          </cell>
          <cell r="D220" t="str">
            <v>National Waiting Times Centre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1UrologyScotland</v>
          </cell>
          <cell r="B221">
            <v>1</v>
          </cell>
          <cell r="C221" t="str">
            <v>Urology</v>
          </cell>
          <cell r="D221" t="str">
            <v>Scotland</v>
          </cell>
          <cell r="E221">
            <v>898</v>
          </cell>
          <cell r="F221">
            <v>847</v>
          </cell>
          <cell r="G221">
            <v>84</v>
          </cell>
          <cell r="H221">
            <v>2</v>
          </cell>
          <cell r="I221">
            <v>29</v>
          </cell>
        </row>
        <row r="222">
          <cell r="A222" t="str">
            <v>1Breast - screened excludedSCAN 5 Total</v>
          </cell>
          <cell r="B222">
            <v>1</v>
          </cell>
          <cell r="C222" t="str">
            <v>Breast - screened excluded</v>
          </cell>
          <cell r="D222" t="str">
            <v>SCAN 5 Total</v>
          </cell>
          <cell r="E222">
            <v>166</v>
          </cell>
          <cell r="F222">
            <v>166</v>
          </cell>
          <cell r="G222">
            <v>29</v>
          </cell>
          <cell r="H222">
            <v>7.5</v>
          </cell>
          <cell r="I222">
            <v>15</v>
          </cell>
        </row>
        <row r="223">
          <cell r="A223" t="str">
            <v>1Breast - screened excludedNHS Grampian</v>
          </cell>
          <cell r="B223">
            <v>1</v>
          </cell>
          <cell r="C223" t="str">
            <v>Breast - screened excluded</v>
          </cell>
          <cell r="D223" t="str">
            <v>NHS Grampian</v>
          </cell>
          <cell r="E223">
            <v>64</v>
          </cell>
          <cell r="F223">
            <v>64</v>
          </cell>
          <cell r="G223">
            <v>29</v>
          </cell>
          <cell r="H223">
            <v>8.5</v>
          </cell>
          <cell r="I223">
            <v>26</v>
          </cell>
        </row>
        <row r="224">
          <cell r="A224" t="str">
            <v>1Breast - screened excludedNHS Highland</v>
          </cell>
          <cell r="B224">
            <v>1</v>
          </cell>
          <cell r="C224" t="str">
            <v>Breast - screened excluded</v>
          </cell>
          <cell r="D224" t="str">
            <v>NHS Highland</v>
          </cell>
          <cell r="E224">
            <v>48</v>
          </cell>
          <cell r="F224">
            <v>43</v>
          </cell>
          <cell r="G224">
            <v>41</v>
          </cell>
          <cell r="H224">
            <v>17</v>
          </cell>
          <cell r="I224">
            <v>31.9</v>
          </cell>
        </row>
        <row r="225">
          <cell r="A225" t="str">
            <v>1Breast - screened excludedNHS Orkney</v>
          </cell>
          <cell r="B225">
            <v>1</v>
          </cell>
          <cell r="C225" t="str">
            <v>Breast - screened excluded</v>
          </cell>
          <cell r="D225" t="str">
            <v>NHS Orkney</v>
          </cell>
          <cell r="E225" t="str">
            <v>-</v>
          </cell>
          <cell r="F225" t="str">
            <v>-</v>
          </cell>
          <cell r="G225" t="str">
            <v>n/a</v>
          </cell>
          <cell r="H225" t="str">
            <v>n/a</v>
          </cell>
          <cell r="I225" t="str">
            <v>n/a</v>
          </cell>
        </row>
        <row r="226">
          <cell r="A226" t="str">
            <v>1Breast - screened excludedNHS Shetland</v>
          </cell>
          <cell r="B226">
            <v>1</v>
          </cell>
          <cell r="C226" t="str">
            <v>Breast - screened excluded</v>
          </cell>
          <cell r="D226" t="str">
            <v>NHS Shetland</v>
          </cell>
          <cell r="E226">
            <v>3</v>
          </cell>
          <cell r="F226">
            <v>3</v>
          </cell>
          <cell r="G226">
            <v>6</v>
          </cell>
          <cell r="H226">
            <v>6</v>
          </cell>
          <cell r="I226" t="str">
            <v>n/a</v>
          </cell>
        </row>
        <row r="227">
          <cell r="A227" t="str">
            <v>1Breast - screened excludedNHS Tayside</v>
          </cell>
          <cell r="B227">
            <v>1</v>
          </cell>
          <cell r="C227" t="str">
            <v>Breast - screened excluded</v>
          </cell>
          <cell r="D227" t="str">
            <v>NHS Tayside</v>
          </cell>
          <cell r="E227">
            <v>67</v>
          </cell>
          <cell r="F227">
            <v>67</v>
          </cell>
          <cell r="G227">
            <v>31</v>
          </cell>
          <cell r="H227">
            <v>8</v>
          </cell>
          <cell r="I227">
            <v>21</v>
          </cell>
        </row>
        <row r="228">
          <cell r="A228" t="str">
            <v>1Breast - screened excludedNHS Western Isles</v>
          </cell>
          <cell r="B228">
            <v>1</v>
          </cell>
          <cell r="C228" t="str">
            <v>Breast - screened excluded</v>
          </cell>
          <cell r="D228" t="str">
            <v>NHS Western Isles</v>
          </cell>
          <cell r="E228" t="str">
            <v>-</v>
          </cell>
          <cell r="F228" t="str">
            <v>-</v>
          </cell>
          <cell r="G228" t="str">
            <v>n/a</v>
          </cell>
          <cell r="H228" t="str">
            <v>n/a</v>
          </cell>
          <cell r="I228" t="str">
            <v>n/a</v>
          </cell>
        </row>
        <row r="229">
          <cell r="A229" t="str">
            <v>1Breast - screened excludedNOSCAN5 Total</v>
          </cell>
          <cell r="B229">
            <v>1</v>
          </cell>
          <cell r="C229" t="str">
            <v>Breast - screened excluded</v>
          </cell>
          <cell r="D229" t="str">
            <v>NOSCAN5 Total</v>
          </cell>
          <cell r="E229">
            <v>182</v>
          </cell>
          <cell r="F229">
            <v>177</v>
          </cell>
          <cell r="G229">
            <v>41</v>
          </cell>
          <cell r="H229">
            <v>10</v>
          </cell>
          <cell r="I229">
            <v>27</v>
          </cell>
        </row>
        <row r="230">
          <cell r="A230" t="str">
            <v>1Breast - screened excludedNHS Borders</v>
          </cell>
          <cell r="B230">
            <v>1</v>
          </cell>
          <cell r="C230" t="str">
            <v>Breast - screened excluded</v>
          </cell>
          <cell r="D230" t="str">
            <v>NHS Borders</v>
          </cell>
          <cell r="E230">
            <v>15</v>
          </cell>
          <cell r="F230">
            <v>15</v>
          </cell>
          <cell r="G230">
            <v>17</v>
          </cell>
          <cell r="H230">
            <v>12</v>
          </cell>
          <cell r="I230" t="str">
            <v>n/a</v>
          </cell>
        </row>
        <row r="231">
          <cell r="A231" t="str">
            <v>1Breast - screened excludedNHS Dumfries &amp; Galloway</v>
          </cell>
          <cell r="B231">
            <v>1</v>
          </cell>
          <cell r="C231" t="str">
            <v>Breast - screened excluded</v>
          </cell>
          <cell r="D231" t="str">
            <v>NHS Dumfries &amp; Galloway</v>
          </cell>
          <cell r="E231">
            <v>29</v>
          </cell>
          <cell r="F231">
            <v>29</v>
          </cell>
          <cell r="G231">
            <v>17</v>
          </cell>
          <cell r="H231">
            <v>7</v>
          </cell>
          <cell r="I231" t="str">
            <v>n/a</v>
          </cell>
        </row>
        <row r="232">
          <cell r="A232" t="str">
            <v>1Breast - screened excludedNHS Fife</v>
          </cell>
          <cell r="B232">
            <v>1</v>
          </cell>
          <cell r="C232" t="str">
            <v>Breast - screened excluded</v>
          </cell>
          <cell r="D232" t="str">
            <v>NHS Fife</v>
          </cell>
          <cell r="E232">
            <v>32</v>
          </cell>
          <cell r="F232">
            <v>32</v>
          </cell>
          <cell r="G232">
            <v>16</v>
          </cell>
          <cell r="H232">
            <v>7.5</v>
          </cell>
          <cell r="I232" t="str">
            <v>n/a</v>
          </cell>
        </row>
        <row r="233">
          <cell r="A233" t="str">
            <v>1Breast - screened excludedNHS Lothian</v>
          </cell>
          <cell r="B233">
            <v>1</v>
          </cell>
          <cell r="C233" t="str">
            <v>Breast - screened excluded</v>
          </cell>
          <cell r="D233" t="str">
            <v>NHS Lothian</v>
          </cell>
          <cell r="E233">
            <v>90</v>
          </cell>
          <cell r="F233">
            <v>90</v>
          </cell>
          <cell r="G233">
            <v>29</v>
          </cell>
          <cell r="H233">
            <v>7.5</v>
          </cell>
          <cell r="I233">
            <v>20</v>
          </cell>
        </row>
        <row r="234">
          <cell r="A234" t="str">
            <v>1Breast - screened excludedWOSCAN5 Total</v>
          </cell>
          <cell r="B234">
            <v>1</v>
          </cell>
          <cell r="C234" t="str">
            <v>Breast - screened excluded</v>
          </cell>
          <cell r="D234" t="str">
            <v>WOSCAN5 Total</v>
          </cell>
          <cell r="E234">
            <v>346</v>
          </cell>
          <cell r="F234">
            <v>339</v>
          </cell>
          <cell r="G234">
            <v>41</v>
          </cell>
          <cell r="H234">
            <v>9</v>
          </cell>
          <cell r="I234">
            <v>24.5</v>
          </cell>
        </row>
        <row r="235">
          <cell r="A235" t="str">
            <v>1Breast - screened excludedNHS Ayrshire &amp; Arran</v>
          </cell>
          <cell r="B235">
            <v>1</v>
          </cell>
          <cell r="C235" t="str">
            <v>Breast - screened excluded</v>
          </cell>
          <cell r="D235" t="str">
            <v>NHS Ayrshire &amp; Arran</v>
          </cell>
          <cell r="E235">
            <v>56</v>
          </cell>
          <cell r="F235">
            <v>56</v>
          </cell>
          <cell r="G235">
            <v>18</v>
          </cell>
          <cell r="H235">
            <v>5.5</v>
          </cell>
          <cell r="I235">
            <v>12</v>
          </cell>
        </row>
        <row r="236">
          <cell r="A236" t="str">
            <v>1Breast - screened excludedNHS Forth Valley</v>
          </cell>
          <cell r="B236">
            <v>1</v>
          </cell>
          <cell r="C236" t="str">
            <v>Breast - screened excluded</v>
          </cell>
          <cell r="D236" t="str">
            <v>NHS Forth Valley</v>
          </cell>
          <cell r="E236">
            <v>41</v>
          </cell>
          <cell r="F236">
            <v>41</v>
          </cell>
          <cell r="G236">
            <v>29</v>
          </cell>
          <cell r="H236">
            <v>14</v>
          </cell>
          <cell r="I236">
            <v>27</v>
          </cell>
        </row>
        <row r="237">
          <cell r="A237" t="str">
            <v>1Breast - screened excludedNHS Greater Glasgow &amp; Clyde</v>
          </cell>
          <cell r="B237">
            <v>1</v>
          </cell>
          <cell r="C237" t="str">
            <v>Breast - screened excluded</v>
          </cell>
          <cell r="D237" t="str">
            <v>NHS Greater Glasgow &amp; Clyde</v>
          </cell>
          <cell r="E237">
            <v>173</v>
          </cell>
          <cell r="F237">
            <v>166</v>
          </cell>
          <cell r="G237">
            <v>41</v>
          </cell>
          <cell r="H237">
            <v>12</v>
          </cell>
          <cell r="I237">
            <v>27</v>
          </cell>
        </row>
        <row r="238">
          <cell r="A238" t="str">
            <v>1Breast - screened excludedNHS Lanarkshire</v>
          </cell>
          <cell r="B238">
            <v>1</v>
          </cell>
          <cell r="C238" t="str">
            <v>Breast - screened excluded</v>
          </cell>
          <cell r="D238" t="str">
            <v>NHS Lanarkshire</v>
          </cell>
          <cell r="E238">
            <v>76</v>
          </cell>
          <cell r="F238">
            <v>76</v>
          </cell>
          <cell r="G238">
            <v>25</v>
          </cell>
          <cell r="H238">
            <v>8</v>
          </cell>
          <cell r="I238">
            <v>17.5</v>
          </cell>
        </row>
        <row r="239">
          <cell r="A239" t="str">
            <v>1Breast - screened excludedGolden Jubilee National Hospital</v>
          </cell>
          <cell r="B239">
            <v>1</v>
          </cell>
          <cell r="C239" t="str">
            <v>Breast - screened excluded</v>
          </cell>
          <cell r="D239" t="str">
            <v>Golden Jubilee National Hospital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1Breast - screened excludedNational Waiting Times Centre</v>
          </cell>
          <cell r="B240">
            <v>1</v>
          </cell>
          <cell r="C240" t="str">
            <v>Breast - screened excluded</v>
          </cell>
          <cell r="D240" t="str">
            <v>National Waiting Times Centre</v>
          </cell>
          <cell r="E240" t="str">
            <v>-</v>
          </cell>
          <cell r="F240" t="str">
            <v>-</v>
          </cell>
          <cell r="G240" t="str">
            <v>n/a</v>
          </cell>
          <cell r="H240" t="str">
            <v>n/a</v>
          </cell>
          <cell r="I240" t="str">
            <v>n/a</v>
          </cell>
        </row>
        <row r="241">
          <cell r="A241" t="str">
            <v>1Breast - screened excludedScotland</v>
          </cell>
          <cell r="B241">
            <v>1</v>
          </cell>
          <cell r="C241" t="str">
            <v>Breast - screened excluded</v>
          </cell>
          <cell r="D241" t="str">
            <v>Scotland</v>
          </cell>
          <cell r="E241">
            <v>694</v>
          </cell>
          <cell r="F241">
            <v>682</v>
          </cell>
          <cell r="G241">
            <v>41</v>
          </cell>
          <cell r="H241">
            <v>8</v>
          </cell>
          <cell r="I241">
            <v>23</v>
          </cell>
        </row>
        <row r="242">
          <cell r="A242" t="str">
            <v>1Breast - screened onlyNOSCAN5 Total</v>
          </cell>
          <cell r="B242">
            <v>1</v>
          </cell>
          <cell r="C242" t="str">
            <v>Breast - screened only</v>
          </cell>
          <cell r="D242" t="str">
            <v>NOSCAN5 Total</v>
          </cell>
          <cell r="E242" t="str">
            <v>-</v>
          </cell>
          <cell r="F242" t="str">
            <v>-</v>
          </cell>
          <cell r="G242" t="str">
            <v>-</v>
          </cell>
          <cell r="H242" t="str">
            <v>-</v>
          </cell>
          <cell r="I242" t="str">
            <v>-</v>
          </cell>
        </row>
        <row r="243">
          <cell r="A243" t="str">
            <v>1Breast - screened onlyNHS Grampian</v>
          </cell>
          <cell r="B243">
            <v>1</v>
          </cell>
          <cell r="C243" t="str">
            <v>Breast - screened only</v>
          </cell>
          <cell r="D243" t="str">
            <v>NHS Grampian</v>
          </cell>
          <cell r="E243" t="str">
            <v>-</v>
          </cell>
          <cell r="F243" t="str">
            <v>-</v>
          </cell>
          <cell r="G243" t="str">
            <v>-</v>
          </cell>
          <cell r="H243" t="str">
            <v>-</v>
          </cell>
          <cell r="I243" t="str">
            <v>-</v>
          </cell>
        </row>
        <row r="244">
          <cell r="A244" t="str">
            <v>1Breast - screened onlyNHS Highland</v>
          </cell>
          <cell r="B244">
            <v>1</v>
          </cell>
          <cell r="C244" t="str">
            <v>Breast - screened only</v>
          </cell>
          <cell r="D244" t="str">
            <v>NHS Highland</v>
          </cell>
          <cell r="E244" t="str">
            <v>-</v>
          </cell>
          <cell r="F244" t="str">
            <v>-</v>
          </cell>
          <cell r="G244" t="str">
            <v>-</v>
          </cell>
          <cell r="H244" t="str">
            <v>-</v>
          </cell>
          <cell r="I244" t="str">
            <v>-</v>
          </cell>
        </row>
        <row r="245">
          <cell r="A245" t="str">
            <v>1Breast - screened onlyNHS Orkney</v>
          </cell>
          <cell r="B245">
            <v>1</v>
          </cell>
          <cell r="C245" t="str">
            <v>Breast - screened only</v>
          </cell>
          <cell r="D245" t="str">
            <v>NHS Orkney</v>
          </cell>
          <cell r="E245" t="str">
            <v>-</v>
          </cell>
          <cell r="F245" t="str">
            <v>-</v>
          </cell>
          <cell r="G245" t="str">
            <v>-</v>
          </cell>
          <cell r="H245" t="str">
            <v>-</v>
          </cell>
          <cell r="I245" t="str">
            <v>-</v>
          </cell>
        </row>
        <row r="246">
          <cell r="A246" t="str">
            <v>1Breast - screened onlyNHS Shetland</v>
          </cell>
          <cell r="B246">
            <v>1</v>
          </cell>
          <cell r="C246" t="str">
            <v>Breast - screened only</v>
          </cell>
          <cell r="D246" t="str">
            <v>NHS Shetland</v>
          </cell>
          <cell r="E246" t="str">
            <v>-</v>
          </cell>
          <cell r="F246" t="str">
            <v>-</v>
          </cell>
          <cell r="G246" t="str">
            <v>-</v>
          </cell>
          <cell r="H246" t="str">
            <v>-</v>
          </cell>
          <cell r="I246" t="str">
            <v>-</v>
          </cell>
        </row>
        <row r="247">
          <cell r="A247" t="str">
            <v>1Breast - screened onlyNHS Tayside</v>
          </cell>
          <cell r="B247">
            <v>1</v>
          </cell>
          <cell r="C247" t="str">
            <v>Breast - screened only</v>
          </cell>
          <cell r="D247" t="str">
            <v>NHS Tayside</v>
          </cell>
          <cell r="E247" t="str">
            <v>-</v>
          </cell>
          <cell r="F247" t="str">
            <v>-</v>
          </cell>
          <cell r="G247" t="str">
            <v>-</v>
          </cell>
          <cell r="H247" t="str">
            <v>-</v>
          </cell>
          <cell r="I247" t="str">
            <v>-</v>
          </cell>
        </row>
        <row r="248">
          <cell r="A248" t="str">
            <v>1Breast - screened onlyNHS Western Isles</v>
          </cell>
          <cell r="B248">
            <v>1</v>
          </cell>
          <cell r="C248" t="str">
            <v>Breast - screened only</v>
          </cell>
          <cell r="D248" t="str">
            <v>NHS Western Isles</v>
          </cell>
          <cell r="E248" t="str">
            <v>-</v>
          </cell>
          <cell r="F248" t="str">
            <v>-</v>
          </cell>
          <cell r="G248" t="str">
            <v>-</v>
          </cell>
          <cell r="H248" t="str">
            <v>-</v>
          </cell>
          <cell r="I248" t="str">
            <v>-</v>
          </cell>
        </row>
        <row r="249">
          <cell r="A249" t="str">
            <v>1Breast - screened onlySCAN 5 Total</v>
          </cell>
          <cell r="B249">
            <v>1</v>
          </cell>
          <cell r="C249" t="str">
            <v>Breast - screened only</v>
          </cell>
          <cell r="D249" t="str">
            <v>SCAN 5 Total</v>
          </cell>
          <cell r="E249" t="str">
            <v>-</v>
          </cell>
          <cell r="F249" t="str">
            <v>-</v>
          </cell>
          <cell r="G249" t="str">
            <v>-</v>
          </cell>
          <cell r="H249" t="str">
            <v>-</v>
          </cell>
          <cell r="I249" t="str">
            <v>-</v>
          </cell>
        </row>
        <row r="250">
          <cell r="A250" t="str">
            <v>1Breast - screened onlyNHS Borders</v>
          </cell>
          <cell r="B250">
            <v>1</v>
          </cell>
          <cell r="C250" t="str">
            <v>Breast - screened only</v>
          </cell>
          <cell r="D250" t="str">
            <v>NHS Borders</v>
          </cell>
          <cell r="E250" t="str">
            <v>-</v>
          </cell>
          <cell r="F250" t="str">
            <v>-</v>
          </cell>
          <cell r="G250" t="str">
            <v>-</v>
          </cell>
          <cell r="H250" t="str">
            <v>-</v>
          </cell>
          <cell r="I250" t="str">
            <v>-</v>
          </cell>
        </row>
        <row r="251">
          <cell r="A251" t="str">
            <v>1Breast - screened onlyNHS Dumfries &amp; Galloway</v>
          </cell>
          <cell r="B251">
            <v>1</v>
          </cell>
          <cell r="C251" t="str">
            <v>Breast - screened only</v>
          </cell>
          <cell r="D251" t="str">
            <v>NHS Dumfries &amp; Galloway</v>
          </cell>
          <cell r="E251" t="str">
            <v>-</v>
          </cell>
          <cell r="F251" t="str">
            <v>-</v>
          </cell>
          <cell r="G251" t="str">
            <v>-</v>
          </cell>
          <cell r="H251" t="str">
            <v>-</v>
          </cell>
          <cell r="I251" t="str">
            <v>-</v>
          </cell>
        </row>
        <row r="252">
          <cell r="A252" t="str">
            <v>1Breast - screened onlyNHS Fife</v>
          </cell>
          <cell r="B252">
            <v>1</v>
          </cell>
          <cell r="C252" t="str">
            <v>Breast - screened only</v>
          </cell>
          <cell r="D252" t="str">
            <v>NHS Fife</v>
          </cell>
          <cell r="E252" t="str">
            <v>-</v>
          </cell>
          <cell r="F252" t="str">
            <v>-</v>
          </cell>
          <cell r="G252" t="str">
            <v>-</v>
          </cell>
          <cell r="H252" t="str">
            <v>-</v>
          </cell>
          <cell r="I252" t="str">
            <v>-</v>
          </cell>
        </row>
        <row r="253">
          <cell r="A253" t="str">
            <v>1Breast - screened onlyNHS Lothian</v>
          </cell>
          <cell r="B253">
            <v>1</v>
          </cell>
          <cell r="C253" t="str">
            <v>Breast - screened only</v>
          </cell>
          <cell r="D253" t="str">
            <v>NHS Lothian</v>
          </cell>
          <cell r="E253" t="str">
            <v>-</v>
          </cell>
          <cell r="F253" t="str">
            <v>-</v>
          </cell>
          <cell r="G253" t="str">
            <v>-</v>
          </cell>
          <cell r="H253" t="str">
            <v>-</v>
          </cell>
          <cell r="I253" t="str">
            <v>-</v>
          </cell>
        </row>
        <row r="254">
          <cell r="A254" t="str">
            <v>1Breast - screened onlyWOSCAN5 Total</v>
          </cell>
          <cell r="B254">
            <v>1</v>
          </cell>
          <cell r="C254" t="str">
            <v>Breast - screened only</v>
          </cell>
          <cell r="D254" t="str">
            <v>WOSCAN5 Total</v>
          </cell>
          <cell r="E254" t="str">
            <v>-</v>
          </cell>
          <cell r="F254" t="str">
            <v>-</v>
          </cell>
          <cell r="G254" t="str">
            <v>-</v>
          </cell>
          <cell r="H254" t="str">
            <v>-</v>
          </cell>
          <cell r="I254" t="str">
            <v>-</v>
          </cell>
        </row>
        <row r="255">
          <cell r="A255" t="str">
            <v>1Breast - screened onlyNHS Ayrshire &amp; Arran</v>
          </cell>
          <cell r="B255">
            <v>1</v>
          </cell>
          <cell r="C255" t="str">
            <v>Breast - screened only</v>
          </cell>
          <cell r="D255" t="str">
            <v>NHS Ayrshire &amp; Arran</v>
          </cell>
          <cell r="E255" t="str">
            <v>-</v>
          </cell>
          <cell r="F255" t="str">
            <v>-</v>
          </cell>
          <cell r="G255" t="str">
            <v>-</v>
          </cell>
          <cell r="H255" t="str">
            <v>-</v>
          </cell>
          <cell r="I255" t="str">
            <v>-</v>
          </cell>
        </row>
        <row r="256">
          <cell r="A256" t="str">
            <v>1Breast - screened onlyNHS Forth Valley</v>
          </cell>
          <cell r="B256">
            <v>1</v>
          </cell>
          <cell r="C256" t="str">
            <v>Breast - screened only</v>
          </cell>
          <cell r="D256" t="str">
            <v>NHS Forth Valley</v>
          </cell>
          <cell r="E256" t="str">
            <v>-</v>
          </cell>
          <cell r="F256" t="str">
            <v>-</v>
          </cell>
          <cell r="G256" t="str">
            <v>-</v>
          </cell>
          <cell r="H256" t="str">
            <v>-</v>
          </cell>
          <cell r="I256" t="str">
            <v>-</v>
          </cell>
        </row>
        <row r="257">
          <cell r="A257" t="str">
            <v>1Breast - screened onlyNHS Greater Glasgow &amp; Clyde</v>
          </cell>
          <cell r="B257">
            <v>1</v>
          </cell>
          <cell r="C257" t="str">
            <v>Breast - screened only</v>
          </cell>
          <cell r="D257" t="str">
            <v>NHS Greater Glasgow &amp; Clyde</v>
          </cell>
          <cell r="E257" t="str">
            <v>-</v>
          </cell>
          <cell r="F257" t="str">
            <v>-</v>
          </cell>
          <cell r="G257" t="str">
            <v>-</v>
          </cell>
          <cell r="H257" t="str">
            <v>-</v>
          </cell>
          <cell r="I257" t="str">
            <v>-</v>
          </cell>
        </row>
        <row r="258">
          <cell r="A258" t="str">
            <v>1Breast - screened onlyNHS Lanarkshire</v>
          </cell>
          <cell r="B258">
            <v>1</v>
          </cell>
          <cell r="C258" t="str">
            <v>Breast - screened only</v>
          </cell>
          <cell r="D258" t="str">
            <v>NHS Lanarkshire</v>
          </cell>
          <cell r="E258" t="str">
            <v>-</v>
          </cell>
          <cell r="F258" t="str">
            <v>-</v>
          </cell>
          <cell r="G258" t="str">
            <v>-</v>
          </cell>
          <cell r="H258" t="str">
            <v>-</v>
          </cell>
          <cell r="I258" t="str">
            <v>-</v>
          </cell>
        </row>
        <row r="259">
          <cell r="A259" t="str">
            <v>1Breast - screened onlyGolden Jubilee National Hospital</v>
          </cell>
          <cell r="B259">
            <v>1</v>
          </cell>
          <cell r="C259" t="str">
            <v>Breast - screened only</v>
          </cell>
          <cell r="D259" t="str">
            <v>Golden Jubilee National Hospital</v>
          </cell>
          <cell r="E259" t="str">
            <v>-</v>
          </cell>
          <cell r="F259" t="str">
            <v>-</v>
          </cell>
          <cell r="G259" t="str">
            <v>-</v>
          </cell>
          <cell r="H259" t="str">
            <v>-</v>
          </cell>
          <cell r="I259" t="str">
            <v>-</v>
          </cell>
        </row>
        <row r="260">
          <cell r="A260" t="str">
            <v>1Breast - screened onlyNational Waiting Times Centre</v>
          </cell>
          <cell r="B260">
            <v>1</v>
          </cell>
          <cell r="C260" t="str">
            <v>Breast - screened only</v>
          </cell>
          <cell r="D260" t="str">
            <v>National Waiting Times Centre</v>
          </cell>
          <cell r="E260" t="str">
            <v>-</v>
          </cell>
          <cell r="F260" t="str">
            <v>-</v>
          </cell>
          <cell r="G260" t="str">
            <v>-</v>
          </cell>
          <cell r="H260" t="str">
            <v>-</v>
          </cell>
          <cell r="I260" t="str">
            <v>-</v>
          </cell>
        </row>
        <row r="261">
          <cell r="A261" t="str">
            <v>1Breast - screened onlyScotland</v>
          </cell>
          <cell r="B261">
            <v>1</v>
          </cell>
          <cell r="C261" t="str">
            <v>Breast - screened only</v>
          </cell>
          <cell r="D261" t="str">
            <v>Scotland</v>
          </cell>
          <cell r="E261" t="str">
            <v>-</v>
          </cell>
          <cell r="F261" t="str">
            <v>-</v>
          </cell>
          <cell r="G261" t="str">
            <v>-</v>
          </cell>
          <cell r="H261" t="str">
            <v>-</v>
          </cell>
          <cell r="I261" t="str">
            <v>-</v>
          </cell>
        </row>
        <row r="262">
          <cell r="A262" t="str">
            <v>1Colorectal - screened excludedNOSCAN5 Total</v>
          </cell>
          <cell r="B262">
            <v>1</v>
          </cell>
          <cell r="C262" t="str">
            <v>Colorectal - screened excluded</v>
          </cell>
          <cell r="D262" t="str">
            <v>NOSCAN5 Total</v>
          </cell>
          <cell r="E262">
            <v>152</v>
          </cell>
          <cell r="F262">
            <v>148</v>
          </cell>
          <cell r="G262">
            <v>38</v>
          </cell>
          <cell r="H262">
            <v>8</v>
          </cell>
          <cell r="I262">
            <v>26.9</v>
          </cell>
        </row>
        <row r="263">
          <cell r="A263" t="str">
            <v>1Colorectal - screened excludedNHS Grampian</v>
          </cell>
          <cell r="B263">
            <v>1</v>
          </cell>
          <cell r="C263" t="str">
            <v>Colorectal - screened excluded</v>
          </cell>
          <cell r="D263" t="str">
            <v>NHS Grampian</v>
          </cell>
          <cell r="E263">
            <v>56</v>
          </cell>
          <cell r="F263">
            <v>55</v>
          </cell>
          <cell r="G263">
            <v>33</v>
          </cell>
          <cell r="H263">
            <v>7.5</v>
          </cell>
          <cell r="I263">
            <v>26</v>
          </cell>
        </row>
        <row r="264">
          <cell r="A264" t="str">
            <v>1Colorectal - screened excludedNHS Highland</v>
          </cell>
          <cell r="B264">
            <v>1</v>
          </cell>
          <cell r="C264" t="str">
            <v>Colorectal - screened excluded</v>
          </cell>
          <cell r="D264" t="str">
            <v>NHS Highland</v>
          </cell>
          <cell r="E264">
            <v>39</v>
          </cell>
          <cell r="F264">
            <v>37</v>
          </cell>
          <cell r="G264">
            <v>35</v>
          </cell>
          <cell r="H264">
            <v>13</v>
          </cell>
          <cell r="I264" t="str">
            <v>n/a</v>
          </cell>
        </row>
        <row r="265">
          <cell r="A265" t="str">
            <v>1Colorectal - screened excludedNHS Orkney</v>
          </cell>
          <cell r="B265">
            <v>1</v>
          </cell>
          <cell r="C265" t="str">
            <v>Colorectal - screened excluded</v>
          </cell>
          <cell r="D265" t="str">
            <v>NHS Orkney</v>
          </cell>
          <cell r="E265">
            <v>2</v>
          </cell>
          <cell r="F265">
            <v>2</v>
          </cell>
          <cell r="G265">
            <v>15</v>
          </cell>
          <cell r="H265" t="str">
            <v>n/a</v>
          </cell>
          <cell r="I265" t="str">
            <v>n/a</v>
          </cell>
        </row>
        <row r="266">
          <cell r="A266" t="str">
            <v>1Colorectal - screened excludedNHS Shetland</v>
          </cell>
          <cell r="B266">
            <v>1</v>
          </cell>
          <cell r="C266" t="str">
            <v>Colorectal - screened excluded</v>
          </cell>
          <cell r="D266" t="str">
            <v>NHS Shetland</v>
          </cell>
          <cell r="E266">
            <v>2</v>
          </cell>
          <cell r="F266">
            <v>2</v>
          </cell>
          <cell r="G266">
            <v>0</v>
          </cell>
          <cell r="H266" t="str">
            <v>n/a</v>
          </cell>
          <cell r="I266" t="str">
            <v>n/a</v>
          </cell>
        </row>
        <row r="267">
          <cell r="A267" t="str">
            <v>1Colorectal - screened excludedNHS Tayside</v>
          </cell>
          <cell r="B267">
            <v>1</v>
          </cell>
          <cell r="C267" t="str">
            <v>Colorectal - screened excluded</v>
          </cell>
          <cell r="D267" t="str">
            <v>NHS Tayside</v>
          </cell>
          <cell r="E267">
            <v>52</v>
          </cell>
          <cell r="F267">
            <v>51</v>
          </cell>
          <cell r="G267">
            <v>38</v>
          </cell>
          <cell r="H267">
            <v>3</v>
          </cell>
          <cell r="I267">
            <v>22</v>
          </cell>
        </row>
        <row r="268">
          <cell r="A268" t="str">
            <v>1Colorectal - screened excludedNHS Western Isles</v>
          </cell>
          <cell r="B268">
            <v>1</v>
          </cell>
          <cell r="C268" t="str">
            <v>Colorectal - screened excluded</v>
          </cell>
          <cell r="D268" t="str">
            <v>NHS Western Isles</v>
          </cell>
          <cell r="E268">
            <v>1</v>
          </cell>
          <cell r="F268">
            <v>1</v>
          </cell>
          <cell r="G268">
            <v>0</v>
          </cell>
          <cell r="H268" t="str">
            <v>n/a</v>
          </cell>
          <cell r="I268" t="str">
            <v>n/a</v>
          </cell>
        </row>
        <row r="269">
          <cell r="A269" t="str">
            <v>1Colorectal - screened excludedSCAN 5 Total</v>
          </cell>
          <cell r="B269">
            <v>1</v>
          </cell>
          <cell r="C269" t="str">
            <v>Colorectal - screened excluded</v>
          </cell>
          <cell r="D269" t="str">
            <v>SCAN 5 Total</v>
          </cell>
          <cell r="E269">
            <v>179</v>
          </cell>
          <cell r="F269">
            <v>178</v>
          </cell>
          <cell r="G269">
            <v>34</v>
          </cell>
          <cell r="H269">
            <v>7</v>
          </cell>
          <cell r="I269">
            <v>25</v>
          </cell>
        </row>
        <row r="270">
          <cell r="A270" t="str">
            <v>1Colorectal - screened excludedNHS Borders</v>
          </cell>
          <cell r="B270">
            <v>1</v>
          </cell>
          <cell r="C270" t="str">
            <v>Colorectal - screened excluded</v>
          </cell>
          <cell r="D270" t="str">
            <v>NHS Borders</v>
          </cell>
          <cell r="E270">
            <v>21</v>
          </cell>
          <cell r="F270">
            <v>21</v>
          </cell>
          <cell r="G270">
            <v>27</v>
          </cell>
          <cell r="H270">
            <v>8</v>
          </cell>
          <cell r="I270" t="str">
            <v>n/a</v>
          </cell>
        </row>
        <row r="271">
          <cell r="A271" t="str">
            <v>1Colorectal - screened excludedNHS Dumfries &amp; Galloway</v>
          </cell>
          <cell r="B271">
            <v>1</v>
          </cell>
          <cell r="C271" t="str">
            <v>Colorectal - screened excluded</v>
          </cell>
          <cell r="D271" t="str">
            <v>NHS Dumfries &amp; Galloway</v>
          </cell>
          <cell r="E271">
            <v>34</v>
          </cell>
          <cell r="F271">
            <v>34</v>
          </cell>
          <cell r="G271">
            <v>27</v>
          </cell>
          <cell r="H271">
            <v>7.5</v>
          </cell>
          <cell r="I271" t="str">
            <v>n/a</v>
          </cell>
        </row>
        <row r="272">
          <cell r="A272" t="str">
            <v>1Colorectal - screened excludedNHS Fife</v>
          </cell>
          <cell r="B272">
            <v>1</v>
          </cell>
          <cell r="C272" t="str">
            <v>Colorectal - screened excluded</v>
          </cell>
          <cell r="D272" t="str">
            <v>NHS Fife</v>
          </cell>
          <cell r="E272">
            <v>40</v>
          </cell>
          <cell r="F272">
            <v>40</v>
          </cell>
          <cell r="G272">
            <v>31</v>
          </cell>
          <cell r="H272">
            <v>6</v>
          </cell>
          <cell r="I272">
            <v>24.5</v>
          </cell>
        </row>
        <row r="273">
          <cell r="A273" t="str">
            <v>1Colorectal - screened excludedNHS Lothian</v>
          </cell>
          <cell r="B273">
            <v>1</v>
          </cell>
          <cell r="C273" t="str">
            <v>Colorectal - screened excluded</v>
          </cell>
          <cell r="D273" t="str">
            <v>NHS Lothian</v>
          </cell>
          <cell r="E273">
            <v>84</v>
          </cell>
          <cell r="F273">
            <v>83</v>
          </cell>
          <cell r="G273">
            <v>34</v>
          </cell>
          <cell r="H273">
            <v>6.5</v>
          </cell>
          <cell r="I273">
            <v>25.7</v>
          </cell>
        </row>
        <row r="274">
          <cell r="A274" t="str">
            <v>1Colorectal - screened excludedWOSCAN5 Total</v>
          </cell>
          <cell r="B274">
            <v>1</v>
          </cell>
          <cell r="C274" t="str">
            <v>Colorectal - screened excluded</v>
          </cell>
          <cell r="D274" t="str">
            <v>WOSCAN5 Total</v>
          </cell>
          <cell r="E274">
            <v>316</v>
          </cell>
          <cell r="F274">
            <v>309</v>
          </cell>
          <cell r="G274">
            <v>60</v>
          </cell>
          <cell r="H274">
            <v>8</v>
          </cell>
          <cell r="I274">
            <v>27</v>
          </cell>
        </row>
        <row r="275">
          <cell r="A275" t="str">
            <v>1Colorectal - screened excludedNHS Ayrshire &amp; Arran</v>
          </cell>
          <cell r="B275">
            <v>1</v>
          </cell>
          <cell r="C275" t="str">
            <v>Colorectal - screened excluded</v>
          </cell>
          <cell r="D275" t="str">
            <v>NHS Ayrshire &amp; Arran</v>
          </cell>
          <cell r="E275">
            <v>49</v>
          </cell>
          <cell r="F275">
            <v>49</v>
          </cell>
          <cell r="G275">
            <v>27</v>
          </cell>
          <cell r="H275">
            <v>5</v>
          </cell>
          <cell r="I275">
            <v>18.8</v>
          </cell>
        </row>
        <row r="276">
          <cell r="A276" t="str">
            <v>1Colorectal - screened excludedNHS Forth Valley</v>
          </cell>
          <cell r="B276">
            <v>1</v>
          </cell>
          <cell r="C276" t="str">
            <v>Colorectal - screened excluded</v>
          </cell>
          <cell r="D276" t="str">
            <v>NHS Forth Valley</v>
          </cell>
          <cell r="E276">
            <v>39</v>
          </cell>
          <cell r="F276">
            <v>36</v>
          </cell>
          <cell r="G276">
            <v>60</v>
          </cell>
          <cell r="H276">
            <v>1</v>
          </cell>
          <cell r="I276" t="str">
            <v>n/a</v>
          </cell>
        </row>
        <row r="277">
          <cell r="A277" t="str">
            <v>1Colorectal - screened excludedNHS Greater Glasgow &amp; Clyde</v>
          </cell>
          <cell r="B277">
            <v>1</v>
          </cell>
          <cell r="C277" t="str">
            <v>Colorectal - screened excluded</v>
          </cell>
          <cell r="D277" t="str">
            <v>NHS Greater Glasgow &amp; Clyde</v>
          </cell>
          <cell r="E277">
            <v>157</v>
          </cell>
          <cell r="F277">
            <v>153</v>
          </cell>
          <cell r="G277">
            <v>39</v>
          </cell>
          <cell r="H277">
            <v>12</v>
          </cell>
          <cell r="I277">
            <v>27</v>
          </cell>
        </row>
        <row r="278">
          <cell r="A278" t="str">
            <v>1Colorectal - screened excludedNHS Lanarkshire</v>
          </cell>
          <cell r="B278">
            <v>1</v>
          </cell>
          <cell r="C278" t="str">
            <v>Colorectal - screened excluded</v>
          </cell>
          <cell r="D278" t="str">
            <v>NHS Lanarkshire</v>
          </cell>
          <cell r="E278">
            <v>71</v>
          </cell>
          <cell r="F278">
            <v>71</v>
          </cell>
          <cell r="G278">
            <v>30</v>
          </cell>
          <cell r="H278">
            <v>8</v>
          </cell>
          <cell r="I278">
            <v>26</v>
          </cell>
        </row>
        <row r="279">
          <cell r="A279" t="str">
            <v>1Colorectal - screened excludedGolden Jubilee National Hospital</v>
          </cell>
          <cell r="B279">
            <v>1</v>
          </cell>
          <cell r="C279" t="str">
            <v>Colorectal - screened excluded</v>
          </cell>
          <cell r="D279" t="str">
            <v>Golden Jubilee National Hospital</v>
          </cell>
          <cell r="E279">
            <v>1</v>
          </cell>
          <cell r="F279">
            <v>1</v>
          </cell>
          <cell r="G279">
            <v>0</v>
          </cell>
          <cell r="H279" t="str">
            <v>n/a</v>
          </cell>
          <cell r="I279" t="str">
            <v>n/a</v>
          </cell>
        </row>
        <row r="280">
          <cell r="A280" t="str">
            <v>1Colorectal - screened excludedNational Waiting Times Centre</v>
          </cell>
          <cell r="B280">
            <v>1</v>
          </cell>
          <cell r="C280" t="str">
            <v>Colorectal - screened excluded</v>
          </cell>
          <cell r="D280" t="str">
            <v>National Waiting Times Centre</v>
          </cell>
          <cell r="E280">
            <v>1</v>
          </cell>
          <cell r="F280">
            <v>1</v>
          </cell>
          <cell r="G280">
            <v>0</v>
          </cell>
          <cell r="H280" t="str">
            <v>n/a</v>
          </cell>
          <cell r="I280" t="str">
            <v>n/a</v>
          </cell>
        </row>
        <row r="281">
          <cell r="A281" t="str">
            <v>1Colorectal - screened excludedScotland</v>
          </cell>
          <cell r="B281">
            <v>1</v>
          </cell>
          <cell r="C281" t="str">
            <v>Colorectal - screened excluded</v>
          </cell>
          <cell r="D281" t="str">
            <v>Scotland</v>
          </cell>
          <cell r="E281">
            <v>648</v>
          </cell>
          <cell r="F281">
            <v>636</v>
          </cell>
          <cell r="G281">
            <v>60</v>
          </cell>
          <cell r="H281">
            <v>8</v>
          </cell>
          <cell r="I281">
            <v>26</v>
          </cell>
        </row>
        <row r="282">
          <cell r="A282" t="str">
            <v>1Colorectal - screened onlyNOSCAN5 Total</v>
          </cell>
          <cell r="B282">
            <v>1</v>
          </cell>
          <cell r="C282" t="str">
            <v>Colorectal - screened only</v>
          </cell>
          <cell r="D282" t="str">
            <v>NOSCAN5 Total</v>
          </cell>
          <cell r="E282" t="str">
            <v>-</v>
          </cell>
          <cell r="F282" t="str">
            <v>-</v>
          </cell>
          <cell r="G282" t="str">
            <v>-</v>
          </cell>
          <cell r="H282" t="str">
            <v>-</v>
          </cell>
          <cell r="I282" t="str">
            <v>-</v>
          </cell>
        </row>
        <row r="283">
          <cell r="A283" t="str">
            <v>1Colorectal - screened onlyNHS Grampian</v>
          </cell>
          <cell r="B283">
            <v>1</v>
          </cell>
          <cell r="C283" t="str">
            <v>Colorectal - screened only</v>
          </cell>
          <cell r="D283" t="str">
            <v>NHS Grampian</v>
          </cell>
          <cell r="E283" t="str">
            <v>-</v>
          </cell>
          <cell r="F283" t="str">
            <v>-</v>
          </cell>
          <cell r="G283" t="str">
            <v>-</v>
          </cell>
          <cell r="H283" t="str">
            <v>-</v>
          </cell>
          <cell r="I283" t="str">
            <v>-</v>
          </cell>
        </row>
        <row r="284">
          <cell r="A284" t="str">
            <v>1Colorectal - screened onlyNHS Highland</v>
          </cell>
          <cell r="B284">
            <v>1</v>
          </cell>
          <cell r="C284" t="str">
            <v>Colorectal - screened only</v>
          </cell>
          <cell r="D284" t="str">
            <v>NHS Highland</v>
          </cell>
          <cell r="E284" t="str">
            <v>-</v>
          </cell>
          <cell r="F284" t="str">
            <v>-</v>
          </cell>
          <cell r="G284" t="str">
            <v>-</v>
          </cell>
          <cell r="H284" t="str">
            <v>-</v>
          </cell>
          <cell r="I284" t="str">
            <v>-</v>
          </cell>
        </row>
        <row r="285">
          <cell r="A285" t="str">
            <v>1Colorectal - screened onlyNHS Orkney</v>
          </cell>
          <cell r="B285">
            <v>1</v>
          </cell>
          <cell r="C285" t="str">
            <v>Colorectal - screened only</v>
          </cell>
          <cell r="D285" t="str">
            <v>NHS Orkney</v>
          </cell>
          <cell r="E285" t="str">
            <v>-</v>
          </cell>
          <cell r="F285" t="str">
            <v>-</v>
          </cell>
          <cell r="G285" t="str">
            <v>-</v>
          </cell>
          <cell r="H285" t="str">
            <v>-</v>
          </cell>
          <cell r="I285" t="str">
            <v>-</v>
          </cell>
        </row>
        <row r="286">
          <cell r="A286" t="str">
            <v>1Colorectal - screened onlyNHS Shetland</v>
          </cell>
          <cell r="B286">
            <v>1</v>
          </cell>
          <cell r="C286" t="str">
            <v>Colorectal - screened only</v>
          </cell>
          <cell r="D286" t="str">
            <v>NHS Shetland</v>
          </cell>
          <cell r="E286" t="str">
            <v>-</v>
          </cell>
          <cell r="F286" t="str">
            <v>-</v>
          </cell>
          <cell r="G286" t="str">
            <v>-</v>
          </cell>
          <cell r="H286" t="str">
            <v>-</v>
          </cell>
          <cell r="I286" t="str">
            <v>-</v>
          </cell>
        </row>
        <row r="287">
          <cell r="A287" t="str">
            <v>1Colorectal - screened onlyNHS Tayside</v>
          </cell>
          <cell r="B287">
            <v>1</v>
          </cell>
          <cell r="C287" t="str">
            <v>Colorectal - screened only</v>
          </cell>
          <cell r="D287" t="str">
            <v>NHS Tayside</v>
          </cell>
          <cell r="E287" t="str">
            <v>-</v>
          </cell>
          <cell r="F287" t="str">
            <v>-</v>
          </cell>
          <cell r="G287" t="str">
            <v>-</v>
          </cell>
          <cell r="H287" t="str">
            <v>-</v>
          </cell>
          <cell r="I287" t="str">
            <v>-</v>
          </cell>
        </row>
        <row r="288">
          <cell r="A288" t="str">
            <v>1Colorectal - screened onlyNHS Western Isles</v>
          </cell>
          <cell r="B288">
            <v>1</v>
          </cell>
          <cell r="C288" t="str">
            <v>Colorectal - screened only</v>
          </cell>
          <cell r="D288" t="str">
            <v>NHS Western Isles</v>
          </cell>
          <cell r="E288" t="str">
            <v>-</v>
          </cell>
          <cell r="F288" t="str">
            <v>-</v>
          </cell>
          <cell r="G288" t="str">
            <v>-</v>
          </cell>
          <cell r="H288" t="str">
            <v>-</v>
          </cell>
          <cell r="I288" t="str">
            <v>-</v>
          </cell>
        </row>
        <row r="289">
          <cell r="A289" t="str">
            <v>1Colorectal - screened onlySCAN 5 Total</v>
          </cell>
          <cell r="B289">
            <v>1</v>
          </cell>
          <cell r="C289" t="str">
            <v>Colorectal - screened only</v>
          </cell>
          <cell r="D289" t="str">
            <v>SCAN 5 Total</v>
          </cell>
          <cell r="E289" t="str">
            <v>-</v>
          </cell>
          <cell r="F289" t="str">
            <v>-</v>
          </cell>
          <cell r="G289" t="str">
            <v>-</v>
          </cell>
          <cell r="H289" t="str">
            <v>-</v>
          </cell>
          <cell r="I289" t="str">
            <v>-</v>
          </cell>
        </row>
        <row r="290">
          <cell r="A290" t="str">
            <v>1Colorectal - screened onlyNHS Borders</v>
          </cell>
          <cell r="B290">
            <v>1</v>
          </cell>
          <cell r="C290" t="str">
            <v>Colorectal - screened only</v>
          </cell>
          <cell r="D290" t="str">
            <v>NHS Borders</v>
          </cell>
          <cell r="E290" t="str">
            <v>-</v>
          </cell>
          <cell r="F290" t="str">
            <v>-</v>
          </cell>
          <cell r="G290" t="str">
            <v>-</v>
          </cell>
          <cell r="H290" t="str">
            <v>-</v>
          </cell>
          <cell r="I290" t="str">
            <v>-</v>
          </cell>
        </row>
        <row r="291">
          <cell r="A291" t="str">
            <v>1Colorectal - screened onlyNHS Dumfries &amp; Galloway</v>
          </cell>
          <cell r="B291">
            <v>1</v>
          </cell>
          <cell r="C291" t="str">
            <v>Colorectal - screened only</v>
          </cell>
          <cell r="D291" t="str">
            <v>NHS Dumfries &amp; Galloway</v>
          </cell>
          <cell r="E291" t="str">
            <v>-</v>
          </cell>
          <cell r="F291" t="str">
            <v>-</v>
          </cell>
          <cell r="G291" t="str">
            <v>-</v>
          </cell>
          <cell r="H291" t="str">
            <v>-</v>
          </cell>
          <cell r="I291" t="str">
            <v>-</v>
          </cell>
        </row>
        <row r="292">
          <cell r="A292" t="str">
            <v>1Colorectal - screened onlyNHS Fife</v>
          </cell>
          <cell r="B292">
            <v>1</v>
          </cell>
          <cell r="C292" t="str">
            <v>Colorectal - screened only</v>
          </cell>
          <cell r="D292" t="str">
            <v>NHS Fife</v>
          </cell>
          <cell r="E292" t="str">
            <v>-</v>
          </cell>
          <cell r="F292" t="str">
            <v>-</v>
          </cell>
          <cell r="G292" t="str">
            <v>-</v>
          </cell>
          <cell r="H292" t="str">
            <v>-</v>
          </cell>
          <cell r="I292" t="str">
            <v>-</v>
          </cell>
        </row>
        <row r="293">
          <cell r="A293" t="str">
            <v>1Colorectal - screened onlyNHS Lothian</v>
          </cell>
          <cell r="B293">
            <v>1</v>
          </cell>
          <cell r="C293" t="str">
            <v>Colorectal - screened only</v>
          </cell>
          <cell r="D293" t="str">
            <v>NHS Lothian</v>
          </cell>
          <cell r="E293" t="str">
            <v>-</v>
          </cell>
          <cell r="F293" t="str">
            <v>-</v>
          </cell>
          <cell r="G293" t="str">
            <v>-</v>
          </cell>
          <cell r="H293" t="str">
            <v>-</v>
          </cell>
          <cell r="I293" t="str">
            <v>-</v>
          </cell>
        </row>
        <row r="294">
          <cell r="A294" t="str">
            <v>1Colorectal - screened onlyWOSCAN5 Total</v>
          </cell>
          <cell r="B294">
            <v>1</v>
          </cell>
          <cell r="C294" t="str">
            <v>Colorectal - screened only</v>
          </cell>
          <cell r="D294" t="str">
            <v>WOSCAN5 Total</v>
          </cell>
          <cell r="E294" t="str">
            <v>-</v>
          </cell>
          <cell r="F294" t="str">
            <v>-</v>
          </cell>
          <cell r="G294" t="str">
            <v>-</v>
          </cell>
          <cell r="H294" t="str">
            <v>-</v>
          </cell>
          <cell r="I294" t="str">
            <v>-</v>
          </cell>
        </row>
        <row r="295">
          <cell r="A295" t="str">
            <v>1Colorectal - screened onlyNHS Ayrshire &amp; Arran</v>
          </cell>
          <cell r="B295">
            <v>1</v>
          </cell>
          <cell r="C295" t="str">
            <v>Colorectal - screened only</v>
          </cell>
          <cell r="D295" t="str">
            <v>NHS Ayrshire &amp; Arran</v>
          </cell>
          <cell r="E295" t="str">
            <v>-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1Colorectal - screened onlyNHS Forth Valley</v>
          </cell>
          <cell r="B296">
            <v>1</v>
          </cell>
          <cell r="C296" t="str">
            <v>Colorectal - screened only</v>
          </cell>
          <cell r="D296" t="str">
            <v>NHS Forth Valley</v>
          </cell>
          <cell r="E296" t="str">
            <v>-</v>
          </cell>
          <cell r="F296" t="str">
            <v>-</v>
          </cell>
          <cell r="G296" t="str">
            <v>-</v>
          </cell>
          <cell r="H296" t="str">
            <v>-</v>
          </cell>
          <cell r="I296" t="str">
            <v>-</v>
          </cell>
        </row>
        <row r="297">
          <cell r="A297" t="str">
            <v>1Colorectal - screened onlyNHS Greater Glasgow &amp; Clyde</v>
          </cell>
          <cell r="B297">
            <v>1</v>
          </cell>
          <cell r="C297" t="str">
            <v>Colorectal - screened only</v>
          </cell>
          <cell r="D297" t="str">
            <v>NHS Greater Glasgow &amp; Clyde</v>
          </cell>
          <cell r="E297" t="str">
            <v>-</v>
          </cell>
          <cell r="F297" t="str">
            <v>-</v>
          </cell>
          <cell r="G297" t="str">
            <v>-</v>
          </cell>
          <cell r="H297" t="str">
            <v>-</v>
          </cell>
          <cell r="I297" t="str">
            <v>-</v>
          </cell>
        </row>
        <row r="298">
          <cell r="A298" t="str">
            <v>1Colorectal - screened onlyNHS Lanarkshire</v>
          </cell>
          <cell r="B298">
            <v>1</v>
          </cell>
          <cell r="C298" t="str">
            <v>Colorectal - screened only</v>
          </cell>
          <cell r="D298" t="str">
            <v>NHS Lanarkshire</v>
          </cell>
          <cell r="E298" t="str">
            <v>-</v>
          </cell>
          <cell r="F298" t="str">
            <v>-</v>
          </cell>
          <cell r="G298" t="str">
            <v>-</v>
          </cell>
          <cell r="H298" t="str">
            <v>-</v>
          </cell>
          <cell r="I298" t="str">
            <v>-</v>
          </cell>
        </row>
        <row r="299">
          <cell r="A299" t="str">
            <v>1Colorectal - screened onlyGolden Jubilee National Hospital</v>
          </cell>
          <cell r="B299">
            <v>1</v>
          </cell>
          <cell r="C299" t="str">
            <v>Colorectal - screened only</v>
          </cell>
          <cell r="D299" t="str">
            <v>Golden Jubilee National Hospital</v>
          </cell>
          <cell r="E299" t="str">
            <v>-</v>
          </cell>
          <cell r="F299" t="str">
            <v>-</v>
          </cell>
          <cell r="G299" t="str">
            <v>-</v>
          </cell>
          <cell r="H299" t="str">
            <v>-</v>
          </cell>
          <cell r="I299" t="str">
            <v>-</v>
          </cell>
        </row>
        <row r="300">
          <cell r="A300" t="str">
            <v>1Colorectal - screened onlyNational Waiting Times Centre</v>
          </cell>
          <cell r="B300">
            <v>1</v>
          </cell>
          <cell r="C300" t="str">
            <v>Colorectal - screened only</v>
          </cell>
          <cell r="D300" t="str">
            <v>National Waiting Times Centre</v>
          </cell>
          <cell r="E300" t="str">
            <v>-</v>
          </cell>
          <cell r="F300" t="str">
            <v>-</v>
          </cell>
          <cell r="G300" t="str">
            <v>-</v>
          </cell>
          <cell r="H300" t="str">
            <v>-</v>
          </cell>
          <cell r="I300" t="str">
            <v>-</v>
          </cell>
        </row>
        <row r="301">
          <cell r="A301" t="str">
            <v>1Colorectal - screened onlyScotland</v>
          </cell>
          <cell r="B301">
            <v>1</v>
          </cell>
          <cell r="C301" t="str">
            <v>Colorectal - screened only</v>
          </cell>
          <cell r="D301" t="str">
            <v>Scotland</v>
          </cell>
          <cell r="E301" t="str">
            <v>-</v>
          </cell>
          <cell r="F301" t="str">
            <v>-</v>
          </cell>
          <cell r="G301" t="str">
            <v>-</v>
          </cell>
          <cell r="H301" t="str">
            <v>-</v>
          </cell>
          <cell r="I301" t="str">
            <v>-</v>
          </cell>
        </row>
        <row r="302">
          <cell r="A302" t="str">
            <v>1Cervical - screened excludedNOSCAN5 Total</v>
          </cell>
          <cell r="B302">
            <v>1</v>
          </cell>
          <cell r="C302" t="str">
            <v>Cervical - screened excluded</v>
          </cell>
          <cell r="D302" t="str">
            <v>NOSCAN5 Total</v>
          </cell>
          <cell r="E302" t="str">
            <v>-</v>
          </cell>
          <cell r="F302" t="str">
            <v>-</v>
          </cell>
          <cell r="G302" t="str">
            <v>-</v>
          </cell>
          <cell r="H302" t="str">
            <v>-</v>
          </cell>
          <cell r="I302" t="str">
            <v>-</v>
          </cell>
        </row>
        <row r="303">
          <cell r="A303" t="str">
            <v>1Cervical - screened excludedNHS Grampian</v>
          </cell>
          <cell r="B303">
            <v>1</v>
          </cell>
          <cell r="C303" t="str">
            <v>Cervical - screened excluded</v>
          </cell>
          <cell r="D303" t="str">
            <v>NHS Grampian</v>
          </cell>
          <cell r="E303" t="str">
            <v>-</v>
          </cell>
          <cell r="F303" t="str">
            <v>-</v>
          </cell>
          <cell r="G303" t="str">
            <v>-</v>
          </cell>
          <cell r="H303" t="str">
            <v>-</v>
          </cell>
          <cell r="I303" t="str">
            <v>-</v>
          </cell>
        </row>
        <row r="304">
          <cell r="A304" t="str">
            <v>1Cervical - screened excludedNHS Highland</v>
          </cell>
          <cell r="B304">
            <v>1</v>
          </cell>
          <cell r="C304" t="str">
            <v>Cervical - screened excluded</v>
          </cell>
          <cell r="D304" t="str">
            <v>NHS Highland</v>
          </cell>
          <cell r="E304" t="str">
            <v>-</v>
          </cell>
          <cell r="F304" t="str">
            <v>-</v>
          </cell>
          <cell r="G304" t="str">
            <v>-</v>
          </cell>
          <cell r="H304" t="str">
            <v>-</v>
          </cell>
          <cell r="I304" t="str">
            <v>-</v>
          </cell>
        </row>
        <row r="305">
          <cell r="A305" t="str">
            <v>1Cervical - screened excludedNHS Orkney</v>
          </cell>
          <cell r="B305">
            <v>1</v>
          </cell>
          <cell r="C305" t="str">
            <v>Cervical - screened excluded</v>
          </cell>
          <cell r="D305" t="str">
            <v>NHS Orkney</v>
          </cell>
          <cell r="E305" t="str">
            <v>-</v>
          </cell>
          <cell r="F305" t="str">
            <v>-</v>
          </cell>
          <cell r="G305" t="str">
            <v>-</v>
          </cell>
          <cell r="H305" t="str">
            <v>-</v>
          </cell>
          <cell r="I305" t="str">
            <v>-</v>
          </cell>
        </row>
        <row r="306">
          <cell r="A306" t="str">
            <v>1Cervical - screened excludedNHS Shetland</v>
          </cell>
          <cell r="B306">
            <v>1</v>
          </cell>
          <cell r="C306" t="str">
            <v>Cervical - screened excluded</v>
          </cell>
          <cell r="D306" t="str">
            <v>NHS Shetland</v>
          </cell>
          <cell r="E306" t="str">
            <v>-</v>
          </cell>
          <cell r="F306" t="str">
            <v>-</v>
          </cell>
          <cell r="G306" t="str">
            <v>-</v>
          </cell>
          <cell r="H306" t="str">
            <v>-</v>
          </cell>
          <cell r="I306" t="str">
            <v>-</v>
          </cell>
        </row>
        <row r="307">
          <cell r="A307" t="str">
            <v>1Cervical - screened excludedNHS Tayside</v>
          </cell>
          <cell r="B307">
            <v>1</v>
          </cell>
          <cell r="C307" t="str">
            <v>Cervical - screened excluded</v>
          </cell>
          <cell r="D307" t="str">
            <v>NHS Tayside</v>
          </cell>
          <cell r="E307" t="str">
            <v>-</v>
          </cell>
          <cell r="F307" t="str">
            <v>-</v>
          </cell>
          <cell r="G307" t="str">
            <v>-</v>
          </cell>
          <cell r="H307" t="str">
            <v>-</v>
          </cell>
          <cell r="I307" t="str">
            <v>-</v>
          </cell>
        </row>
        <row r="308">
          <cell r="A308" t="str">
            <v>1Cervical - screened excludedNHS Western Isles</v>
          </cell>
          <cell r="B308">
            <v>1</v>
          </cell>
          <cell r="C308" t="str">
            <v>Cervical - screened excluded</v>
          </cell>
          <cell r="D308" t="str">
            <v>NHS Western Isles</v>
          </cell>
          <cell r="E308" t="str">
            <v>-</v>
          </cell>
          <cell r="F308" t="str">
            <v>-</v>
          </cell>
          <cell r="G308" t="str">
            <v>-</v>
          </cell>
          <cell r="H308" t="str">
            <v>-</v>
          </cell>
          <cell r="I308" t="str">
            <v>-</v>
          </cell>
        </row>
        <row r="309">
          <cell r="A309" t="str">
            <v>1Cervical - screened excludedSCAN 5 Total</v>
          </cell>
          <cell r="B309">
            <v>1</v>
          </cell>
          <cell r="C309" t="str">
            <v>Cervical - screened excluded</v>
          </cell>
          <cell r="D309" t="str">
            <v>SCAN 5 Total</v>
          </cell>
          <cell r="E309" t="str">
            <v>-</v>
          </cell>
          <cell r="F309" t="str">
            <v>-</v>
          </cell>
          <cell r="G309" t="str">
            <v>-</v>
          </cell>
          <cell r="H309" t="str">
            <v>-</v>
          </cell>
          <cell r="I309" t="str">
            <v>-</v>
          </cell>
        </row>
        <row r="310">
          <cell r="A310" t="str">
            <v>1Cervical - screened excludedNHS Borders</v>
          </cell>
          <cell r="B310">
            <v>1</v>
          </cell>
          <cell r="C310" t="str">
            <v>Cervical - screened excluded</v>
          </cell>
          <cell r="D310" t="str">
            <v>NHS Borders</v>
          </cell>
          <cell r="E310" t="str">
            <v>-</v>
          </cell>
          <cell r="F310" t="str">
            <v>-</v>
          </cell>
          <cell r="G310" t="str">
            <v>-</v>
          </cell>
          <cell r="H310" t="str">
            <v>-</v>
          </cell>
          <cell r="I310" t="str">
            <v>-</v>
          </cell>
        </row>
        <row r="311">
          <cell r="A311" t="str">
            <v>1Cervical - screened excludedNHS Dumfries &amp; Galloway</v>
          </cell>
          <cell r="B311">
            <v>1</v>
          </cell>
          <cell r="C311" t="str">
            <v>Cervical - screened excluded</v>
          </cell>
          <cell r="D311" t="str">
            <v>NHS Dumfries &amp; Galloway</v>
          </cell>
          <cell r="E311" t="str">
            <v>-</v>
          </cell>
          <cell r="F311" t="str">
            <v>-</v>
          </cell>
          <cell r="G311" t="str">
            <v>-</v>
          </cell>
          <cell r="H311" t="str">
            <v>-</v>
          </cell>
          <cell r="I311" t="str">
            <v>-</v>
          </cell>
        </row>
        <row r="312">
          <cell r="A312" t="str">
            <v>1Cervical - screened excludedNHS Fife</v>
          </cell>
          <cell r="B312">
            <v>1</v>
          </cell>
          <cell r="C312" t="str">
            <v>Cervical - screened excluded</v>
          </cell>
          <cell r="D312" t="str">
            <v>NHS Fife</v>
          </cell>
          <cell r="E312" t="str">
            <v>-</v>
          </cell>
          <cell r="F312" t="str">
            <v>-</v>
          </cell>
          <cell r="G312" t="str">
            <v>-</v>
          </cell>
          <cell r="H312" t="str">
            <v>-</v>
          </cell>
          <cell r="I312" t="str">
            <v>-</v>
          </cell>
        </row>
        <row r="313">
          <cell r="A313" t="str">
            <v>1Cervical - screened excludedNHS Lothian</v>
          </cell>
          <cell r="B313">
            <v>1</v>
          </cell>
          <cell r="C313" t="str">
            <v>Cervical - screened excluded</v>
          </cell>
          <cell r="D313" t="str">
            <v>NHS Lothian</v>
          </cell>
          <cell r="E313" t="str">
            <v>-</v>
          </cell>
          <cell r="F313" t="str">
            <v>-</v>
          </cell>
          <cell r="G313" t="str">
            <v>-</v>
          </cell>
          <cell r="H313" t="str">
            <v>-</v>
          </cell>
          <cell r="I313" t="str">
            <v>-</v>
          </cell>
        </row>
        <row r="314">
          <cell r="A314" t="str">
            <v>1Cervical - screened excludedWOSCAN5 Total</v>
          </cell>
          <cell r="B314">
            <v>1</v>
          </cell>
          <cell r="C314" t="str">
            <v>Cervical - screened excluded</v>
          </cell>
          <cell r="D314" t="str">
            <v>WOSCAN5 Total</v>
          </cell>
          <cell r="E314" t="str">
            <v>-</v>
          </cell>
          <cell r="F314" t="str">
            <v>-</v>
          </cell>
          <cell r="G314" t="str">
            <v>-</v>
          </cell>
          <cell r="H314" t="str">
            <v>-</v>
          </cell>
          <cell r="I314" t="str">
            <v>-</v>
          </cell>
        </row>
        <row r="315">
          <cell r="A315" t="str">
            <v>1Cervical - screened excludedNHS Ayrshire &amp; Arran</v>
          </cell>
          <cell r="B315">
            <v>1</v>
          </cell>
          <cell r="C315" t="str">
            <v>Cervical - screened excluded</v>
          </cell>
          <cell r="D315" t="str">
            <v>NHS Ayrshire &amp; Arran</v>
          </cell>
          <cell r="E315" t="str">
            <v>-</v>
          </cell>
          <cell r="F315" t="str">
            <v>-</v>
          </cell>
          <cell r="G315" t="str">
            <v>-</v>
          </cell>
          <cell r="H315" t="str">
            <v>-</v>
          </cell>
          <cell r="I315" t="str">
            <v>-</v>
          </cell>
        </row>
        <row r="316">
          <cell r="A316" t="str">
            <v>1Cervical - screened excludedNHS Forth Valley</v>
          </cell>
          <cell r="B316">
            <v>1</v>
          </cell>
          <cell r="C316" t="str">
            <v>Cervical - screened excluded</v>
          </cell>
          <cell r="D316" t="str">
            <v>NHS Forth Valley</v>
          </cell>
          <cell r="E316" t="str">
            <v>-</v>
          </cell>
          <cell r="F316" t="str">
            <v>-</v>
          </cell>
          <cell r="G316" t="str">
            <v>-</v>
          </cell>
          <cell r="H316" t="str">
            <v>-</v>
          </cell>
          <cell r="I316" t="str">
            <v>-</v>
          </cell>
        </row>
        <row r="317">
          <cell r="A317" t="str">
            <v>1Cervical - screened excludedNHS Greater Glasgow &amp; Clyde</v>
          </cell>
          <cell r="B317">
            <v>1</v>
          </cell>
          <cell r="C317" t="str">
            <v>Cervical - screened excluded</v>
          </cell>
          <cell r="D317" t="str">
            <v>NHS Greater Glasgow &amp; Clyde</v>
          </cell>
          <cell r="E317" t="str">
            <v>-</v>
          </cell>
          <cell r="F317" t="str">
            <v>-</v>
          </cell>
          <cell r="G317" t="str">
            <v>-</v>
          </cell>
          <cell r="H317" t="str">
            <v>-</v>
          </cell>
          <cell r="I317" t="str">
            <v>-</v>
          </cell>
        </row>
        <row r="318">
          <cell r="A318" t="str">
            <v>1Cervical - screened excludedNHS Lanarkshire</v>
          </cell>
          <cell r="B318">
            <v>1</v>
          </cell>
          <cell r="C318" t="str">
            <v>Cervical - screened excluded</v>
          </cell>
          <cell r="D318" t="str">
            <v>NHS Lanarkshire</v>
          </cell>
          <cell r="E318" t="str">
            <v>-</v>
          </cell>
          <cell r="F318" t="str">
            <v>-</v>
          </cell>
          <cell r="G318" t="str">
            <v>-</v>
          </cell>
          <cell r="H318" t="str">
            <v>-</v>
          </cell>
          <cell r="I318" t="str">
            <v>-</v>
          </cell>
        </row>
        <row r="319">
          <cell r="A319" t="str">
            <v>1Cervical - screened excludedGolden Jubilee National Hospital</v>
          </cell>
          <cell r="B319">
            <v>1</v>
          </cell>
          <cell r="C319" t="str">
            <v>Cervical - screened excluded</v>
          </cell>
          <cell r="D319" t="str">
            <v>Golden Jubilee National Hospital</v>
          </cell>
          <cell r="E319" t="str">
            <v>-</v>
          </cell>
          <cell r="F319" t="str">
            <v>-</v>
          </cell>
          <cell r="G319" t="str">
            <v>-</v>
          </cell>
          <cell r="H319" t="str">
            <v>-</v>
          </cell>
          <cell r="I319" t="str">
            <v>-</v>
          </cell>
        </row>
        <row r="320">
          <cell r="A320" t="str">
            <v>1Cervical - screened excludedNational Waiting Times Centre</v>
          </cell>
          <cell r="B320">
            <v>1</v>
          </cell>
          <cell r="C320" t="str">
            <v>Cervical - screened excluded</v>
          </cell>
          <cell r="D320" t="str">
            <v>National Waiting Times Centre</v>
          </cell>
          <cell r="E320" t="str">
            <v>-</v>
          </cell>
          <cell r="F320" t="str">
            <v>-</v>
          </cell>
          <cell r="G320" t="str">
            <v>-</v>
          </cell>
          <cell r="H320" t="str">
            <v>-</v>
          </cell>
          <cell r="I320" t="str">
            <v>-</v>
          </cell>
        </row>
        <row r="321">
          <cell r="A321" t="str">
            <v>1Cervical - screened excludedScotland</v>
          </cell>
          <cell r="B321">
            <v>1</v>
          </cell>
          <cell r="C321" t="str">
            <v>Cervical - screened excluded</v>
          </cell>
          <cell r="D321" t="str">
            <v>Scotland</v>
          </cell>
          <cell r="E321" t="str">
            <v>-</v>
          </cell>
          <cell r="F321" t="str">
            <v>-</v>
          </cell>
          <cell r="G321" t="str">
            <v>-</v>
          </cell>
          <cell r="H321" t="str">
            <v>-</v>
          </cell>
          <cell r="I321" t="str">
            <v>-</v>
          </cell>
        </row>
        <row r="322">
          <cell r="A322" t="str">
            <v>1Cervical - screened onlyNOSCAN5 Total</v>
          </cell>
          <cell r="B322">
            <v>1</v>
          </cell>
          <cell r="C322" t="str">
            <v>Cervical - screened only</v>
          </cell>
          <cell r="D322" t="str">
            <v>NOSCAN5 Total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  <cell r="I322" t="str">
            <v>-</v>
          </cell>
        </row>
        <row r="323">
          <cell r="A323" t="str">
            <v>1Cervical - screened onlyNHS Grampian</v>
          </cell>
          <cell r="B323">
            <v>1</v>
          </cell>
          <cell r="C323" t="str">
            <v>Cervical - screened only</v>
          </cell>
          <cell r="D323" t="str">
            <v>NHS Grampian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  <cell r="I323" t="str">
            <v>-</v>
          </cell>
        </row>
        <row r="324">
          <cell r="A324" t="str">
            <v>1Cervical - screened onlyNHS Highland</v>
          </cell>
          <cell r="B324">
            <v>1</v>
          </cell>
          <cell r="C324" t="str">
            <v>Cervical - screened only</v>
          </cell>
          <cell r="D324" t="str">
            <v>NHS Highland</v>
          </cell>
          <cell r="E324" t="str">
            <v>-</v>
          </cell>
          <cell r="F324" t="str">
            <v>-</v>
          </cell>
          <cell r="G324" t="str">
            <v>-</v>
          </cell>
          <cell r="H324" t="str">
            <v>-</v>
          </cell>
          <cell r="I324" t="str">
            <v>-</v>
          </cell>
        </row>
        <row r="325">
          <cell r="A325" t="str">
            <v>1Cervical - screened onlyNHS Orkney</v>
          </cell>
          <cell r="B325">
            <v>1</v>
          </cell>
          <cell r="C325" t="str">
            <v>Cervical - screened only</v>
          </cell>
          <cell r="D325" t="str">
            <v>NHS Orkney</v>
          </cell>
          <cell r="E325" t="str">
            <v>-</v>
          </cell>
          <cell r="F325" t="str">
            <v>-</v>
          </cell>
          <cell r="G325" t="str">
            <v>-</v>
          </cell>
          <cell r="H325" t="str">
            <v>-</v>
          </cell>
          <cell r="I325" t="str">
            <v>-</v>
          </cell>
        </row>
        <row r="326">
          <cell r="A326" t="str">
            <v>1Cervical - screened onlyNHS Shetland</v>
          </cell>
          <cell r="B326">
            <v>1</v>
          </cell>
          <cell r="C326" t="str">
            <v>Cervical - screened only</v>
          </cell>
          <cell r="D326" t="str">
            <v>NHS Shetland</v>
          </cell>
          <cell r="E326" t="str">
            <v>-</v>
          </cell>
          <cell r="F326" t="str">
            <v>-</v>
          </cell>
          <cell r="G326" t="str">
            <v>-</v>
          </cell>
          <cell r="H326" t="str">
            <v>-</v>
          </cell>
          <cell r="I326" t="str">
            <v>-</v>
          </cell>
        </row>
        <row r="327">
          <cell r="A327" t="str">
            <v>1Cervical - screened onlyNHS Tayside</v>
          </cell>
          <cell r="B327">
            <v>1</v>
          </cell>
          <cell r="C327" t="str">
            <v>Cervical - screened only</v>
          </cell>
          <cell r="D327" t="str">
            <v>NHS Tayside</v>
          </cell>
          <cell r="E327" t="str">
            <v>-</v>
          </cell>
          <cell r="F327" t="str">
            <v>-</v>
          </cell>
          <cell r="G327" t="str">
            <v>-</v>
          </cell>
          <cell r="H327" t="str">
            <v>-</v>
          </cell>
          <cell r="I327" t="str">
            <v>-</v>
          </cell>
        </row>
        <row r="328">
          <cell r="A328" t="str">
            <v>1Cervical - screened onlyNHS Western Isles</v>
          </cell>
          <cell r="B328">
            <v>1</v>
          </cell>
          <cell r="C328" t="str">
            <v>Cervical - screened only</v>
          </cell>
          <cell r="D328" t="str">
            <v>NHS Western Isles</v>
          </cell>
          <cell r="E328" t="str">
            <v>-</v>
          </cell>
          <cell r="F328" t="str">
            <v>-</v>
          </cell>
          <cell r="G328" t="str">
            <v>-</v>
          </cell>
          <cell r="H328" t="str">
            <v>-</v>
          </cell>
          <cell r="I328" t="str">
            <v>-</v>
          </cell>
        </row>
        <row r="329">
          <cell r="A329" t="str">
            <v>1Cervical - screened onlySCAN 5 Total</v>
          </cell>
          <cell r="B329">
            <v>1</v>
          </cell>
          <cell r="C329" t="str">
            <v>Cervical - screened only</v>
          </cell>
          <cell r="D329" t="str">
            <v>SCAN 5 Total</v>
          </cell>
          <cell r="E329" t="str">
            <v>-</v>
          </cell>
          <cell r="F329" t="str">
            <v>-</v>
          </cell>
          <cell r="G329" t="str">
            <v>-</v>
          </cell>
          <cell r="H329" t="str">
            <v>-</v>
          </cell>
          <cell r="I329" t="str">
            <v>-</v>
          </cell>
        </row>
        <row r="330">
          <cell r="A330" t="str">
            <v>1Cervical - screened onlyNHS Borders</v>
          </cell>
          <cell r="B330">
            <v>1</v>
          </cell>
          <cell r="C330" t="str">
            <v>Cervical - screened only</v>
          </cell>
          <cell r="D330" t="str">
            <v>NHS Borders</v>
          </cell>
          <cell r="E330" t="str">
            <v>-</v>
          </cell>
          <cell r="F330" t="str">
            <v>-</v>
          </cell>
          <cell r="G330" t="str">
            <v>-</v>
          </cell>
          <cell r="H330" t="str">
            <v>-</v>
          </cell>
          <cell r="I330" t="str">
            <v>-</v>
          </cell>
        </row>
        <row r="331">
          <cell r="A331" t="str">
            <v>1Cervical - screened onlyNHS Dumfries &amp; Galloway</v>
          </cell>
          <cell r="B331">
            <v>1</v>
          </cell>
          <cell r="C331" t="str">
            <v>Cervical - screened only</v>
          </cell>
          <cell r="D331" t="str">
            <v>NHS Dumfries &amp; Galloway</v>
          </cell>
          <cell r="E331" t="str">
            <v>-</v>
          </cell>
          <cell r="F331" t="str">
            <v>-</v>
          </cell>
          <cell r="G331" t="str">
            <v>-</v>
          </cell>
          <cell r="H331" t="str">
            <v>-</v>
          </cell>
          <cell r="I331" t="str">
            <v>-</v>
          </cell>
        </row>
        <row r="332">
          <cell r="A332" t="str">
            <v>1Cervical - screened onlyNHS Fife</v>
          </cell>
          <cell r="B332">
            <v>1</v>
          </cell>
          <cell r="C332" t="str">
            <v>Cervical - screened only</v>
          </cell>
          <cell r="D332" t="str">
            <v>NHS Fife</v>
          </cell>
          <cell r="E332" t="str">
            <v>-</v>
          </cell>
          <cell r="F332" t="str">
            <v>-</v>
          </cell>
          <cell r="G332" t="str">
            <v>-</v>
          </cell>
          <cell r="H332" t="str">
            <v>-</v>
          </cell>
          <cell r="I332" t="str">
            <v>-</v>
          </cell>
        </row>
        <row r="333">
          <cell r="A333" t="str">
            <v>1Cervical - screened onlyNHS Lothian</v>
          </cell>
          <cell r="B333">
            <v>1</v>
          </cell>
          <cell r="C333" t="str">
            <v>Cervical - screened only</v>
          </cell>
          <cell r="D333" t="str">
            <v>NHS Lothian</v>
          </cell>
          <cell r="E333" t="str">
            <v>-</v>
          </cell>
          <cell r="F333" t="str">
            <v>-</v>
          </cell>
          <cell r="G333" t="str">
            <v>-</v>
          </cell>
          <cell r="H333" t="str">
            <v>-</v>
          </cell>
          <cell r="I333" t="str">
            <v>-</v>
          </cell>
        </row>
        <row r="334">
          <cell r="A334" t="str">
            <v>1Cervical - screened onlyWOSCAN5 Total</v>
          </cell>
          <cell r="B334">
            <v>1</v>
          </cell>
          <cell r="C334" t="str">
            <v>Cervical - screened only</v>
          </cell>
          <cell r="D334" t="str">
            <v>WOSCAN5 Total</v>
          </cell>
          <cell r="E334" t="str">
            <v>-</v>
          </cell>
          <cell r="F334" t="str">
            <v>-</v>
          </cell>
          <cell r="G334" t="str">
            <v>-</v>
          </cell>
          <cell r="H334" t="str">
            <v>-</v>
          </cell>
          <cell r="I334" t="str">
            <v>-</v>
          </cell>
        </row>
        <row r="335">
          <cell r="A335" t="str">
            <v>1Cervical - screened onlyNHS Ayrshire &amp; Arran</v>
          </cell>
          <cell r="B335">
            <v>1</v>
          </cell>
          <cell r="C335" t="str">
            <v>Cervical - screened only</v>
          </cell>
          <cell r="D335" t="str">
            <v>NHS Ayrshire &amp; Arran</v>
          </cell>
          <cell r="E335" t="str">
            <v>-</v>
          </cell>
          <cell r="F335" t="str">
            <v>-</v>
          </cell>
          <cell r="G335" t="str">
            <v>-</v>
          </cell>
          <cell r="H335" t="str">
            <v>-</v>
          </cell>
          <cell r="I335" t="str">
            <v>-</v>
          </cell>
        </row>
        <row r="336">
          <cell r="A336" t="str">
            <v>1Cervical - screened onlyNHS Forth Valley</v>
          </cell>
          <cell r="B336">
            <v>1</v>
          </cell>
          <cell r="C336" t="str">
            <v>Cervical - screened only</v>
          </cell>
          <cell r="D336" t="str">
            <v>NHS Forth Valley</v>
          </cell>
          <cell r="E336" t="str">
            <v>-</v>
          </cell>
          <cell r="F336" t="str">
            <v>-</v>
          </cell>
          <cell r="G336" t="str">
            <v>-</v>
          </cell>
          <cell r="H336" t="str">
            <v>-</v>
          </cell>
          <cell r="I336" t="str">
            <v>-</v>
          </cell>
        </row>
        <row r="337">
          <cell r="A337" t="str">
            <v>1Cervical - screened onlyNHS Greater Glasgow &amp; Clyde</v>
          </cell>
          <cell r="B337">
            <v>1</v>
          </cell>
          <cell r="C337" t="str">
            <v>Cervical - screened only</v>
          </cell>
          <cell r="D337" t="str">
            <v>NHS Greater Glasgow &amp; Clyde</v>
          </cell>
          <cell r="E337" t="str">
            <v>-</v>
          </cell>
          <cell r="F337" t="str">
            <v>-</v>
          </cell>
          <cell r="G337" t="str">
            <v>-</v>
          </cell>
          <cell r="H337" t="str">
            <v>-</v>
          </cell>
          <cell r="I337" t="str">
            <v>-</v>
          </cell>
        </row>
        <row r="338">
          <cell r="A338" t="str">
            <v>1Cervical - screened onlyNHS Lanarkshire</v>
          </cell>
          <cell r="B338">
            <v>1</v>
          </cell>
          <cell r="C338" t="str">
            <v>Cervical - screened only</v>
          </cell>
          <cell r="D338" t="str">
            <v>NHS Lanarkshire</v>
          </cell>
          <cell r="E338" t="str">
            <v>-</v>
          </cell>
          <cell r="F338" t="str">
            <v>-</v>
          </cell>
          <cell r="G338" t="str">
            <v>-</v>
          </cell>
          <cell r="H338" t="str">
            <v>-</v>
          </cell>
          <cell r="I338" t="str">
            <v>-</v>
          </cell>
        </row>
        <row r="339">
          <cell r="A339" t="str">
            <v>1Cervical - screened onlyGolden Jubilee National Hospital</v>
          </cell>
          <cell r="B339">
            <v>1</v>
          </cell>
          <cell r="C339" t="str">
            <v>Cervical - screened only</v>
          </cell>
          <cell r="D339" t="str">
            <v>Golden Jubilee National Hospital</v>
          </cell>
          <cell r="E339" t="str">
            <v>-</v>
          </cell>
          <cell r="F339" t="str">
            <v>-</v>
          </cell>
          <cell r="G339" t="str">
            <v>-</v>
          </cell>
          <cell r="H339" t="str">
            <v>-</v>
          </cell>
          <cell r="I339" t="str">
            <v>-</v>
          </cell>
        </row>
        <row r="340">
          <cell r="A340" t="str">
            <v>1Cervical - screened onlyNational Waiting Times Centre</v>
          </cell>
          <cell r="B340">
            <v>1</v>
          </cell>
          <cell r="C340" t="str">
            <v>Cervical - screened only</v>
          </cell>
          <cell r="D340" t="str">
            <v>National Waiting Times Centre</v>
          </cell>
          <cell r="E340" t="str">
            <v>-</v>
          </cell>
          <cell r="F340" t="str">
            <v>-</v>
          </cell>
          <cell r="G340" t="str">
            <v>-</v>
          </cell>
          <cell r="H340" t="str">
            <v>-</v>
          </cell>
          <cell r="I340" t="str">
            <v>-</v>
          </cell>
        </row>
        <row r="341">
          <cell r="A341" t="str">
            <v>1Cervical - screened onlyScotland</v>
          </cell>
          <cell r="B341">
            <v>1</v>
          </cell>
          <cell r="C341" t="str">
            <v>Cervical - screened only</v>
          </cell>
          <cell r="D341" t="str">
            <v>Scotland</v>
          </cell>
          <cell r="E341" t="str">
            <v>-</v>
          </cell>
          <cell r="F341" t="str">
            <v>-</v>
          </cell>
          <cell r="G341" t="str">
            <v>-</v>
          </cell>
          <cell r="H341" t="str">
            <v>-</v>
          </cell>
          <cell r="I341" t="str">
            <v>-</v>
          </cell>
        </row>
        <row r="342">
          <cell r="A342" t="str">
            <v>1All Cancer Types*screened onlyNHS Grampian</v>
          </cell>
          <cell r="B342">
            <v>1</v>
          </cell>
          <cell r="C342" t="str">
            <v>All Cancer Types*screened only</v>
          </cell>
          <cell r="D342" t="str">
            <v>NHS Grampian</v>
          </cell>
          <cell r="E342" t="str">
            <v>-</v>
          </cell>
          <cell r="F342" t="str">
            <v>-</v>
          </cell>
          <cell r="G342" t="str">
            <v>-</v>
          </cell>
          <cell r="H342" t="str">
            <v>-</v>
          </cell>
          <cell r="I342" t="str">
            <v>-</v>
          </cell>
        </row>
        <row r="343">
          <cell r="A343" t="str">
            <v>1All Cancer Types*screened onlyNHS Highland</v>
          </cell>
          <cell r="B343">
            <v>1</v>
          </cell>
          <cell r="C343" t="str">
            <v>All Cancer Types*screened only</v>
          </cell>
          <cell r="D343" t="str">
            <v>NHS Highland</v>
          </cell>
          <cell r="E343" t="str">
            <v>-</v>
          </cell>
          <cell r="F343" t="str">
            <v>-</v>
          </cell>
          <cell r="G343" t="str">
            <v>-</v>
          </cell>
          <cell r="H343" t="str">
            <v>-</v>
          </cell>
          <cell r="I343" t="str">
            <v>-</v>
          </cell>
        </row>
        <row r="344">
          <cell r="A344" t="str">
            <v>1All Cancer Types*screened onlyNHS Orkney</v>
          </cell>
          <cell r="B344">
            <v>1</v>
          </cell>
          <cell r="C344" t="str">
            <v>All Cancer Types*screened only</v>
          </cell>
          <cell r="D344" t="str">
            <v>NHS Orkney</v>
          </cell>
          <cell r="E344" t="str">
            <v>-</v>
          </cell>
          <cell r="F344" t="str">
            <v>-</v>
          </cell>
          <cell r="G344" t="str">
            <v>-</v>
          </cell>
          <cell r="H344" t="str">
            <v>-</v>
          </cell>
          <cell r="I344" t="str">
            <v>-</v>
          </cell>
        </row>
        <row r="345">
          <cell r="A345" t="str">
            <v>1All Cancer Types*screened onlyNHS Shetland</v>
          </cell>
          <cell r="B345">
            <v>1</v>
          </cell>
          <cell r="C345" t="str">
            <v>All Cancer Types*screened only</v>
          </cell>
          <cell r="D345" t="str">
            <v>NHS Shetland</v>
          </cell>
          <cell r="E345" t="str">
            <v>-</v>
          </cell>
          <cell r="F345" t="str">
            <v>-</v>
          </cell>
          <cell r="G345" t="str">
            <v>-</v>
          </cell>
          <cell r="H345" t="str">
            <v>-</v>
          </cell>
          <cell r="I345" t="str">
            <v>-</v>
          </cell>
        </row>
        <row r="346">
          <cell r="A346" t="str">
            <v>1All Cancer Types*screened onlyNHS Tayside</v>
          </cell>
          <cell r="B346">
            <v>1</v>
          </cell>
          <cell r="C346" t="str">
            <v>All Cancer Types*screened only</v>
          </cell>
          <cell r="D346" t="str">
            <v>NHS Tayside</v>
          </cell>
          <cell r="E346" t="str">
            <v>-</v>
          </cell>
          <cell r="F346" t="str">
            <v>-</v>
          </cell>
          <cell r="G346" t="str">
            <v>-</v>
          </cell>
          <cell r="H346" t="str">
            <v>-</v>
          </cell>
          <cell r="I346" t="str">
            <v>-</v>
          </cell>
        </row>
        <row r="347">
          <cell r="A347" t="str">
            <v>1All Cancer Types*screened onlyNHS Western Isles</v>
          </cell>
          <cell r="B347">
            <v>1</v>
          </cell>
          <cell r="C347" t="str">
            <v>All Cancer Types*screened only</v>
          </cell>
          <cell r="D347" t="str">
            <v>NHS Western Isles</v>
          </cell>
          <cell r="E347" t="str">
            <v>-</v>
          </cell>
          <cell r="F347" t="str">
            <v>-</v>
          </cell>
          <cell r="G347" t="str">
            <v>-</v>
          </cell>
          <cell r="H347" t="str">
            <v>-</v>
          </cell>
          <cell r="I347" t="str">
            <v>-</v>
          </cell>
        </row>
        <row r="348">
          <cell r="A348" t="str">
            <v>1All Cancer Types*screened onlyNHS Borders</v>
          </cell>
          <cell r="B348">
            <v>1</v>
          </cell>
          <cell r="C348" t="str">
            <v>All Cancer Types*screened only</v>
          </cell>
          <cell r="D348" t="str">
            <v>NHS Borders</v>
          </cell>
          <cell r="E348" t="str">
            <v>-</v>
          </cell>
          <cell r="F348" t="str">
            <v>-</v>
          </cell>
          <cell r="G348" t="str">
            <v>-</v>
          </cell>
          <cell r="H348" t="str">
            <v>-</v>
          </cell>
          <cell r="I348" t="str">
            <v>-</v>
          </cell>
        </row>
        <row r="349">
          <cell r="A349" t="str">
            <v>1All Cancer Types*screened onlyNHS Dumfries &amp; Galloway</v>
          </cell>
          <cell r="B349">
            <v>1</v>
          </cell>
          <cell r="C349" t="str">
            <v>All Cancer Types*screened only</v>
          </cell>
          <cell r="D349" t="str">
            <v>NHS Dumfries &amp; Galloway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  <cell r="I349" t="str">
            <v>-</v>
          </cell>
        </row>
        <row r="350">
          <cell r="A350" t="str">
            <v>1All Cancer Types*screened onlyNHS Fife</v>
          </cell>
          <cell r="B350">
            <v>1</v>
          </cell>
          <cell r="C350" t="str">
            <v>All Cancer Types*screened only</v>
          </cell>
          <cell r="D350" t="str">
            <v>NHS Fife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  <cell r="I350" t="str">
            <v>-</v>
          </cell>
        </row>
        <row r="351">
          <cell r="A351" t="str">
            <v>1All Cancer Types*screened onlyNHS Lothian</v>
          </cell>
          <cell r="B351">
            <v>1</v>
          </cell>
          <cell r="C351" t="str">
            <v>All Cancer Types*screened only</v>
          </cell>
          <cell r="D351" t="str">
            <v>NHS Lothian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  <cell r="I351" t="str">
            <v>-</v>
          </cell>
        </row>
        <row r="352">
          <cell r="A352" t="str">
            <v>1All Cancer Types*screened onlyNHS Ayrshire &amp; Arran</v>
          </cell>
          <cell r="B352">
            <v>1</v>
          </cell>
          <cell r="C352" t="str">
            <v>All Cancer Types*screened only</v>
          </cell>
          <cell r="D352" t="str">
            <v>NHS Ayrshire &amp; Arran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  <cell r="I352" t="str">
            <v>-</v>
          </cell>
        </row>
        <row r="353">
          <cell r="A353" t="str">
            <v>1All Cancer Types*screened onlyNHS Forth Valley</v>
          </cell>
          <cell r="B353">
            <v>1</v>
          </cell>
          <cell r="C353" t="str">
            <v>All Cancer Types*screened only</v>
          </cell>
          <cell r="D353" t="str">
            <v>NHS Forth Valley</v>
          </cell>
          <cell r="E353" t="str">
            <v>-</v>
          </cell>
          <cell r="F353" t="str">
            <v>-</v>
          </cell>
          <cell r="G353" t="str">
            <v>-</v>
          </cell>
          <cell r="H353" t="str">
            <v>-</v>
          </cell>
          <cell r="I353" t="str">
            <v>-</v>
          </cell>
        </row>
        <row r="354">
          <cell r="A354" t="str">
            <v>1All Cancer Types*screened onlyNHS Greater Glasgow &amp; Clyde</v>
          </cell>
          <cell r="B354">
            <v>1</v>
          </cell>
          <cell r="C354" t="str">
            <v>All Cancer Types*screened only</v>
          </cell>
          <cell r="D354" t="str">
            <v>NHS Greater Glasgow &amp; Clyde</v>
          </cell>
          <cell r="E354" t="str">
            <v>-</v>
          </cell>
          <cell r="F354" t="str">
            <v>-</v>
          </cell>
          <cell r="G354" t="str">
            <v>-</v>
          </cell>
          <cell r="H354" t="str">
            <v>-</v>
          </cell>
          <cell r="I354" t="str">
            <v>-</v>
          </cell>
        </row>
        <row r="355">
          <cell r="A355" t="str">
            <v>1All Cancer Types*screened onlyNHS Lanarkshire</v>
          </cell>
          <cell r="B355">
            <v>1</v>
          </cell>
          <cell r="C355" t="str">
            <v>All Cancer Types*screened only</v>
          </cell>
          <cell r="D355" t="str">
            <v>NHS Lanarkshire</v>
          </cell>
          <cell r="E355" t="str">
            <v>-</v>
          </cell>
          <cell r="F355" t="str">
            <v>-</v>
          </cell>
          <cell r="G355" t="str">
            <v>-</v>
          </cell>
          <cell r="H355" t="str">
            <v>-</v>
          </cell>
          <cell r="I355" t="str">
            <v>-</v>
          </cell>
        </row>
        <row r="356">
          <cell r="A356" t="str">
            <v>1All Cancer Types*screened onlyGolden Jubilee National Hospital</v>
          </cell>
          <cell r="B356">
            <v>1</v>
          </cell>
          <cell r="C356" t="str">
            <v>All Cancer Types*screened only</v>
          </cell>
          <cell r="D356" t="str">
            <v>Golden Jubilee National Hospital</v>
          </cell>
          <cell r="E356" t="str">
            <v>-</v>
          </cell>
          <cell r="F356" t="str">
            <v>-</v>
          </cell>
          <cell r="G356" t="str">
            <v>-</v>
          </cell>
          <cell r="H356" t="str">
            <v>-</v>
          </cell>
          <cell r="I356" t="str">
            <v>-</v>
          </cell>
        </row>
        <row r="357">
          <cell r="A357" t="str">
            <v>1All Cancer Types*screened onlyNOSCAN5 Total</v>
          </cell>
          <cell r="B357">
            <v>1</v>
          </cell>
          <cell r="C357" t="str">
            <v>All Cancer Types*screened only</v>
          </cell>
          <cell r="D357" t="str">
            <v>NOSCAN5 Total</v>
          </cell>
          <cell r="E357" t="str">
            <v>-</v>
          </cell>
          <cell r="F357" t="str">
            <v>-</v>
          </cell>
          <cell r="G357" t="str">
            <v>-</v>
          </cell>
          <cell r="H357" t="str">
            <v>-</v>
          </cell>
          <cell r="I357" t="str">
            <v>-</v>
          </cell>
        </row>
        <row r="358">
          <cell r="A358" t="str">
            <v>1All Cancer Types*screened onlySCAN 5 Total</v>
          </cell>
          <cell r="B358">
            <v>1</v>
          </cell>
          <cell r="C358" t="str">
            <v>All Cancer Types*screened only</v>
          </cell>
          <cell r="D358" t="str">
            <v>SCAN 5 Total</v>
          </cell>
          <cell r="E358" t="str">
            <v>-</v>
          </cell>
          <cell r="F358" t="str">
            <v>-</v>
          </cell>
          <cell r="G358" t="str">
            <v>-</v>
          </cell>
          <cell r="H358" t="str">
            <v>-</v>
          </cell>
          <cell r="I358" t="str">
            <v>-</v>
          </cell>
        </row>
        <row r="359">
          <cell r="A359" t="str">
            <v>1All Cancer Types*screened onlyWOSCAN5 Total</v>
          </cell>
          <cell r="B359">
            <v>1</v>
          </cell>
          <cell r="C359" t="str">
            <v>All Cancer Types*screened only</v>
          </cell>
          <cell r="D359" t="str">
            <v>WOSCAN5 Total</v>
          </cell>
          <cell r="E359" t="str">
            <v>-</v>
          </cell>
          <cell r="F359" t="str">
            <v>-</v>
          </cell>
          <cell r="G359" t="str">
            <v>-</v>
          </cell>
          <cell r="H359" t="str">
            <v>-</v>
          </cell>
          <cell r="I359" t="str">
            <v>-</v>
          </cell>
        </row>
        <row r="360">
          <cell r="A360" t="str">
            <v>1All Cancer Types*screened onlyNational Waiting Times Centre</v>
          </cell>
          <cell r="B360">
            <v>1</v>
          </cell>
          <cell r="C360" t="str">
            <v>All Cancer Types*screened only</v>
          </cell>
          <cell r="D360" t="str">
            <v>National Waiting Times Centre</v>
          </cell>
          <cell r="E360" t="str">
            <v>-</v>
          </cell>
          <cell r="F360" t="str">
            <v>-</v>
          </cell>
          <cell r="G360" t="str">
            <v>-</v>
          </cell>
          <cell r="H360" t="str">
            <v>-</v>
          </cell>
          <cell r="I360" t="str">
            <v>-</v>
          </cell>
        </row>
        <row r="361">
          <cell r="A361" t="str">
            <v>1All Cancer Types*screened onlyScotland</v>
          </cell>
          <cell r="B361">
            <v>1</v>
          </cell>
          <cell r="C361" t="str">
            <v>All Cancer Types*screened only</v>
          </cell>
          <cell r="D361" t="str">
            <v>Scotland</v>
          </cell>
          <cell r="E361" t="str">
            <v>-</v>
          </cell>
          <cell r="F361" t="str">
            <v>-</v>
          </cell>
          <cell r="G361" t="str">
            <v>-</v>
          </cell>
          <cell r="H361" t="str">
            <v>-</v>
          </cell>
          <cell r="I361" t="str">
            <v>-</v>
          </cell>
        </row>
        <row r="362">
          <cell r="A362" t="str">
            <v>1All Cancer Types*screened excludedNHS Grampian</v>
          </cell>
          <cell r="B362">
            <v>1</v>
          </cell>
          <cell r="C362" t="str">
            <v>All Cancer Types*screened excluded</v>
          </cell>
          <cell r="D362" t="str">
            <v>NHS Grampian</v>
          </cell>
          <cell r="E362">
            <v>434</v>
          </cell>
          <cell r="F362">
            <v>424</v>
          </cell>
          <cell r="G362">
            <v>70</v>
          </cell>
          <cell r="H362">
            <v>4</v>
          </cell>
          <cell r="I362">
            <v>25</v>
          </cell>
        </row>
        <row r="363">
          <cell r="A363" t="str">
            <v>1All Cancer Types*screened excludedNHS Highland</v>
          </cell>
          <cell r="B363">
            <v>1</v>
          </cell>
          <cell r="C363" t="str">
            <v>All Cancer Types*screened excluded</v>
          </cell>
          <cell r="D363" t="str">
            <v>NHS Highland</v>
          </cell>
          <cell r="E363">
            <v>267</v>
          </cell>
          <cell r="F363">
            <v>248</v>
          </cell>
          <cell r="G363">
            <v>84</v>
          </cell>
          <cell r="H363">
            <v>7</v>
          </cell>
          <cell r="I363">
            <v>29</v>
          </cell>
        </row>
        <row r="364">
          <cell r="A364" t="str">
            <v>1All Cancer Types*screened excludedNHS Orkney</v>
          </cell>
          <cell r="B364">
            <v>1</v>
          </cell>
          <cell r="C364" t="str">
            <v>All Cancer Types*screened excluded</v>
          </cell>
          <cell r="D364" t="str">
            <v>NHS Orkney</v>
          </cell>
          <cell r="E364">
            <v>4</v>
          </cell>
          <cell r="F364">
            <v>4</v>
          </cell>
          <cell r="G364">
            <v>15</v>
          </cell>
          <cell r="H364">
            <v>2.5</v>
          </cell>
          <cell r="I364" t="str">
            <v>n/a</v>
          </cell>
        </row>
        <row r="365">
          <cell r="A365" t="str">
            <v>1All Cancer Types*screened excludedNHS Shetland</v>
          </cell>
          <cell r="B365">
            <v>1</v>
          </cell>
          <cell r="C365" t="str">
            <v>All Cancer Types*screened excluded</v>
          </cell>
          <cell r="D365" t="str">
            <v>NHS Shetland</v>
          </cell>
          <cell r="E365">
            <v>10</v>
          </cell>
          <cell r="F365">
            <v>10</v>
          </cell>
          <cell r="G365">
            <v>6</v>
          </cell>
          <cell r="H365">
            <v>0</v>
          </cell>
          <cell r="I365" t="str">
            <v>n/a</v>
          </cell>
        </row>
        <row r="366">
          <cell r="A366" t="str">
            <v>1All Cancer Types*screened excludedNHS Tayside</v>
          </cell>
          <cell r="B366">
            <v>1</v>
          </cell>
          <cell r="C366" t="str">
            <v>All Cancer Types*screened excluded</v>
          </cell>
          <cell r="D366" t="str">
            <v>NHS Tayside</v>
          </cell>
          <cell r="E366">
            <v>379</v>
          </cell>
          <cell r="F366">
            <v>374</v>
          </cell>
          <cell r="G366">
            <v>38</v>
          </cell>
          <cell r="H366">
            <v>7</v>
          </cell>
          <cell r="I366">
            <v>22.2</v>
          </cell>
        </row>
        <row r="367">
          <cell r="A367" t="str">
            <v>1All Cancer Types*screened excludedNHS Western Isles</v>
          </cell>
          <cell r="B367">
            <v>1</v>
          </cell>
          <cell r="C367" t="str">
            <v>All Cancer Types*screened excluded</v>
          </cell>
          <cell r="D367" t="str">
            <v>NHS Western Isles</v>
          </cell>
          <cell r="E367">
            <v>11</v>
          </cell>
          <cell r="F367">
            <v>11</v>
          </cell>
          <cell r="G367">
            <v>19</v>
          </cell>
          <cell r="H367">
            <v>0</v>
          </cell>
          <cell r="I367" t="str">
            <v>n/a</v>
          </cell>
        </row>
        <row r="368">
          <cell r="A368" t="str">
            <v>1All Cancer Types*screened excludedNHS Borders</v>
          </cell>
          <cell r="B368">
            <v>1</v>
          </cell>
          <cell r="C368" t="str">
            <v>All Cancer Types*screened excluded</v>
          </cell>
          <cell r="D368" t="str">
            <v>NHS Borders</v>
          </cell>
          <cell r="E368">
            <v>75</v>
          </cell>
          <cell r="F368">
            <v>75</v>
          </cell>
          <cell r="G368">
            <v>27</v>
          </cell>
          <cell r="H368">
            <v>5</v>
          </cell>
          <cell r="I368">
            <v>19.600000000000001</v>
          </cell>
        </row>
        <row r="369">
          <cell r="A369" t="str">
            <v>1All Cancer Types*screened excludedNHS Dumfries &amp; Galloway</v>
          </cell>
          <cell r="B369">
            <v>1</v>
          </cell>
          <cell r="C369" t="str">
            <v>All Cancer Types*screened excluded</v>
          </cell>
          <cell r="D369" t="str">
            <v>NHS Dumfries &amp; Galloway</v>
          </cell>
          <cell r="E369">
            <v>152</v>
          </cell>
          <cell r="F369">
            <v>152</v>
          </cell>
          <cell r="G369">
            <v>31</v>
          </cell>
          <cell r="H369">
            <v>4</v>
          </cell>
          <cell r="I369">
            <v>18.8</v>
          </cell>
        </row>
        <row r="370">
          <cell r="A370" t="str">
            <v>1All Cancer Types*screened excludedNHS Fife</v>
          </cell>
          <cell r="B370">
            <v>1</v>
          </cell>
          <cell r="C370" t="str">
            <v>All Cancer Types*screened excluded</v>
          </cell>
          <cell r="D370" t="str">
            <v>NHS Fife</v>
          </cell>
          <cell r="E370">
            <v>222</v>
          </cell>
          <cell r="F370">
            <v>221</v>
          </cell>
          <cell r="G370">
            <v>32</v>
          </cell>
          <cell r="H370">
            <v>0</v>
          </cell>
          <cell r="I370">
            <v>15</v>
          </cell>
        </row>
        <row r="371">
          <cell r="A371" t="str">
            <v>1All Cancer Types*screened excludedNHS Lothian</v>
          </cell>
          <cell r="B371">
            <v>1</v>
          </cell>
          <cell r="C371" t="str">
            <v>All Cancer Types*screened excluded</v>
          </cell>
          <cell r="D371" t="str">
            <v>NHS Lothian</v>
          </cell>
          <cell r="E371">
            <v>769</v>
          </cell>
          <cell r="F371">
            <v>757</v>
          </cell>
          <cell r="G371">
            <v>76</v>
          </cell>
          <cell r="H371">
            <v>7</v>
          </cell>
          <cell r="I371">
            <v>26</v>
          </cell>
        </row>
        <row r="372">
          <cell r="A372" t="str">
            <v>1All Cancer Types*screened excludedNHS Ayrshire &amp; Arran</v>
          </cell>
          <cell r="B372">
            <v>1</v>
          </cell>
          <cell r="C372" t="str">
            <v>All Cancer Types*screened excluded</v>
          </cell>
          <cell r="D372" t="str">
            <v>NHS Ayrshire &amp; Arran</v>
          </cell>
          <cell r="E372">
            <v>283</v>
          </cell>
          <cell r="F372">
            <v>283</v>
          </cell>
          <cell r="G372">
            <v>30</v>
          </cell>
          <cell r="H372">
            <v>3</v>
          </cell>
          <cell r="I372">
            <v>16</v>
          </cell>
        </row>
        <row r="373">
          <cell r="A373" t="str">
            <v>1All Cancer Types*screened excludedNHS Forth Valley</v>
          </cell>
          <cell r="B373">
            <v>1</v>
          </cell>
          <cell r="C373" t="str">
            <v>All Cancer Types*screened excluded</v>
          </cell>
          <cell r="D373" t="str">
            <v>NHS Forth Valley</v>
          </cell>
          <cell r="E373">
            <v>233</v>
          </cell>
          <cell r="F373">
            <v>214</v>
          </cell>
          <cell r="G373">
            <v>69</v>
          </cell>
          <cell r="H373">
            <v>3</v>
          </cell>
          <cell r="I373">
            <v>29</v>
          </cell>
        </row>
        <row r="374">
          <cell r="A374" t="str">
            <v>1All Cancer Types*screened excludedNHS Greater Glasgow &amp; Clyde</v>
          </cell>
          <cell r="B374">
            <v>1</v>
          </cell>
          <cell r="C374" t="str">
            <v>All Cancer Types*screened excluded</v>
          </cell>
          <cell r="D374" t="str">
            <v>NHS Greater Glasgow &amp; Clyde</v>
          </cell>
          <cell r="E374">
            <v>1169</v>
          </cell>
          <cell r="F374">
            <v>1139</v>
          </cell>
          <cell r="G374">
            <v>56</v>
          </cell>
          <cell r="H374">
            <v>8</v>
          </cell>
          <cell r="I374">
            <v>27</v>
          </cell>
        </row>
        <row r="375">
          <cell r="A375" t="str">
            <v>1All Cancer Types*screened excludedNHS Lanarkshire</v>
          </cell>
          <cell r="B375">
            <v>1</v>
          </cell>
          <cell r="C375" t="str">
            <v>All Cancer Types*screened excluded</v>
          </cell>
          <cell r="D375" t="str">
            <v>NHS Lanarkshire</v>
          </cell>
          <cell r="E375">
            <v>366</v>
          </cell>
          <cell r="F375">
            <v>362</v>
          </cell>
          <cell r="G375">
            <v>104</v>
          </cell>
          <cell r="H375">
            <v>5</v>
          </cell>
          <cell r="I375">
            <v>23</v>
          </cell>
        </row>
        <row r="376">
          <cell r="A376" t="str">
            <v>1All Cancer Types*screened excludedGolden Jubilee National Hospital</v>
          </cell>
          <cell r="B376">
            <v>1</v>
          </cell>
          <cell r="C376" t="str">
            <v>All Cancer Types*screened excluded</v>
          </cell>
          <cell r="D376" t="str">
            <v>Golden Jubilee National Hospital</v>
          </cell>
          <cell r="E376">
            <v>64</v>
          </cell>
          <cell r="F376">
            <v>64</v>
          </cell>
          <cell r="G376">
            <v>28</v>
          </cell>
          <cell r="H376">
            <v>14</v>
          </cell>
          <cell r="I376">
            <v>23.7</v>
          </cell>
        </row>
        <row r="377">
          <cell r="A377" t="str">
            <v>1All Cancer Types*screened excludedNOSCAN5 Total</v>
          </cell>
          <cell r="B377">
            <v>1</v>
          </cell>
          <cell r="C377" t="str">
            <v>All Cancer Types*screened excluded</v>
          </cell>
          <cell r="D377" t="str">
            <v>NOSCAN5 Total</v>
          </cell>
          <cell r="E377">
            <v>1105</v>
          </cell>
          <cell r="F377">
            <v>1071</v>
          </cell>
          <cell r="G377">
            <v>84</v>
          </cell>
          <cell r="H377">
            <v>6</v>
          </cell>
          <cell r="I377">
            <v>26</v>
          </cell>
        </row>
        <row r="378">
          <cell r="A378" t="str">
            <v>1All Cancer Types*screened excludedSCAN 5 Total</v>
          </cell>
          <cell r="B378">
            <v>1</v>
          </cell>
          <cell r="C378" t="str">
            <v>All Cancer Types*screened excluded</v>
          </cell>
          <cell r="D378" t="str">
            <v>SCAN 5 Total</v>
          </cell>
          <cell r="E378">
            <v>1218</v>
          </cell>
          <cell r="F378">
            <v>1205</v>
          </cell>
          <cell r="G378">
            <v>76</v>
          </cell>
          <cell r="H378">
            <v>5</v>
          </cell>
          <cell r="I378">
            <v>24</v>
          </cell>
        </row>
        <row r="379">
          <cell r="A379" t="str">
            <v>1All Cancer Types*screened excludedWOSCAN5 Total</v>
          </cell>
          <cell r="B379">
            <v>1</v>
          </cell>
          <cell r="C379" t="str">
            <v>All Cancer Types*screened excluded</v>
          </cell>
          <cell r="D379" t="str">
            <v>WOSCAN5 Total</v>
          </cell>
          <cell r="E379">
            <v>2051</v>
          </cell>
          <cell r="F379">
            <v>1998</v>
          </cell>
          <cell r="G379">
            <v>104</v>
          </cell>
          <cell r="H379">
            <v>7</v>
          </cell>
          <cell r="I379">
            <v>26</v>
          </cell>
        </row>
        <row r="380">
          <cell r="A380" t="str">
            <v>1All Cancer Types*screened excludedNational Waiting Times Centre</v>
          </cell>
          <cell r="B380">
            <v>1</v>
          </cell>
          <cell r="C380" t="str">
            <v>All Cancer Types*screened excluded</v>
          </cell>
          <cell r="D380" t="str">
            <v>National Waiting Times Centre</v>
          </cell>
          <cell r="E380">
            <v>64</v>
          </cell>
          <cell r="F380">
            <v>64</v>
          </cell>
          <cell r="G380">
            <v>28</v>
          </cell>
          <cell r="H380">
            <v>14</v>
          </cell>
          <cell r="I380">
            <v>23.7</v>
          </cell>
        </row>
        <row r="381">
          <cell r="A381" t="str">
            <v>1All Cancer Types*screened excludedScotland</v>
          </cell>
          <cell r="B381">
            <v>1</v>
          </cell>
          <cell r="C381" t="str">
            <v>All Cancer Types*screened excluded</v>
          </cell>
          <cell r="D381" t="str">
            <v>Scotland</v>
          </cell>
          <cell r="E381">
            <v>4438</v>
          </cell>
          <cell r="F381">
            <v>4338</v>
          </cell>
          <cell r="G381">
            <v>104</v>
          </cell>
          <cell r="H381">
            <v>6</v>
          </cell>
          <cell r="I381">
            <v>25</v>
          </cell>
        </row>
        <row r="382">
          <cell r="A382" t="str">
            <v>2All Cancer Types*Scotland</v>
          </cell>
          <cell r="B382">
            <v>2</v>
          </cell>
          <cell r="C382" t="str">
            <v>All Cancer Types*</v>
          </cell>
          <cell r="D382" t="str">
            <v>Scotland</v>
          </cell>
          <cell r="E382">
            <v>5223</v>
          </cell>
          <cell r="F382">
            <v>5125</v>
          </cell>
          <cell r="G382">
            <v>85</v>
          </cell>
          <cell r="H382">
            <v>7</v>
          </cell>
          <cell r="I382">
            <v>25</v>
          </cell>
        </row>
        <row r="383">
          <cell r="A383" t="str">
            <v>2All Cancer Types*NOSCAN5 Total</v>
          </cell>
          <cell r="B383">
            <v>2</v>
          </cell>
          <cell r="C383" t="str">
            <v>All Cancer Types*</v>
          </cell>
          <cell r="D383" t="str">
            <v>NOSCAN5 Total</v>
          </cell>
          <cell r="E383">
            <v>1328</v>
          </cell>
          <cell r="F383">
            <v>1286</v>
          </cell>
          <cell r="G383">
            <v>69</v>
          </cell>
          <cell r="H383">
            <v>7</v>
          </cell>
          <cell r="I383">
            <v>27</v>
          </cell>
        </row>
        <row r="384">
          <cell r="A384" t="str">
            <v>2All Cancer Types*NHS Grampian</v>
          </cell>
          <cell r="B384">
            <v>2</v>
          </cell>
          <cell r="C384" t="str">
            <v>All Cancer Types*</v>
          </cell>
          <cell r="D384" t="str">
            <v>NHS Grampian</v>
          </cell>
          <cell r="E384">
            <v>587</v>
          </cell>
          <cell r="F384">
            <v>562</v>
          </cell>
          <cell r="G384">
            <v>64</v>
          </cell>
          <cell r="H384">
            <v>8</v>
          </cell>
          <cell r="I384">
            <v>28</v>
          </cell>
        </row>
        <row r="385">
          <cell r="A385" t="str">
            <v>2All Cancer Types*NHS Highland</v>
          </cell>
          <cell r="B385">
            <v>2</v>
          </cell>
          <cell r="C385" t="str">
            <v>All Cancer Types*</v>
          </cell>
          <cell r="D385" t="str">
            <v>NHS Highland</v>
          </cell>
          <cell r="E385">
            <v>314</v>
          </cell>
          <cell r="F385">
            <v>307</v>
          </cell>
          <cell r="G385">
            <v>51</v>
          </cell>
          <cell r="H385">
            <v>6</v>
          </cell>
          <cell r="I385">
            <v>27</v>
          </cell>
        </row>
        <row r="386">
          <cell r="A386" t="str">
            <v>2All Cancer Types*NHS Orkney</v>
          </cell>
          <cell r="B386">
            <v>2</v>
          </cell>
          <cell r="C386" t="str">
            <v>All Cancer Types*</v>
          </cell>
          <cell r="D386" t="str">
            <v>NHS Orkney</v>
          </cell>
          <cell r="E386">
            <v>2</v>
          </cell>
          <cell r="F386">
            <v>2</v>
          </cell>
          <cell r="G386">
            <v>0</v>
          </cell>
          <cell r="H386" t="str">
            <v>n/a</v>
          </cell>
          <cell r="I386" t="str">
            <v>n/a</v>
          </cell>
        </row>
        <row r="387">
          <cell r="A387" t="str">
            <v>2All Cancer Types*NHS Shetland</v>
          </cell>
          <cell r="B387">
            <v>2</v>
          </cell>
          <cell r="C387" t="str">
            <v>All Cancer Types*</v>
          </cell>
          <cell r="D387" t="str">
            <v>NHS Shetland</v>
          </cell>
          <cell r="E387">
            <v>14</v>
          </cell>
          <cell r="F387">
            <v>14</v>
          </cell>
          <cell r="G387">
            <v>20</v>
          </cell>
          <cell r="H387">
            <v>6.5</v>
          </cell>
          <cell r="I387" t="str">
            <v>n/a</v>
          </cell>
        </row>
        <row r="388">
          <cell r="A388" t="str">
            <v>2All Cancer Types*NHS Tayside</v>
          </cell>
          <cell r="B388">
            <v>2</v>
          </cell>
          <cell r="C388" t="str">
            <v>All Cancer Types*</v>
          </cell>
          <cell r="D388" t="str">
            <v>NHS Tayside</v>
          </cell>
          <cell r="E388">
            <v>406</v>
          </cell>
          <cell r="F388">
            <v>396</v>
          </cell>
          <cell r="G388">
            <v>69</v>
          </cell>
          <cell r="H388">
            <v>8</v>
          </cell>
          <cell r="I388">
            <v>25.5</v>
          </cell>
        </row>
        <row r="389">
          <cell r="A389" t="str">
            <v>2All Cancer Types*NHS Western Isles</v>
          </cell>
          <cell r="B389">
            <v>2</v>
          </cell>
          <cell r="C389" t="str">
            <v>All Cancer Types*</v>
          </cell>
          <cell r="D389" t="str">
            <v>NHS Western Isles</v>
          </cell>
          <cell r="E389">
            <v>5</v>
          </cell>
          <cell r="F389">
            <v>5</v>
          </cell>
          <cell r="G389">
            <v>3</v>
          </cell>
          <cell r="H389">
            <v>0</v>
          </cell>
          <cell r="I389" t="str">
            <v>n/a</v>
          </cell>
        </row>
        <row r="390">
          <cell r="A390" t="str">
            <v>2All Cancer Types*SCAN 5 Total</v>
          </cell>
          <cell r="B390">
            <v>2</v>
          </cell>
          <cell r="C390" t="str">
            <v>All Cancer Types*</v>
          </cell>
          <cell r="D390" t="str">
            <v>SCAN 5 Total</v>
          </cell>
          <cell r="E390">
            <v>1534</v>
          </cell>
          <cell r="F390">
            <v>1515</v>
          </cell>
          <cell r="G390">
            <v>81</v>
          </cell>
          <cell r="H390">
            <v>6</v>
          </cell>
          <cell r="I390">
            <v>24</v>
          </cell>
        </row>
        <row r="391">
          <cell r="A391" t="str">
            <v>2All Cancer Types*NHS Borders</v>
          </cell>
          <cell r="B391">
            <v>2</v>
          </cell>
          <cell r="C391" t="str">
            <v>All Cancer Types*</v>
          </cell>
          <cell r="D391" t="str">
            <v>NHS Borders</v>
          </cell>
          <cell r="E391">
            <v>106</v>
          </cell>
          <cell r="F391">
            <v>106</v>
          </cell>
          <cell r="G391">
            <v>31</v>
          </cell>
          <cell r="H391">
            <v>3.5</v>
          </cell>
          <cell r="I391">
            <v>19.5</v>
          </cell>
        </row>
        <row r="392">
          <cell r="A392" t="str">
            <v>2All Cancer Types*NHS Dumfries &amp; Galloway</v>
          </cell>
          <cell r="B392">
            <v>2</v>
          </cell>
          <cell r="C392" t="str">
            <v>All Cancer Types*</v>
          </cell>
          <cell r="D392" t="str">
            <v>NHS Dumfries &amp; Galloway</v>
          </cell>
          <cell r="E392">
            <v>149</v>
          </cell>
          <cell r="F392">
            <v>149</v>
          </cell>
          <cell r="G392">
            <v>31</v>
          </cell>
          <cell r="H392">
            <v>3</v>
          </cell>
          <cell r="I392">
            <v>18</v>
          </cell>
        </row>
        <row r="393">
          <cell r="A393" t="str">
            <v>2All Cancer Types*NHS Fife</v>
          </cell>
          <cell r="B393">
            <v>2</v>
          </cell>
          <cell r="C393" t="str">
            <v>All Cancer Types*</v>
          </cell>
          <cell r="D393" t="str">
            <v>NHS Fife</v>
          </cell>
          <cell r="E393">
            <v>313</v>
          </cell>
          <cell r="F393">
            <v>304</v>
          </cell>
          <cell r="G393">
            <v>56</v>
          </cell>
          <cell r="H393">
            <v>1</v>
          </cell>
          <cell r="I393">
            <v>22</v>
          </cell>
        </row>
        <row r="394">
          <cell r="A394" t="str">
            <v>2All Cancer Types*NHS Lothian</v>
          </cell>
          <cell r="B394">
            <v>2</v>
          </cell>
          <cell r="C394" t="str">
            <v>All Cancer Types*</v>
          </cell>
          <cell r="D394" t="str">
            <v>NHS Lothian</v>
          </cell>
          <cell r="E394">
            <v>966</v>
          </cell>
          <cell r="F394">
            <v>956</v>
          </cell>
          <cell r="G394">
            <v>81</v>
          </cell>
          <cell r="H394">
            <v>9</v>
          </cell>
          <cell r="I394">
            <v>25.5</v>
          </cell>
        </row>
        <row r="395">
          <cell r="A395" t="str">
            <v>2All Cancer Types*WOSCAN5 Total</v>
          </cell>
          <cell r="B395">
            <v>2</v>
          </cell>
          <cell r="C395" t="str">
            <v>All Cancer Types*</v>
          </cell>
          <cell r="D395" t="str">
            <v>WOSCAN5 Total</v>
          </cell>
          <cell r="E395">
            <v>2297</v>
          </cell>
          <cell r="F395">
            <v>2260</v>
          </cell>
          <cell r="G395">
            <v>85</v>
          </cell>
          <cell r="H395">
            <v>7</v>
          </cell>
          <cell r="I395">
            <v>25</v>
          </cell>
        </row>
        <row r="396">
          <cell r="A396" t="str">
            <v>2All Cancer Types*NHS Ayrshire &amp; Arran</v>
          </cell>
          <cell r="B396">
            <v>2</v>
          </cell>
          <cell r="C396" t="str">
            <v>All Cancer Types*</v>
          </cell>
          <cell r="D396" t="str">
            <v>NHS Ayrshire &amp; Arran</v>
          </cell>
          <cell r="E396">
            <v>308</v>
          </cell>
          <cell r="F396">
            <v>305</v>
          </cell>
          <cell r="G396">
            <v>62</v>
          </cell>
          <cell r="H396">
            <v>3</v>
          </cell>
          <cell r="I396">
            <v>18</v>
          </cell>
        </row>
        <row r="397">
          <cell r="A397" t="str">
            <v>2All Cancer Types*NHS Forth Valley</v>
          </cell>
          <cell r="B397">
            <v>2</v>
          </cell>
          <cell r="C397" t="str">
            <v>All Cancer Types*</v>
          </cell>
          <cell r="D397" t="str">
            <v>NHS Forth Valley</v>
          </cell>
          <cell r="E397">
            <v>218</v>
          </cell>
          <cell r="F397">
            <v>207</v>
          </cell>
          <cell r="G397">
            <v>73</v>
          </cell>
          <cell r="H397">
            <v>7</v>
          </cell>
          <cell r="I397">
            <v>27</v>
          </cell>
        </row>
        <row r="398">
          <cell r="A398" t="str">
            <v>2All Cancer Types*NHS Greater Glasgow &amp; Clyde</v>
          </cell>
          <cell r="B398">
            <v>2</v>
          </cell>
          <cell r="C398" t="str">
            <v>All Cancer Types*</v>
          </cell>
          <cell r="D398" t="str">
            <v>NHS Greater Glasgow &amp; Clyde</v>
          </cell>
          <cell r="E398">
            <v>1346</v>
          </cell>
          <cell r="F398">
            <v>1328</v>
          </cell>
          <cell r="G398">
            <v>68</v>
          </cell>
          <cell r="H398">
            <v>9</v>
          </cell>
          <cell r="I398">
            <v>26</v>
          </cell>
        </row>
        <row r="399">
          <cell r="A399" t="str">
            <v>2All Cancer Types*NHS Lanarkshire</v>
          </cell>
          <cell r="B399">
            <v>2</v>
          </cell>
          <cell r="C399" t="str">
            <v>All Cancer Types*</v>
          </cell>
          <cell r="D399" t="str">
            <v>NHS Lanarkshire</v>
          </cell>
          <cell r="E399">
            <v>425</v>
          </cell>
          <cell r="F399">
            <v>420</v>
          </cell>
          <cell r="G399">
            <v>85</v>
          </cell>
          <cell r="H399">
            <v>4</v>
          </cell>
          <cell r="I399">
            <v>22</v>
          </cell>
        </row>
        <row r="400">
          <cell r="A400" t="str">
            <v>2All Cancer Types*Golden Jubilee National Hospital</v>
          </cell>
          <cell r="B400">
            <v>2</v>
          </cell>
          <cell r="C400" t="str">
            <v>All Cancer Types*</v>
          </cell>
          <cell r="D400" t="str">
            <v>Golden Jubilee National Hospital</v>
          </cell>
          <cell r="E400">
            <v>64</v>
          </cell>
          <cell r="F400">
            <v>64</v>
          </cell>
          <cell r="G400">
            <v>29</v>
          </cell>
          <cell r="H400">
            <v>15</v>
          </cell>
          <cell r="I400">
            <v>24.4</v>
          </cell>
        </row>
        <row r="401">
          <cell r="A401" t="str">
            <v>2All Cancer Types*National Waiting Times Centre</v>
          </cell>
          <cell r="B401">
            <v>2</v>
          </cell>
          <cell r="C401" t="str">
            <v>All Cancer Types*</v>
          </cell>
          <cell r="D401" t="str">
            <v>National Waiting Times Centre</v>
          </cell>
          <cell r="E401">
            <v>64</v>
          </cell>
          <cell r="F401">
            <v>64</v>
          </cell>
          <cell r="G401">
            <v>29</v>
          </cell>
          <cell r="H401">
            <v>15</v>
          </cell>
          <cell r="I401">
            <v>24.4</v>
          </cell>
        </row>
        <row r="402">
          <cell r="A402" t="str">
            <v>2All Cancer Types*screened onlyScotland</v>
          </cell>
          <cell r="B402">
            <v>2</v>
          </cell>
          <cell r="C402" t="str">
            <v>All Cancer Types*screened only</v>
          </cell>
          <cell r="D402" t="str">
            <v>Scotland</v>
          </cell>
          <cell r="E402">
            <v>610</v>
          </cell>
          <cell r="F402">
            <v>595</v>
          </cell>
          <cell r="G402">
            <v>48</v>
          </cell>
          <cell r="H402">
            <v>13</v>
          </cell>
          <cell r="I402">
            <v>27.1</v>
          </cell>
        </row>
        <row r="403">
          <cell r="A403" t="str">
            <v>2All Cancer Types*screened onlyNOSCAN5 Total</v>
          </cell>
          <cell r="B403">
            <v>2</v>
          </cell>
          <cell r="C403" t="str">
            <v>All Cancer Types*screened only</v>
          </cell>
          <cell r="D403" t="str">
            <v>NOSCAN5 Total</v>
          </cell>
          <cell r="E403">
            <v>170</v>
          </cell>
          <cell r="F403">
            <v>158</v>
          </cell>
          <cell r="G403">
            <v>48</v>
          </cell>
          <cell r="H403">
            <v>15</v>
          </cell>
          <cell r="I403">
            <v>30.1</v>
          </cell>
        </row>
        <row r="404">
          <cell r="A404" t="str">
            <v>2All Cancer Types*screened onlyNHS Grampian</v>
          </cell>
          <cell r="B404">
            <v>2</v>
          </cell>
          <cell r="C404" t="str">
            <v>All Cancer Types*screened only</v>
          </cell>
          <cell r="D404" t="str">
            <v>NHS Grampian</v>
          </cell>
          <cell r="E404">
            <v>78</v>
          </cell>
          <cell r="F404">
            <v>68</v>
          </cell>
          <cell r="G404">
            <v>48</v>
          </cell>
          <cell r="H404">
            <v>20.5</v>
          </cell>
          <cell r="I404">
            <v>34</v>
          </cell>
        </row>
        <row r="405">
          <cell r="A405" t="str">
            <v>2All Cancer Types*screened onlyNHS Highland</v>
          </cell>
          <cell r="B405">
            <v>2</v>
          </cell>
          <cell r="C405" t="str">
            <v>All Cancer Types*screened only</v>
          </cell>
          <cell r="D405" t="str">
            <v>NHS Highland</v>
          </cell>
          <cell r="E405">
            <v>36</v>
          </cell>
          <cell r="F405">
            <v>35</v>
          </cell>
          <cell r="G405">
            <v>36</v>
          </cell>
          <cell r="H405">
            <v>20</v>
          </cell>
          <cell r="I405" t="str">
            <v>n/a</v>
          </cell>
        </row>
        <row r="406">
          <cell r="A406" t="str">
            <v>2All Cancer Types*screened onlyNHS Orkney</v>
          </cell>
          <cell r="B406">
            <v>2</v>
          </cell>
          <cell r="C406" t="str">
            <v>All Cancer Types*screened only</v>
          </cell>
          <cell r="D406" t="str">
            <v>NHS Orkney</v>
          </cell>
          <cell r="E406">
            <v>2</v>
          </cell>
          <cell r="F406">
            <v>2</v>
          </cell>
          <cell r="G406">
            <v>0</v>
          </cell>
          <cell r="H406" t="str">
            <v>n/a</v>
          </cell>
          <cell r="I406" t="str">
            <v>n/a</v>
          </cell>
        </row>
        <row r="407">
          <cell r="A407" t="str">
            <v>2All Cancer Types*screened onlyNHS Shetland</v>
          </cell>
          <cell r="B407">
            <v>2</v>
          </cell>
          <cell r="C407" t="str">
            <v>All Cancer Types*screened only</v>
          </cell>
          <cell r="D407" t="str">
            <v>NHS Shetland</v>
          </cell>
          <cell r="E407">
            <v>5</v>
          </cell>
          <cell r="F407">
            <v>5</v>
          </cell>
          <cell r="G407">
            <v>14</v>
          </cell>
          <cell r="H407">
            <v>11</v>
          </cell>
          <cell r="I407" t="str">
            <v>n/a</v>
          </cell>
        </row>
        <row r="408">
          <cell r="A408" t="str">
            <v>2All Cancer Types*screened onlyNHS Tayside</v>
          </cell>
          <cell r="B408">
            <v>2</v>
          </cell>
          <cell r="C408" t="str">
            <v>All Cancer Types*screened only</v>
          </cell>
          <cell r="D408" t="str">
            <v>NHS Tayside</v>
          </cell>
          <cell r="E408">
            <v>48</v>
          </cell>
          <cell r="F408">
            <v>47</v>
          </cell>
          <cell r="G408">
            <v>34</v>
          </cell>
          <cell r="H408">
            <v>12</v>
          </cell>
          <cell r="I408">
            <v>21</v>
          </cell>
        </row>
        <row r="409">
          <cell r="A409" t="str">
            <v>2All Cancer Types*screened onlyNHS Western Isles</v>
          </cell>
          <cell r="B409">
            <v>2</v>
          </cell>
          <cell r="C409" t="str">
            <v>All Cancer Types*screened only</v>
          </cell>
          <cell r="D409" t="str">
            <v>NHS Western Isles</v>
          </cell>
          <cell r="E409">
            <v>1</v>
          </cell>
          <cell r="F409">
            <v>1</v>
          </cell>
          <cell r="G409">
            <v>3</v>
          </cell>
          <cell r="H409" t="str">
            <v>n/a</v>
          </cell>
          <cell r="I409" t="str">
            <v>n/a</v>
          </cell>
        </row>
        <row r="410">
          <cell r="A410" t="str">
            <v>2All Cancer Types*screened onlySCAN 5 Total</v>
          </cell>
          <cell r="B410">
            <v>2</v>
          </cell>
          <cell r="C410" t="str">
            <v>All Cancer Types*screened only</v>
          </cell>
          <cell r="D410" t="str">
            <v>SCAN 5 Total</v>
          </cell>
          <cell r="E410">
            <v>194</v>
          </cell>
          <cell r="F410">
            <v>192</v>
          </cell>
          <cell r="G410">
            <v>37</v>
          </cell>
          <cell r="H410">
            <v>12</v>
          </cell>
          <cell r="I410">
            <v>22</v>
          </cell>
        </row>
        <row r="411">
          <cell r="A411" t="str">
            <v>2All Cancer Types*screened onlyNHS Borders</v>
          </cell>
          <cell r="B411">
            <v>2</v>
          </cell>
          <cell r="C411" t="str">
            <v>All Cancer Types*screened only</v>
          </cell>
          <cell r="D411" t="str">
            <v>NHS Borders</v>
          </cell>
          <cell r="E411">
            <v>4</v>
          </cell>
          <cell r="F411">
            <v>4</v>
          </cell>
          <cell r="G411">
            <v>20</v>
          </cell>
          <cell r="H411">
            <v>10</v>
          </cell>
          <cell r="I411" t="str">
            <v>n/a</v>
          </cell>
        </row>
        <row r="412">
          <cell r="A412" t="str">
            <v>2All Cancer Types*screened onlyNHS Dumfries &amp; Galloway</v>
          </cell>
          <cell r="B412">
            <v>2</v>
          </cell>
          <cell r="C412" t="str">
            <v>All Cancer Types*screened only</v>
          </cell>
          <cell r="D412" t="str">
            <v>NHS Dumfries &amp; Galloway</v>
          </cell>
          <cell r="E412">
            <v>10</v>
          </cell>
          <cell r="F412">
            <v>10</v>
          </cell>
          <cell r="G412">
            <v>18</v>
          </cell>
          <cell r="H412">
            <v>7.5</v>
          </cell>
          <cell r="I412" t="str">
            <v>n/a</v>
          </cell>
        </row>
        <row r="413">
          <cell r="A413" t="str">
            <v>2All Cancer Types*screened onlyNHS Fife</v>
          </cell>
          <cell r="B413">
            <v>2</v>
          </cell>
          <cell r="C413" t="str">
            <v>All Cancer Types*screened only</v>
          </cell>
          <cell r="D413" t="str">
            <v>NHS Fife</v>
          </cell>
          <cell r="E413">
            <v>18</v>
          </cell>
          <cell r="F413">
            <v>17</v>
          </cell>
          <cell r="G413">
            <v>37</v>
          </cell>
          <cell r="H413">
            <v>9.5</v>
          </cell>
          <cell r="I413" t="str">
            <v>n/a</v>
          </cell>
        </row>
        <row r="414">
          <cell r="A414" t="str">
            <v>2All Cancer Types*screened onlyNHS Lothian</v>
          </cell>
          <cell r="B414">
            <v>2</v>
          </cell>
          <cell r="C414" t="str">
            <v>All Cancer Types*screened only</v>
          </cell>
          <cell r="D414" t="str">
            <v>NHS Lothian</v>
          </cell>
          <cell r="E414">
            <v>162</v>
          </cell>
          <cell r="F414">
            <v>161</v>
          </cell>
          <cell r="G414">
            <v>34</v>
          </cell>
          <cell r="H414">
            <v>13</v>
          </cell>
          <cell r="I414">
            <v>22</v>
          </cell>
        </row>
        <row r="415">
          <cell r="A415" t="str">
            <v>2All Cancer Types*screened onlyWOSCAN5 Total</v>
          </cell>
          <cell r="B415">
            <v>2</v>
          </cell>
          <cell r="C415" t="str">
            <v>All Cancer Types*screened only</v>
          </cell>
          <cell r="D415" t="str">
            <v>WOSCAN5 Total</v>
          </cell>
          <cell r="E415">
            <v>246</v>
          </cell>
          <cell r="F415">
            <v>245</v>
          </cell>
          <cell r="G415">
            <v>43</v>
          </cell>
          <cell r="H415">
            <v>13</v>
          </cell>
          <cell r="I415">
            <v>27</v>
          </cell>
        </row>
        <row r="416">
          <cell r="A416" t="str">
            <v>2All Cancer Types*screened onlyNHS Ayrshire &amp; Arran</v>
          </cell>
          <cell r="B416">
            <v>2</v>
          </cell>
          <cell r="C416" t="str">
            <v>All Cancer Types*screened only</v>
          </cell>
          <cell r="D416" t="str">
            <v>NHS Ayrshire &amp; Arran</v>
          </cell>
          <cell r="E416">
            <v>44</v>
          </cell>
          <cell r="F416">
            <v>44</v>
          </cell>
          <cell r="G416">
            <v>27</v>
          </cell>
          <cell r="H416">
            <v>4</v>
          </cell>
          <cell r="I416">
            <v>18.399999999999999</v>
          </cell>
        </row>
        <row r="417">
          <cell r="A417" t="str">
            <v>2All Cancer Types*screened onlyNHS Forth Valley</v>
          </cell>
          <cell r="B417">
            <v>2</v>
          </cell>
          <cell r="C417" t="str">
            <v>All Cancer Types*screened only</v>
          </cell>
          <cell r="D417" t="str">
            <v>NHS Forth Valley</v>
          </cell>
          <cell r="E417">
            <v>24</v>
          </cell>
          <cell r="F417">
            <v>23</v>
          </cell>
          <cell r="G417">
            <v>43</v>
          </cell>
          <cell r="H417">
            <v>15</v>
          </cell>
          <cell r="I417" t="str">
            <v>n/a</v>
          </cell>
        </row>
        <row r="418">
          <cell r="A418" t="str">
            <v>2All Cancer Types*screened onlyNHS Greater Glasgow &amp; Clyde</v>
          </cell>
          <cell r="B418">
            <v>2</v>
          </cell>
          <cell r="C418" t="str">
            <v>All Cancer Types*screened only</v>
          </cell>
          <cell r="D418" t="str">
            <v>NHS Greater Glasgow &amp; Clyde</v>
          </cell>
          <cell r="E418">
            <v>150</v>
          </cell>
          <cell r="F418">
            <v>150</v>
          </cell>
          <cell r="G418">
            <v>31</v>
          </cell>
          <cell r="H418">
            <v>14</v>
          </cell>
          <cell r="I418">
            <v>28</v>
          </cell>
        </row>
        <row r="419">
          <cell r="A419" t="str">
            <v>2All Cancer Types*screened onlyNHS Lanarkshire</v>
          </cell>
          <cell r="B419">
            <v>2</v>
          </cell>
          <cell r="C419" t="str">
            <v>All Cancer Types*screened only</v>
          </cell>
          <cell r="D419" t="str">
            <v>NHS Lanarkshire</v>
          </cell>
          <cell r="E419">
            <v>28</v>
          </cell>
          <cell r="F419">
            <v>28</v>
          </cell>
          <cell r="G419">
            <v>29</v>
          </cell>
          <cell r="H419">
            <v>10</v>
          </cell>
          <cell r="I419" t="str">
            <v>n/a</v>
          </cell>
        </row>
        <row r="420">
          <cell r="A420" t="str">
            <v>2All Cancer Types*screened onlyGolden Jubilee National Hospital</v>
          </cell>
          <cell r="B420">
            <v>2</v>
          </cell>
          <cell r="C420" t="str">
            <v>All Cancer Types*screened only</v>
          </cell>
          <cell r="D420" t="str">
            <v>Golden Jubilee National Hospital</v>
          </cell>
          <cell r="E420" t="str">
            <v>-</v>
          </cell>
          <cell r="F420" t="str">
            <v>-</v>
          </cell>
          <cell r="G420" t="str">
            <v>n/a</v>
          </cell>
          <cell r="H420" t="str">
            <v>n/a</v>
          </cell>
          <cell r="I420" t="str">
            <v>n/a</v>
          </cell>
        </row>
        <row r="421">
          <cell r="A421" t="str">
            <v>2All Cancer Types*screened onlyNational Waiting Times Centre</v>
          </cell>
          <cell r="B421">
            <v>2</v>
          </cell>
          <cell r="C421" t="str">
            <v>All Cancer Types*screened only</v>
          </cell>
          <cell r="D421" t="str">
            <v>National Waiting Times Centre</v>
          </cell>
          <cell r="E421" t="str">
            <v>-</v>
          </cell>
          <cell r="F421" t="str">
            <v>-</v>
          </cell>
          <cell r="G421" t="str">
            <v>n/a</v>
          </cell>
          <cell r="H421" t="str">
            <v>n/a</v>
          </cell>
          <cell r="I421" t="str">
            <v>n/a</v>
          </cell>
        </row>
        <row r="422">
          <cell r="A422" t="str">
            <v>2All Cancer Types*screened excludedScotland</v>
          </cell>
          <cell r="B422">
            <v>2</v>
          </cell>
          <cell r="C422" t="str">
            <v>All Cancer Types*screened excluded</v>
          </cell>
          <cell r="D422" t="str">
            <v>Scotland</v>
          </cell>
          <cell r="E422">
            <v>4613</v>
          </cell>
          <cell r="F422">
            <v>4530</v>
          </cell>
          <cell r="G422">
            <v>85</v>
          </cell>
          <cell r="H422">
            <v>6</v>
          </cell>
          <cell r="I422">
            <v>25</v>
          </cell>
        </row>
        <row r="423">
          <cell r="A423" t="str">
            <v>2All Cancer Types*screened excludedNOSCAN5 Total</v>
          </cell>
          <cell r="B423">
            <v>2</v>
          </cell>
          <cell r="C423" t="str">
            <v>All Cancer Types*screened excluded</v>
          </cell>
          <cell r="D423" t="str">
            <v>NOSCAN5 Total</v>
          </cell>
          <cell r="E423">
            <v>1158</v>
          </cell>
          <cell r="F423">
            <v>1128</v>
          </cell>
          <cell r="G423">
            <v>69</v>
          </cell>
          <cell r="H423">
            <v>6</v>
          </cell>
          <cell r="I423">
            <v>25</v>
          </cell>
        </row>
        <row r="424">
          <cell r="A424" t="str">
            <v>2All Cancer Types*screened excludedNHS Grampian</v>
          </cell>
          <cell r="B424">
            <v>2</v>
          </cell>
          <cell r="C424" t="str">
            <v>All Cancer Types*screened excluded</v>
          </cell>
          <cell r="D424" t="str">
            <v>NHS Grampian</v>
          </cell>
          <cell r="E424">
            <v>509</v>
          </cell>
          <cell r="F424">
            <v>494</v>
          </cell>
          <cell r="G424">
            <v>64</v>
          </cell>
          <cell r="H424">
            <v>6</v>
          </cell>
          <cell r="I424">
            <v>26</v>
          </cell>
        </row>
        <row r="425">
          <cell r="A425" t="str">
            <v>2All Cancer Types*screened excludedNHS Highland</v>
          </cell>
          <cell r="B425">
            <v>2</v>
          </cell>
          <cell r="C425" t="str">
            <v>All Cancer Types*screened excluded</v>
          </cell>
          <cell r="D425" t="str">
            <v>NHS Highland</v>
          </cell>
          <cell r="E425">
            <v>278</v>
          </cell>
          <cell r="F425">
            <v>272</v>
          </cell>
          <cell r="G425">
            <v>51</v>
          </cell>
          <cell r="H425">
            <v>4</v>
          </cell>
          <cell r="I425">
            <v>24</v>
          </cell>
        </row>
        <row r="426">
          <cell r="A426" t="str">
            <v>2All Cancer Types*screened excludedNHS Orkney</v>
          </cell>
          <cell r="B426">
            <v>2</v>
          </cell>
          <cell r="C426" t="str">
            <v>All Cancer Types*screened excluded</v>
          </cell>
          <cell r="D426" t="str">
            <v>NHS Orkney</v>
          </cell>
          <cell r="E426" t="str">
            <v>-</v>
          </cell>
          <cell r="F426" t="str">
            <v>-</v>
          </cell>
          <cell r="G426" t="str">
            <v>n/a</v>
          </cell>
          <cell r="H426" t="str">
            <v>n/a</v>
          </cell>
          <cell r="I426" t="str">
            <v>n/a</v>
          </cell>
        </row>
        <row r="427">
          <cell r="A427" t="str">
            <v>2All Cancer Types*screened excludedNHS Shetland</v>
          </cell>
          <cell r="B427">
            <v>2</v>
          </cell>
          <cell r="C427" t="str">
            <v>All Cancer Types*screened excluded</v>
          </cell>
          <cell r="D427" t="str">
            <v>NHS Shetland</v>
          </cell>
          <cell r="E427">
            <v>9</v>
          </cell>
          <cell r="F427">
            <v>9</v>
          </cell>
          <cell r="G427">
            <v>20</v>
          </cell>
          <cell r="H427">
            <v>0</v>
          </cell>
          <cell r="I427" t="str">
            <v>n/a</v>
          </cell>
        </row>
        <row r="428">
          <cell r="A428" t="str">
            <v>2All Cancer Types*screened excludedNHS Tayside</v>
          </cell>
          <cell r="B428">
            <v>2</v>
          </cell>
          <cell r="C428" t="str">
            <v>All Cancer Types*screened excluded</v>
          </cell>
          <cell r="D428" t="str">
            <v>NHS Tayside</v>
          </cell>
          <cell r="E428">
            <v>358</v>
          </cell>
          <cell r="F428">
            <v>349</v>
          </cell>
          <cell r="G428">
            <v>69</v>
          </cell>
          <cell r="H428">
            <v>7</v>
          </cell>
          <cell r="I428">
            <v>26</v>
          </cell>
        </row>
        <row r="429">
          <cell r="A429" t="str">
            <v>2All Cancer Types*screened excludedNHS Western Isles</v>
          </cell>
          <cell r="B429">
            <v>2</v>
          </cell>
          <cell r="C429" t="str">
            <v>All Cancer Types*screened excluded</v>
          </cell>
          <cell r="D429" t="str">
            <v>NHS Western Isles</v>
          </cell>
          <cell r="E429">
            <v>4</v>
          </cell>
          <cell r="F429">
            <v>4</v>
          </cell>
          <cell r="G429">
            <v>3</v>
          </cell>
          <cell r="H429">
            <v>0</v>
          </cell>
          <cell r="I429" t="str">
            <v>n/a</v>
          </cell>
        </row>
        <row r="430">
          <cell r="A430" t="str">
            <v>2All Cancer Types*screened excludedSCAN 5 Total</v>
          </cell>
          <cell r="B430">
            <v>2</v>
          </cell>
          <cell r="C430" t="str">
            <v>All Cancer Types*screened excluded</v>
          </cell>
          <cell r="D430" t="str">
            <v>SCAN 5 Total</v>
          </cell>
          <cell r="E430">
            <v>1340</v>
          </cell>
          <cell r="F430">
            <v>1323</v>
          </cell>
          <cell r="G430">
            <v>81</v>
          </cell>
          <cell r="H430">
            <v>5</v>
          </cell>
          <cell r="I430">
            <v>24</v>
          </cell>
        </row>
        <row r="431">
          <cell r="A431" t="str">
            <v>2All Cancer Types*screened excludedNHS Borders</v>
          </cell>
          <cell r="B431">
            <v>2</v>
          </cell>
          <cell r="C431" t="str">
            <v>All Cancer Types*screened excluded</v>
          </cell>
          <cell r="D431" t="str">
            <v>NHS Borders</v>
          </cell>
          <cell r="E431">
            <v>102</v>
          </cell>
          <cell r="F431">
            <v>102</v>
          </cell>
          <cell r="G431">
            <v>31</v>
          </cell>
          <cell r="H431">
            <v>3</v>
          </cell>
          <cell r="I431">
            <v>18.899999999999999</v>
          </cell>
        </row>
        <row r="432">
          <cell r="A432" t="str">
            <v>2All Cancer Types*screened excludedNHS Dumfries &amp; Galloway</v>
          </cell>
          <cell r="B432">
            <v>2</v>
          </cell>
          <cell r="C432" t="str">
            <v>All Cancer Types*screened excluded</v>
          </cell>
          <cell r="D432" t="str">
            <v>NHS Dumfries &amp; Galloway</v>
          </cell>
          <cell r="E432">
            <v>139</v>
          </cell>
          <cell r="F432">
            <v>139</v>
          </cell>
          <cell r="G432">
            <v>31</v>
          </cell>
          <cell r="H432">
            <v>2</v>
          </cell>
          <cell r="I432">
            <v>18.2</v>
          </cell>
        </row>
        <row r="433">
          <cell r="A433" t="str">
            <v>2All Cancer Types*screened excludedNHS Fife</v>
          </cell>
          <cell r="B433">
            <v>2</v>
          </cell>
          <cell r="C433" t="str">
            <v>All Cancer Types*screened excluded</v>
          </cell>
          <cell r="D433" t="str">
            <v>NHS Fife</v>
          </cell>
          <cell r="E433">
            <v>295</v>
          </cell>
          <cell r="F433">
            <v>287</v>
          </cell>
          <cell r="G433">
            <v>56</v>
          </cell>
          <cell r="H433">
            <v>0</v>
          </cell>
          <cell r="I433">
            <v>22</v>
          </cell>
        </row>
        <row r="434">
          <cell r="A434" t="str">
            <v>2All Cancer Types*screened excludedNHS Lothian</v>
          </cell>
          <cell r="B434">
            <v>2</v>
          </cell>
          <cell r="C434" t="str">
            <v>All Cancer Types*screened excluded</v>
          </cell>
          <cell r="D434" t="str">
            <v>NHS Lothian</v>
          </cell>
          <cell r="E434">
            <v>804</v>
          </cell>
          <cell r="F434">
            <v>795</v>
          </cell>
          <cell r="G434">
            <v>81</v>
          </cell>
          <cell r="H434">
            <v>8</v>
          </cell>
          <cell r="I434">
            <v>26</v>
          </cell>
        </row>
        <row r="435">
          <cell r="A435" t="str">
            <v>2All Cancer Types*screened excludedWOSCAN5 Total</v>
          </cell>
          <cell r="B435">
            <v>2</v>
          </cell>
          <cell r="C435" t="str">
            <v>All Cancer Types*screened excluded</v>
          </cell>
          <cell r="D435" t="str">
            <v>WOSCAN5 Total</v>
          </cell>
          <cell r="E435">
            <v>2051</v>
          </cell>
          <cell r="F435">
            <v>2015</v>
          </cell>
          <cell r="G435">
            <v>85</v>
          </cell>
          <cell r="H435">
            <v>7</v>
          </cell>
          <cell r="I435">
            <v>25</v>
          </cell>
        </row>
        <row r="436">
          <cell r="A436" t="str">
            <v>2All Cancer Types*screened excludedNHS Ayrshire &amp; Arran</v>
          </cell>
          <cell r="B436">
            <v>2</v>
          </cell>
          <cell r="C436" t="str">
            <v>All Cancer Types*screened excluded</v>
          </cell>
          <cell r="D436" t="str">
            <v>NHS Ayrshire &amp; Arran</v>
          </cell>
          <cell r="E436">
            <v>264</v>
          </cell>
          <cell r="F436">
            <v>261</v>
          </cell>
          <cell r="G436">
            <v>62</v>
          </cell>
          <cell r="H436">
            <v>2</v>
          </cell>
          <cell r="I436">
            <v>18</v>
          </cell>
        </row>
        <row r="437">
          <cell r="A437" t="str">
            <v>2All Cancer Types*screened excludedNHS Forth Valley</v>
          </cell>
          <cell r="B437">
            <v>2</v>
          </cell>
          <cell r="C437" t="str">
            <v>All Cancer Types*screened excluded</v>
          </cell>
          <cell r="D437" t="str">
            <v>NHS Forth Valley</v>
          </cell>
          <cell r="E437">
            <v>194</v>
          </cell>
          <cell r="F437">
            <v>184</v>
          </cell>
          <cell r="G437">
            <v>73</v>
          </cell>
          <cell r="H437">
            <v>3</v>
          </cell>
          <cell r="I437">
            <v>26</v>
          </cell>
        </row>
        <row r="438">
          <cell r="A438" t="str">
            <v>2All Cancer Types*screened excludedNHS Greater Glasgow &amp; Clyde</v>
          </cell>
          <cell r="B438">
            <v>2</v>
          </cell>
          <cell r="C438" t="str">
            <v>All Cancer Types*screened excluded</v>
          </cell>
          <cell r="D438" t="str">
            <v>NHS Greater Glasgow &amp; Clyde</v>
          </cell>
          <cell r="E438">
            <v>1196</v>
          </cell>
          <cell r="F438">
            <v>1178</v>
          </cell>
          <cell r="G438">
            <v>68</v>
          </cell>
          <cell r="H438">
            <v>8</v>
          </cell>
          <cell r="I438">
            <v>26</v>
          </cell>
        </row>
        <row r="439">
          <cell r="A439" t="str">
            <v>2All Cancer Types*screened excludedNHS Lanarkshire</v>
          </cell>
          <cell r="B439">
            <v>2</v>
          </cell>
          <cell r="C439" t="str">
            <v>All Cancer Types*screened excluded</v>
          </cell>
          <cell r="D439" t="str">
            <v>NHS Lanarkshire</v>
          </cell>
          <cell r="E439">
            <v>397</v>
          </cell>
          <cell r="F439">
            <v>392</v>
          </cell>
          <cell r="G439">
            <v>85</v>
          </cell>
          <cell r="H439">
            <v>3</v>
          </cell>
          <cell r="I439">
            <v>22</v>
          </cell>
        </row>
        <row r="440">
          <cell r="A440" t="str">
            <v>2All Cancer Types*screened excludedGolden Jubilee National Hospital</v>
          </cell>
          <cell r="B440">
            <v>2</v>
          </cell>
          <cell r="C440" t="str">
            <v>All Cancer Types*screened excluded</v>
          </cell>
          <cell r="D440" t="str">
            <v>Golden Jubilee National Hospital</v>
          </cell>
          <cell r="E440">
            <v>64</v>
          </cell>
          <cell r="F440">
            <v>64</v>
          </cell>
          <cell r="G440">
            <v>29</v>
          </cell>
          <cell r="H440">
            <v>15</v>
          </cell>
          <cell r="I440">
            <v>24.4</v>
          </cell>
        </row>
        <row r="441">
          <cell r="A441" t="str">
            <v>2All Cancer Types*screened excludedNational Waiting Times Centre</v>
          </cell>
          <cell r="B441">
            <v>2</v>
          </cell>
          <cell r="C441" t="str">
            <v>All Cancer Types*screened excluded</v>
          </cell>
          <cell r="D441" t="str">
            <v>National Waiting Times Centre</v>
          </cell>
          <cell r="E441">
            <v>64</v>
          </cell>
          <cell r="F441">
            <v>64</v>
          </cell>
          <cell r="G441">
            <v>29</v>
          </cell>
          <cell r="H441">
            <v>15</v>
          </cell>
          <cell r="I441">
            <v>24.4</v>
          </cell>
        </row>
        <row r="442">
          <cell r="A442" t="str">
            <v>2BreastScotland</v>
          </cell>
          <cell r="B442">
            <v>2</v>
          </cell>
          <cell r="C442" t="str">
            <v>Breast</v>
          </cell>
          <cell r="D442" t="str">
            <v>Scotland</v>
          </cell>
          <cell r="E442">
            <v>1137</v>
          </cell>
          <cell r="F442">
            <v>1122</v>
          </cell>
          <cell r="G442">
            <v>48</v>
          </cell>
          <cell r="H442">
            <v>13</v>
          </cell>
          <cell r="I442">
            <v>25</v>
          </cell>
        </row>
        <row r="443">
          <cell r="A443" t="str">
            <v>2BreastNOSCAN5 Total</v>
          </cell>
          <cell r="B443">
            <v>2</v>
          </cell>
          <cell r="C443" t="str">
            <v>Breast</v>
          </cell>
          <cell r="D443" t="str">
            <v>NOSCAN5 Total</v>
          </cell>
          <cell r="E443">
            <v>300</v>
          </cell>
          <cell r="F443">
            <v>285</v>
          </cell>
          <cell r="G443">
            <v>48</v>
          </cell>
          <cell r="H443">
            <v>14.5</v>
          </cell>
          <cell r="I443">
            <v>29</v>
          </cell>
        </row>
        <row r="444">
          <cell r="A444" t="str">
            <v>2BreastNHS Grampian</v>
          </cell>
          <cell r="B444">
            <v>2</v>
          </cell>
          <cell r="C444" t="str">
            <v>Breast</v>
          </cell>
          <cell r="D444" t="str">
            <v>NHS Grampian</v>
          </cell>
          <cell r="E444">
            <v>126</v>
          </cell>
          <cell r="F444">
            <v>115</v>
          </cell>
          <cell r="G444">
            <v>48</v>
          </cell>
          <cell r="H444">
            <v>19.5</v>
          </cell>
          <cell r="I444">
            <v>31</v>
          </cell>
        </row>
        <row r="445">
          <cell r="A445" t="str">
            <v>2BreastNHS Highland</v>
          </cell>
          <cell r="B445">
            <v>2</v>
          </cell>
          <cell r="C445" t="str">
            <v>Breast</v>
          </cell>
          <cell r="D445" t="str">
            <v>NHS Highland</v>
          </cell>
          <cell r="E445">
            <v>67</v>
          </cell>
          <cell r="F445">
            <v>66</v>
          </cell>
          <cell r="G445">
            <v>36</v>
          </cell>
          <cell r="H445">
            <v>20</v>
          </cell>
          <cell r="I445">
            <v>29</v>
          </cell>
        </row>
        <row r="446">
          <cell r="A446" t="str">
            <v>2BreastNHS Orkney</v>
          </cell>
          <cell r="B446">
            <v>2</v>
          </cell>
          <cell r="C446" t="str">
            <v>Breast</v>
          </cell>
          <cell r="D446" t="str">
            <v>NHS Orkney</v>
          </cell>
          <cell r="E446" t="str">
            <v>-</v>
          </cell>
          <cell r="F446" t="str">
            <v>-</v>
          </cell>
          <cell r="G446" t="str">
            <v>n/a</v>
          </cell>
          <cell r="H446" t="str">
            <v>n/a</v>
          </cell>
          <cell r="I446" t="str">
            <v>n/a</v>
          </cell>
        </row>
        <row r="447">
          <cell r="A447" t="str">
            <v>2BreastNHS Shetland</v>
          </cell>
          <cell r="B447">
            <v>2</v>
          </cell>
          <cell r="C447" t="str">
            <v>Breast</v>
          </cell>
          <cell r="D447" t="str">
            <v>NHS Shetland</v>
          </cell>
          <cell r="E447">
            <v>7</v>
          </cell>
          <cell r="F447">
            <v>7</v>
          </cell>
          <cell r="G447">
            <v>18</v>
          </cell>
          <cell r="H447">
            <v>11</v>
          </cell>
          <cell r="I447" t="str">
            <v>n/a</v>
          </cell>
        </row>
        <row r="448">
          <cell r="A448" t="str">
            <v>2BreastNHS Tayside</v>
          </cell>
          <cell r="B448">
            <v>2</v>
          </cell>
          <cell r="C448" t="str">
            <v>Breast</v>
          </cell>
          <cell r="D448" t="str">
            <v>NHS Tayside</v>
          </cell>
          <cell r="E448">
            <v>100</v>
          </cell>
          <cell r="F448">
            <v>97</v>
          </cell>
          <cell r="G448">
            <v>35</v>
          </cell>
          <cell r="H448">
            <v>12</v>
          </cell>
          <cell r="I448">
            <v>22</v>
          </cell>
        </row>
        <row r="449">
          <cell r="A449" t="str">
            <v>2BreastNHS Western Isles</v>
          </cell>
          <cell r="B449">
            <v>2</v>
          </cell>
          <cell r="C449" t="str">
            <v>Breast</v>
          </cell>
          <cell r="D449" t="str">
            <v>NHS Western Isles</v>
          </cell>
          <cell r="E449" t="str">
            <v>-</v>
          </cell>
          <cell r="F449" t="str">
            <v>-</v>
          </cell>
          <cell r="G449" t="str">
            <v>n/a</v>
          </cell>
          <cell r="H449" t="str">
            <v>n/a</v>
          </cell>
          <cell r="I449" t="str">
            <v>n/a</v>
          </cell>
        </row>
        <row r="450">
          <cell r="A450" t="str">
            <v>2BreastSCAN 5 Total</v>
          </cell>
          <cell r="B450">
            <v>2</v>
          </cell>
          <cell r="C450" t="str">
            <v>Breast</v>
          </cell>
          <cell r="D450" t="str">
            <v>SCAN 5 Total</v>
          </cell>
          <cell r="E450">
            <v>328</v>
          </cell>
          <cell r="F450">
            <v>328</v>
          </cell>
          <cell r="G450">
            <v>30</v>
          </cell>
          <cell r="H450">
            <v>13</v>
          </cell>
          <cell r="I450">
            <v>22</v>
          </cell>
        </row>
        <row r="451">
          <cell r="A451" t="str">
            <v>2BreastNHS Borders</v>
          </cell>
          <cell r="B451">
            <v>2</v>
          </cell>
          <cell r="C451" t="str">
            <v>Breast</v>
          </cell>
          <cell r="D451" t="str">
            <v>NHS Borders</v>
          </cell>
          <cell r="E451">
            <v>21</v>
          </cell>
          <cell r="F451">
            <v>21</v>
          </cell>
          <cell r="G451">
            <v>20</v>
          </cell>
          <cell r="H451">
            <v>7</v>
          </cell>
          <cell r="I451" t="str">
            <v>n/a</v>
          </cell>
        </row>
        <row r="452">
          <cell r="A452" t="str">
            <v>2BreastNHS Dumfries &amp; Galloway</v>
          </cell>
          <cell r="B452">
            <v>2</v>
          </cell>
          <cell r="C452" t="str">
            <v>Breast</v>
          </cell>
          <cell r="D452" t="str">
            <v>NHS Dumfries &amp; Galloway</v>
          </cell>
          <cell r="E452">
            <v>24</v>
          </cell>
          <cell r="F452">
            <v>24</v>
          </cell>
          <cell r="G452">
            <v>22</v>
          </cell>
          <cell r="H452">
            <v>8.5</v>
          </cell>
          <cell r="I452" t="str">
            <v>n/a</v>
          </cell>
        </row>
        <row r="453">
          <cell r="A453" t="str">
            <v>2BreastNHS Fife</v>
          </cell>
          <cell r="B453">
            <v>2</v>
          </cell>
          <cell r="C453" t="str">
            <v>Breast</v>
          </cell>
          <cell r="D453" t="str">
            <v>NHS Fife</v>
          </cell>
          <cell r="E453">
            <v>52</v>
          </cell>
          <cell r="F453">
            <v>52</v>
          </cell>
          <cell r="G453">
            <v>29</v>
          </cell>
          <cell r="H453">
            <v>9</v>
          </cell>
          <cell r="I453">
            <v>22.9</v>
          </cell>
        </row>
        <row r="454">
          <cell r="A454" t="str">
            <v>2BreastNHS Lothian</v>
          </cell>
          <cell r="B454">
            <v>2</v>
          </cell>
          <cell r="C454" t="str">
            <v>Breast</v>
          </cell>
          <cell r="D454" t="str">
            <v>NHS Lothian</v>
          </cell>
          <cell r="E454">
            <v>231</v>
          </cell>
          <cell r="F454">
            <v>231</v>
          </cell>
          <cell r="G454">
            <v>30</v>
          </cell>
          <cell r="H454">
            <v>14</v>
          </cell>
          <cell r="I454">
            <v>22</v>
          </cell>
        </row>
        <row r="455">
          <cell r="A455" t="str">
            <v>2BreastWOSCAN5 Total</v>
          </cell>
          <cell r="B455">
            <v>2</v>
          </cell>
          <cell r="C455" t="str">
            <v>Breast</v>
          </cell>
          <cell r="D455" t="str">
            <v>WOSCAN5 Total</v>
          </cell>
          <cell r="E455">
            <v>509</v>
          </cell>
          <cell r="F455">
            <v>509</v>
          </cell>
          <cell r="G455">
            <v>31</v>
          </cell>
          <cell r="H455">
            <v>11</v>
          </cell>
          <cell r="I455">
            <v>24</v>
          </cell>
        </row>
        <row r="456">
          <cell r="A456" t="str">
            <v>2BreastNHS Ayrshire &amp; Arran</v>
          </cell>
          <cell r="B456">
            <v>2</v>
          </cell>
          <cell r="C456" t="str">
            <v>Breast</v>
          </cell>
          <cell r="D456" t="str">
            <v>NHS Ayrshire &amp; Arran</v>
          </cell>
          <cell r="E456">
            <v>83</v>
          </cell>
          <cell r="F456">
            <v>83</v>
          </cell>
          <cell r="G456">
            <v>29</v>
          </cell>
          <cell r="H456">
            <v>4</v>
          </cell>
          <cell r="I456">
            <v>16.399999999999999</v>
          </cell>
        </row>
        <row r="457">
          <cell r="A457" t="str">
            <v>2BreastNHS Forth Valley</v>
          </cell>
          <cell r="B457">
            <v>2</v>
          </cell>
          <cell r="C457" t="str">
            <v>Breast</v>
          </cell>
          <cell r="D457" t="str">
            <v>NHS Forth Valley</v>
          </cell>
          <cell r="E457">
            <v>36</v>
          </cell>
          <cell r="F457">
            <v>36</v>
          </cell>
          <cell r="G457">
            <v>27</v>
          </cell>
          <cell r="H457">
            <v>15</v>
          </cell>
          <cell r="I457" t="str">
            <v>n/a</v>
          </cell>
        </row>
        <row r="458">
          <cell r="A458" t="str">
            <v>2BreastNHS Greater Glasgow &amp; Clyde</v>
          </cell>
          <cell r="B458">
            <v>2</v>
          </cell>
          <cell r="C458" t="str">
            <v>Breast</v>
          </cell>
          <cell r="D458" t="str">
            <v>NHS Greater Glasgow &amp; Clyde</v>
          </cell>
          <cell r="E458">
            <v>300</v>
          </cell>
          <cell r="F458">
            <v>300</v>
          </cell>
          <cell r="G458">
            <v>31</v>
          </cell>
          <cell r="H458">
            <v>13</v>
          </cell>
          <cell r="I458">
            <v>26</v>
          </cell>
        </row>
        <row r="459">
          <cell r="A459" t="str">
            <v>2BreastNHS Lanarkshire</v>
          </cell>
          <cell r="B459">
            <v>2</v>
          </cell>
          <cell r="C459" t="str">
            <v>Breast</v>
          </cell>
          <cell r="D459" t="str">
            <v>NHS Lanarkshire</v>
          </cell>
          <cell r="E459">
            <v>90</v>
          </cell>
          <cell r="F459">
            <v>90</v>
          </cell>
          <cell r="G459">
            <v>30</v>
          </cell>
          <cell r="H459">
            <v>9</v>
          </cell>
          <cell r="I459">
            <v>22</v>
          </cell>
        </row>
        <row r="460">
          <cell r="A460" t="str">
            <v>2BreastGolden Jubilee National Hospital</v>
          </cell>
          <cell r="B460">
            <v>2</v>
          </cell>
          <cell r="C460" t="str">
            <v>Breast</v>
          </cell>
          <cell r="D460" t="str">
            <v>Golden Jubilee National Hospital</v>
          </cell>
          <cell r="E460" t="str">
            <v>-</v>
          </cell>
          <cell r="F460" t="str">
            <v>-</v>
          </cell>
          <cell r="G460" t="str">
            <v>n/a</v>
          </cell>
          <cell r="H460" t="str">
            <v>n/a</v>
          </cell>
          <cell r="I460" t="str">
            <v>n/a</v>
          </cell>
        </row>
        <row r="461">
          <cell r="A461" t="str">
            <v>2BreastNational Waiting Times Centre</v>
          </cell>
          <cell r="B461">
            <v>2</v>
          </cell>
          <cell r="C461" t="str">
            <v>Breast</v>
          </cell>
          <cell r="D461" t="str">
            <v>National Waiting Times Centre</v>
          </cell>
          <cell r="E461" t="str">
            <v>-</v>
          </cell>
          <cell r="F461" t="str">
            <v>-</v>
          </cell>
          <cell r="G461" t="str">
            <v>n/a</v>
          </cell>
          <cell r="H461" t="str">
            <v>n/a</v>
          </cell>
          <cell r="I461" t="str">
            <v>n/a</v>
          </cell>
        </row>
        <row r="462">
          <cell r="A462" t="str">
            <v>2CervicalScotland</v>
          </cell>
          <cell r="B462">
            <v>2</v>
          </cell>
          <cell r="C462" t="str">
            <v>Cervical</v>
          </cell>
          <cell r="D462" t="str">
            <v>Scotland</v>
          </cell>
          <cell r="E462">
            <v>18</v>
          </cell>
          <cell r="F462">
            <v>18</v>
          </cell>
          <cell r="G462">
            <v>30</v>
          </cell>
          <cell r="H462">
            <v>1</v>
          </cell>
          <cell r="I462">
            <v>26.3</v>
          </cell>
        </row>
        <row r="463">
          <cell r="A463" t="str">
            <v>2CervicalNOSCAN5 Total</v>
          </cell>
          <cell r="B463">
            <v>2</v>
          </cell>
          <cell r="C463" t="str">
            <v>Cervical</v>
          </cell>
          <cell r="D463" t="str">
            <v>NOSCAN5 Total</v>
          </cell>
          <cell r="E463">
            <v>6</v>
          </cell>
          <cell r="F463">
            <v>6</v>
          </cell>
          <cell r="G463">
            <v>30</v>
          </cell>
          <cell r="H463">
            <v>2.5</v>
          </cell>
          <cell r="I463" t="str">
            <v>n/a</v>
          </cell>
        </row>
        <row r="464">
          <cell r="A464" t="str">
            <v>2CervicalNHS Grampian</v>
          </cell>
          <cell r="B464">
            <v>2</v>
          </cell>
          <cell r="C464" t="str">
            <v>Cervical</v>
          </cell>
          <cell r="D464" t="str">
            <v>NHS Grampian</v>
          </cell>
          <cell r="E464">
            <v>3</v>
          </cell>
          <cell r="F464">
            <v>3</v>
          </cell>
          <cell r="G464">
            <v>21</v>
          </cell>
          <cell r="H464">
            <v>5</v>
          </cell>
          <cell r="I464" t="str">
            <v>n/a</v>
          </cell>
        </row>
        <row r="465">
          <cell r="A465" t="str">
            <v>2CervicalNHS Highland</v>
          </cell>
          <cell r="B465">
            <v>2</v>
          </cell>
          <cell r="C465" t="str">
            <v>Cervical</v>
          </cell>
          <cell r="D465" t="str">
            <v>NHS Highland</v>
          </cell>
          <cell r="E465">
            <v>1</v>
          </cell>
          <cell r="F465">
            <v>1</v>
          </cell>
          <cell r="G465">
            <v>0</v>
          </cell>
          <cell r="H465" t="str">
            <v>n/a</v>
          </cell>
          <cell r="I465" t="str">
            <v>n/a</v>
          </cell>
        </row>
        <row r="466">
          <cell r="A466" t="str">
            <v>2CervicalNHS Orkney</v>
          </cell>
          <cell r="B466">
            <v>2</v>
          </cell>
          <cell r="C466" t="str">
            <v>Cervical</v>
          </cell>
          <cell r="D466" t="str">
            <v>NHS Orkney</v>
          </cell>
          <cell r="E466" t="str">
            <v>-</v>
          </cell>
          <cell r="F466" t="str">
            <v>-</v>
          </cell>
          <cell r="G466" t="str">
            <v>n/a</v>
          </cell>
          <cell r="H466" t="str">
            <v>n/a</v>
          </cell>
          <cell r="I466" t="str">
            <v>n/a</v>
          </cell>
        </row>
        <row r="467">
          <cell r="A467" t="str">
            <v>2CervicalNHS Shetland</v>
          </cell>
          <cell r="B467">
            <v>2</v>
          </cell>
          <cell r="C467" t="str">
            <v>Cervical</v>
          </cell>
          <cell r="D467" t="str">
            <v>NHS Shetland</v>
          </cell>
          <cell r="E467" t="str">
            <v>-</v>
          </cell>
          <cell r="F467" t="str">
            <v>-</v>
          </cell>
          <cell r="G467" t="str">
            <v>n/a</v>
          </cell>
          <cell r="H467" t="str">
            <v>n/a</v>
          </cell>
          <cell r="I467" t="str">
            <v>n/a</v>
          </cell>
        </row>
        <row r="468">
          <cell r="A468" t="str">
            <v>2CervicalNHS Tayside</v>
          </cell>
          <cell r="B468">
            <v>2</v>
          </cell>
          <cell r="C468" t="str">
            <v>Cervical</v>
          </cell>
          <cell r="D468" t="str">
            <v>NHS Tayside</v>
          </cell>
          <cell r="E468">
            <v>2</v>
          </cell>
          <cell r="F468">
            <v>2</v>
          </cell>
          <cell r="G468">
            <v>30</v>
          </cell>
          <cell r="H468" t="str">
            <v>n/a</v>
          </cell>
          <cell r="I468" t="str">
            <v>n/a</v>
          </cell>
        </row>
        <row r="469">
          <cell r="A469" t="str">
            <v>2CervicalNHS Western Isles</v>
          </cell>
          <cell r="B469">
            <v>2</v>
          </cell>
          <cell r="C469" t="str">
            <v>Cervical</v>
          </cell>
          <cell r="D469" t="str">
            <v>NHS Western Isles</v>
          </cell>
          <cell r="E469" t="str">
            <v>-</v>
          </cell>
          <cell r="F469" t="str">
            <v>-</v>
          </cell>
          <cell r="G469" t="str">
            <v>n/a</v>
          </cell>
          <cell r="H469" t="str">
            <v>n/a</v>
          </cell>
          <cell r="I469" t="str">
            <v>n/a</v>
          </cell>
        </row>
        <row r="470">
          <cell r="A470" t="str">
            <v>2CervicalSCAN 5 Total</v>
          </cell>
          <cell r="B470">
            <v>2</v>
          </cell>
          <cell r="C470" t="str">
            <v>Cervical</v>
          </cell>
          <cell r="D470" t="str">
            <v>SCAN 5 Total</v>
          </cell>
          <cell r="E470">
            <v>4</v>
          </cell>
          <cell r="F470">
            <v>4</v>
          </cell>
          <cell r="G470">
            <v>26</v>
          </cell>
          <cell r="H470">
            <v>0</v>
          </cell>
          <cell r="I470" t="str">
            <v>n/a</v>
          </cell>
        </row>
        <row r="471">
          <cell r="A471" t="str">
            <v>2CervicalNHS Borders</v>
          </cell>
          <cell r="B471">
            <v>2</v>
          </cell>
          <cell r="C471" t="str">
            <v>Cervical</v>
          </cell>
          <cell r="D471" t="str">
            <v>NHS Borders</v>
          </cell>
          <cell r="E471" t="str">
            <v>-</v>
          </cell>
          <cell r="F471" t="str">
            <v>-</v>
          </cell>
          <cell r="G471" t="str">
            <v>n/a</v>
          </cell>
          <cell r="H471" t="str">
            <v>n/a</v>
          </cell>
          <cell r="I471" t="str">
            <v>n/a</v>
          </cell>
        </row>
        <row r="472">
          <cell r="A472" t="str">
            <v>2CervicalNHS Dumfries &amp; Galloway</v>
          </cell>
          <cell r="B472">
            <v>2</v>
          </cell>
          <cell r="C472" t="str">
            <v>Cervical</v>
          </cell>
          <cell r="D472" t="str">
            <v>NHS Dumfries &amp; Galloway</v>
          </cell>
          <cell r="E472" t="str">
            <v>-</v>
          </cell>
          <cell r="F472" t="str">
            <v>-</v>
          </cell>
          <cell r="G472" t="str">
            <v>n/a</v>
          </cell>
          <cell r="H472" t="str">
            <v>n/a</v>
          </cell>
          <cell r="I472" t="str">
            <v>n/a</v>
          </cell>
        </row>
        <row r="473">
          <cell r="A473" t="str">
            <v>2CervicalNHS Fife</v>
          </cell>
          <cell r="B473">
            <v>2</v>
          </cell>
          <cell r="C473" t="str">
            <v>Cervical</v>
          </cell>
          <cell r="D473" t="str">
            <v>NHS Fife</v>
          </cell>
          <cell r="E473">
            <v>1</v>
          </cell>
          <cell r="F473">
            <v>1</v>
          </cell>
          <cell r="G473">
            <v>0</v>
          </cell>
          <cell r="H473" t="str">
            <v>n/a</v>
          </cell>
          <cell r="I473" t="str">
            <v>n/a</v>
          </cell>
        </row>
        <row r="474">
          <cell r="A474" t="str">
            <v>2CervicalNHS Lothian</v>
          </cell>
          <cell r="B474">
            <v>2</v>
          </cell>
          <cell r="C474" t="str">
            <v>Cervical</v>
          </cell>
          <cell r="D474" t="str">
            <v>NHS Lothian</v>
          </cell>
          <cell r="E474">
            <v>3</v>
          </cell>
          <cell r="F474">
            <v>3</v>
          </cell>
          <cell r="G474">
            <v>26</v>
          </cell>
          <cell r="H474">
            <v>0</v>
          </cell>
          <cell r="I474" t="str">
            <v>n/a</v>
          </cell>
        </row>
        <row r="475">
          <cell r="A475" t="str">
            <v>2CervicalWOSCAN5 Total</v>
          </cell>
          <cell r="B475">
            <v>2</v>
          </cell>
          <cell r="C475" t="str">
            <v>Cervical</v>
          </cell>
          <cell r="D475" t="str">
            <v>WOSCAN5 Total</v>
          </cell>
          <cell r="E475">
            <v>8</v>
          </cell>
          <cell r="F475">
            <v>8</v>
          </cell>
          <cell r="G475">
            <v>27</v>
          </cell>
          <cell r="H475">
            <v>3.5</v>
          </cell>
          <cell r="I475" t="str">
            <v>n/a</v>
          </cell>
        </row>
        <row r="476">
          <cell r="A476" t="str">
            <v>2CervicalNHS Ayrshire &amp; Arran</v>
          </cell>
          <cell r="B476">
            <v>2</v>
          </cell>
          <cell r="C476" t="str">
            <v>Cervical</v>
          </cell>
          <cell r="D476" t="str">
            <v>NHS Ayrshire &amp; Arran</v>
          </cell>
          <cell r="E476">
            <v>1</v>
          </cell>
          <cell r="F476">
            <v>1</v>
          </cell>
          <cell r="G476">
            <v>0</v>
          </cell>
          <cell r="H476" t="str">
            <v>n/a</v>
          </cell>
          <cell r="I476" t="str">
            <v>n/a</v>
          </cell>
        </row>
        <row r="477">
          <cell r="A477" t="str">
            <v>2CervicalNHS Forth Valley</v>
          </cell>
          <cell r="B477">
            <v>2</v>
          </cell>
          <cell r="C477" t="str">
            <v>Cervical</v>
          </cell>
          <cell r="D477" t="str">
            <v>NHS Forth Valley</v>
          </cell>
          <cell r="E477" t="str">
            <v>-</v>
          </cell>
          <cell r="F477" t="str">
            <v>-</v>
          </cell>
          <cell r="G477" t="str">
            <v>n/a</v>
          </cell>
          <cell r="H477" t="str">
            <v>n/a</v>
          </cell>
          <cell r="I477" t="str">
            <v>n/a</v>
          </cell>
        </row>
        <row r="478">
          <cell r="A478" t="str">
            <v>2CervicalNHS Greater Glasgow &amp; Clyde</v>
          </cell>
          <cell r="B478">
            <v>2</v>
          </cell>
          <cell r="C478" t="str">
            <v>Cervical</v>
          </cell>
          <cell r="D478" t="str">
            <v>NHS Greater Glasgow &amp; Clyde</v>
          </cell>
          <cell r="E478">
            <v>4</v>
          </cell>
          <cell r="F478">
            <v>4</v>
          </cell>
          <cell r="G478">
            <v>27</v>
          </cell>
          <cell r="H478">
            <v>8</v>
          </cell>
          <cell r="I478" t="str">
            <v>n/a</v>
          </cell>
        </row>
        <row r="479">
          <cell r="A479" t="str">
            <v>2CervicalNHS Lanarkshire</v>
          </cell>
          <cell r="B479">
            <v>2</v>
          </cell>
          <cell r="C479" t="str">
            <v>Cervical</v>
          </cell>
          <cell r="D479" t="str">
            <v>NHS Lanarkshire</v>
          </cell>
          <cell r="E479">
            <v>3</v>
          </cell>
          <cell r="F479">
            <v>3</v>
          </cell>
          <cell r="G479">
            <v>8</v>
          </cell>
          <cell r="H479">
            <v>0</v>
          </cell>
          <cell r="I479" t="str">
            <v>n/a</v>
          </cell>
        </row>
        <row r="480">
          <cell r="A480" t="str">
            <v>2CervicalGolden Jubilee National Hospital</v>
          </cell>
          <cell r="B480">
            <v>2</v>
          </cell>
          <cell r="C480" t="str">
            <v>Cervical</v>
          </cell>
          <cell r="D480" t="str">
            <v>Golden Jubilee National Hospital</v>
          </cell>
          <cell r="E480" t="str">
            <v>-</v>
          </cell>
          <cell r="F480" t="str">
            <v>-</v>
          </cell>
          <cell r="G480" t="str">
            <v>n/a</v>
          </cell>
          <cell r="H480" t="str">
            <v>n/a</v>
          </cell>
          <cell r="I480" t="str">
            <v>n/a</v>
          </cell>
        </row>
        <row r="481">
          <cell r="A481" t="str">
            <v>2CervicalNational Waiting Times Centre</v>
          </cell>
          <cell r="B481">
            <v>2</v>
          </cell>
          <cell r="C481" t="str">
            <v>Cervical</v>
          </cell>
          <cell r="D481" t="str">
            <v>National Waiting Times Centre</v>
          </cell>
          <cell r="E481" t="str">
            <v>-</v>
          </cell>
          <cell r="F481" t="str">
            <v>-</v>
          </cell>
          <cell r="G481" t="str">
            <v>n/a</v>
          </cell>
          <cell r="H481" t="str">
            <v>n/a</v>
          </cell>
          <cell r="I481" t="str">
            <v>n/a</v>
          </cell>
        </row>
        <row r="482">
          <cell r="A482" t="str">
            <v>2ColorectalScotland</v>
          </cell>
          <cell r="B482">
            <v>2</v>
          </cell>
          <cell r="C482" t="str">
            <v>Colorectal</v>
          </cell>
          <cell r="D482" t="str">
            <v>Scotland</v>
          </cell>
          <cell r="E482">
            <v>893</v>
          </cell>
          <cell r="F482">
            <v>875</v>
          </cell>
          <cell r="G482">
            <v>56</v>
          </cell>
          <cell r="H482">
            <v>7</v>
          </cell>
          <cell r="I482">
            <v>25</v>
          </cell>
        </row>
        <row r="483">
          <cell r="A483" t="str">
            <v>2ColorectalNOSCAN5 Total</v>
          </cell>
          <cell r="B483">
            <v>2</v>
          </cell>
          <cell r="C483" t="str">
            <v>Colorectal</v>
          </cell>
          <cell r="D483" t="str">
            <v>NOSCAN5 Total</v>
          </cell>
          <cell r="E483">
            <v>252</v>
          </cell>
          <cell r="F483">
            <v>244</v>
          </cell>
          <cell r="G483">
            <v>51</v>
          </cell>
          <cell r="H483">
            <v>7</v>
          </cell>
          <cell r="I483">
            <v>26</v>
          </cell>
        </row>
        <row r="484">
          <cell r="A484" t="str">
            <v>2ColorectalNHS Grampian</v>
          </cell>
          <cell r="B484">
            <v>2</v>
          </cell>
          <cell r="C484" t="str">
            <v>Colorectal</v>
          </cell>
          <cell r="D484" t="str">
            <v>NHS Grampian</v>
          </cell>
          <cell r="E484">
            <v>92</v>
          </cell>
          <cell r="F484">
            <v>91</v>
          </cell>
          <cell r="G484">
            <v>33</v>
          </cell>
          <cell r="H484">
            <v>8</v>
          </cell>
          <cell r="I484">
            <v>26</v>
          </cell>
        </row>
        <row r="485">
          <cell r="A485" t="str">
            <v>2ColorectalNHS Highland</v>
          </cell>
          <cell r="B485">
            <v>2</v>
          </cell>
          <cell r="C485" t="str">
            <v>Colorectal</v>
          </cell>
          <cell r="D485" t="str">
            <v>NHS Highland</v>
          </cell>
          <cell r="E485">
            <v>62</v>
          </cell>
          <cell r="F485">
            <v>59</v>
          </cell>
          <cell r="G485">
            <v>51</v>
          </cell>
          <cell r="H485">
            <v>8</v>
          </cell>
          <cell r="I485">
            <v>29.9</v>
          </cell>
        </row>
        <row r="486">
          <cell r="A486" t="str">
            <v>2ColorectalNHS Orkney</v>
          </cell>
          <cell r="B486">
            <v>2</v>
          </cell>
          <cell r="C486" t="str">
            <v>Colorectal</v>
          </cell>
          <cell r="D486" t="str">
            <v>NHS Orkney</v>
          </cell>
          <cell r="E486">
            <v>2</v>
          </cell>
          <cell r="F486">
            <v>2</v>
          </cell>
          <cell r="G486">
            <v>0</v>
          </cell>
          <cell r="H486" t="str">
            <v>n/a</v>
          </cell>
          <cell r="I486" t="str">
            <v>n/a</v>
          </cell>
        </row>
        <row r="487">
          <cell r="A487" t="str">
            <v>2ColorectalNHS Shetland</v>
          </cell>
          <cell r="B487">
            <v>2</v>
          </cell>
          <cell r="C487" t="str">
            <v>Colorectal</v>
          </cell>
          <cell r="D487" t="str">
            <v>NHS Shetland</v>
          </cell>
          <cell r="E487">
            <v>1</v>
          </cell>
          <cell r="F487">
            <v>1</v>
          </cell>
          <cell r="G487">
            <v>0</v>
          </cell>
          <cell r="H487" t="str">
            <v>n/a</v>
          </cell>
          <cell r="I487" t="str">
            <v>n/a</v>
          </cell>
        </row>
        <row r="488">
          <cell r="A488" t="str">
            <v>2ColorectalNHS Tayside</v>
          </cell>
          <cell r="B488">
            <v>2</v>
          </cell>
          <cell r="C488" t="str">
            <v>Colorectal</v>
          </cell>
          <cell r="D488" t="str">
            <v>NHS Tayside</v>
          </cell>
          <cell r="E488">
            <v>92</v>
          </cell>
          <cell r="F488">
            <v>88</v>
          </cell>
          <cell r="G488">
            <v>43</v>
          </cell>
          <cell r="H488">
            <v>6.5</v>
          </cell>
          <cell r="I488">
            <v>26</v>
          </cell>
        </row>
        <row r="489">
          <cell r="A489" t="str">
            <v>2ColorectalNHS Western Isles</v>
          </cell>
          <cell r="B489">
            <v>2</v>
          </cell>
          <cell r="C489" t="str">
            <v>Colorectal</v>
          </cell>
          <cell r="D489" t="str">
            <v>NHS Western Isles</v>
          </cell>
          <cell r="E489">
            <v>3</v>
          </cell>
          <cell r="F489">
            <v>3</v>
          </cell>
          <cell r="G489">
            <v>3</v>
          </cell>
          <cell r="H489">
            <v>0</v>
          </cell>
          <cell r="I489" t="str">
            <v>n/a</v>
          </cell>
        </row>
        <row r="490">
          <cell r="A490" t="str">
            <v>2ColorectalSCAN 5 Total</v>
          </cell>
          <cell r="B490">
            <v>2</v>
          </cell>
          <cell r="C490" t="str">
            <v>Colorectal</v>
          </cell>
          <cell r="D490" t="str">
            <v>SCAN 5 Total</v>
          </cell>
          <cell r="E490">
            <v>272</v>
          </cell>
          <cell r="F490">
            <v>267</v>
          </cell>
          <cell r="G490">
            <v>56</v>
          </cell>
          <cell r="H490">
            <v>5</v>
          </cell>
          <cell r="I490">
            <v>23.9</v>
          </cell>
        </row>
        <row r="491">
          <cell r="A491" t="str">
            <v>2ColorectalNHS Borders</v>
          </cell>
          <cell r="B491">
            <v>2</v>
          </cell>
          <cell r="C491" t="str">
            <v>Colorectal</v>
          </cell>
          <cell r="D491" t="str">
            <v>NHS Borders</v>
          </cell>
          <cell r="E491">
            <v>28</v>
          </cell>
          <cell r="F491">
            <v>28</v>
          </cell>
          <cell r="G491">
            <v>25</v>
          </cell>
          <cell r="H491">
            <v>4.5</v>
          </cell>
          <cell r="I491" t="str">
            <v>n/a</v>
          </cell>
        </row>
        <row r="492">
          <cell r="A492" t="str">
            <v>2ColorectalNHS Dumfries &amp; Galloway</v>
          </cell>
          <cell r="B492">
            <v>2</v>
          </cell>
          <cell r="C492" t="str">
            <v>Colorectal</v>
          </cell>
          <cell r="D492" t="str">
            <v>NHS Dumfries &amp; Galloway</v>
          </cell>
          <cell r="E492">
            <v>32</v>
          </cell>
          <cell r="F492">
            <v>32</v>
          </cell>
          <cell r="G492">
            <v>29</v>
          </cell>
          <cell r="H492">
            <v>9</v>
          </cell>
          <cell r="I492" t="str">
            <v>n/a</v>
          </cell>
        </row>
        <row r="493">
          <cell r="A493" t="str">
            <v>2ColorectalNHS Fife</v>
          </cell>
          <cell r="B493">
            <v>2</v>
          </cell>
          <cell r="C493" t="str">
            <v>Colorectal</v>
          </cell>
          <cell r="D493" t="str">
            <v>NHS Fife</v>
          </cell>
          <cell r="E493">
            <v>57</v>
          </cell>
          <cell r="F493">
            <v>56</v>
          </cell>
          <cell r="G493">
            <v>37</v>
          </cell>
          <cell r="H493">
            <v>6</v>
          </cell>
          <cell r="I493">
            <v>23.8</v>
          </cell>
        </row>
        <row r="494">
          <cell r="A494" t="str">
            <v>2ColorectalNHS Lothian</v>
          </cell>
          <cell r="B494">
            <v>2</v>
          </cell>
          <cell r="C494" t="str">
            <v>Colorectal</v>
          </cell>
          <cell r="D494" t="str">
            <v>NHS Lothian</v>
          </cell>
          <cell r="E494">
            <v>155</v>
          </cell>
          <cell r="F494">
            <v>151</v>
          </cell>
          <cell r="G494">
            <v>56</v>
          </cell>
          <cell r="H494">
            <v>1</v>
          </cell>
          <cell r="I494">
            <v>24.6</v>
          </cell>
        </row>
        <row r="495">
          <cell r="A495" t="str">
            <v>2ColorectalWOSCAN5 Total</v>
          </cell>
          <cell r="B495">
            <v>2</v>
          </cell>
          <cell r="C495" t="str">
            <v>Colorectal</v>
          </cell>
          <cell r="D495" t="str">
            <v>WOSCAN5 Total</v>
          </cell>
          <cell r="E495">
            <v>369</v>
          </cell>
          <cell r="F495">
            <v>364</v>
          </cell>
          <cell r="G495">
            <v>43</v>
          </cell>
          <cell r="H495">
            <v>7</v>
          </cell>
          <cell r="I495">
            <v>25.2</v>
          </cell>
        </row>
        <row r="496">
          <cell r="A496" t="str">
            <v>2ColorectalNHS Ayrshire &amp; Arran</v>
          </cell>
          <cell r="B496">
            <v>2</v>
          </cell>
          <cell r="C496" t="str">
            <v>Colorectal</v>
          </cell>
          <cell r="D496" t="str">
            <v>NHS Ayrshire &amp; Arran</v>
          </cell>
          <cell r="E496">
            <v>64</v>
          </cell>
          <cell r="F496">
            <v>64</v>
          </cell>
          <cell r="G496">
            <v>27</v>
          </cell>
          <cell r="H496">
            <v>3.5</v>
          </cell>
          <cell r="I496">
            <v>17.7</v>
          </cell>
        </row>
        <row r="497">
          <cell r="A497" t="str">
            <v>2ColorectalNHS Forth Valley</v>
          </cell>
          <cell r="B497">
            <v>2</v>
          </cell>
          <cell r="C497" t="str">
            <v>Colorectal</v>
          </cell>
          <cell r="D497" t="str">
            <v>NHS Forth Valley</v>
          </cell>
          <cell r="E497">
            <v>48</v>
          </cell>
          <cell r="F497">
            <v>43</v>
          </cell>
          <cell r="G497">
            <v>43</v>
          </cell>
          <cell r="H497">
            <v>6.5</v>
          </cell>
          <cell r="I497">
            <v>31.2</v>
          </cell>
        </row>
        <row r="498">
          <cell r="A498" t="str">
            <v>2ColorectalNHS Greater Glasgow &amp; Clyde</v>
          </cell>
          <cell r="B498">
            <v>2</v>
          </cell>
          <cell r="C498" t="str">
            <v>Colorectal</v>
          </cell>
          <cell r="D498" t="str">
            <v>NHS Greater Glasgow &amp; Clyde</v>
          </cell>
          <cell r="E498">
            <v>185</v>
          </cell>
          <cell r="F498">
            <v>185</v>
          </cell>
          <cell r="G498">
            <v>31</v>
          </cell>
          <cell r="H498">
            <v>10</v>
          </cell>
          <cell r="I498">
            <v>26</v>
          </cell>
        </row>
        <row r="499">
          <cell r="A499" t="str">
            <v>2ColorectalNHS Lanarkshire</v>
          </cell>
          <cell r="B499">
            <v>2</v>
          </cell>
          <cell r="C499" t="str">
            <v>Colorectal</v>
          </cell>
          <cell r="D499" t="str">
            <v>NHS Lanarkshire</v>
          </cell>
          <cell r="E499">
            <v>72</v>
          </cell>
          <cell r="F499">
            <v>72</v>
          </cell>
          <cell r="G499">
            <v>31</v>
          </cell>
          <cell r="H499">
            <v>5</v>
          </cell>
          <cell r="I499">
            <v>20.9</v>
          </cell>
        </row>
        <row r="500">
          <cell r="A500" t="str">
            <v>2ColorectalGolden Jubilee National Hospital</v>
          </cell>
          <cell r="B500">
            <v>2</v>
          </cell>
          <cell r="C500" t="str">
            <v>Colorectal</v>
          </cell>
          <cell r="D500" t="str">
            <v>Golden Jubilee National Hospital</v>
          </cell>
          <cell r="E500" t="str">
            <v>-</v>
          </cell>
          <cell r="F500" t="str">
            <v>-</v>
          </cell>
          <cell r="G500" t="str">
            <v>n/a</v>
          </cell>
          <cell r="H500" t="str">
            <v>n/a</v>
          </cell>
          <cell r="I500" t="str">
            <v>n/a</v>
          </cell>
        </row>
        <row r="501">
          <cell r="A501" t="str">
            <v>2ColorectalNational Waiting Times Centre</v>
          </cell>
          <cell r="B501">
            <v>2</v>
          </cell>
          <cell r="C501" t="str">
            <v>Colorectal</v>
          </cell>
          <cell r="D501" t="str">
            <v>National Waiting Times Centre</v>
          </cell>
          <cell r="E501" t="str">
            <v>-</v>
          </cell>
          <cell r="F501" t="str">
            <v>-</v>
          </cell>
          <cell r="G501" t="str">
            <v>n/a</v>
          </cell>
          <cell r="H501" t="str">
            <v>n/a</v>
          </cell>
          <cell r="I501" t="str">
            <v>n/a</v>
          </cell>
        </row>
        <row r="502">
          <cell r="A502" t="str">
            <v>2Head &amp; NeckScotland</v>
          </cell>
          <cell r="B502">
            <v>2</v>
          </cell>
          <cell r="C502" t="str">
            <v>Head &amp; Neck</v>
          </cell>
          <cell r="D502" t="str">
            <v>Scotland</v>
          </cell>
          <cell r="E502">
            <v>239</v>
          </cell>
          <cell r="F502">
            <v>228</v>
          </cell>
          <cell r="G502">
            <v>50</v>
          </cell>
          <cell r="H502">
            <v>16</v>
          </cell>
          <cell r="I502">
            <v>29</v>
          </cell>
        </row>
        <row r="503">
          <cell r="A503" t="str">
            <v>2Head &amp; NeckNOSCAN5 Total</v>
          </cell>
          <cell r="B503">
            <v>2</v>
          </cell>
          <cell r="C503" t="str">
            <v>Head &amp; Neck</v>
          </cell>
          <cell r="D503" t="str">
            <v>NOSCAN5 Total</v>
          </cell>
          <cell r="E503">
            <v>50</v>
          </cell>
          <cell r="F503">
            <v>46</v>
          </cell>
          <cell r="G503">
            <v>50</v>
          </cell>
          <cell r="H503">
            <v>12</v>
          </cell>
          <cell r="I503">
            <v>27.1</v>
          </cell>
        </row>
        <row r="504">
          <cell r="A504" t="str">
            <v>2Head &amp; NeckNHS Grampian</v>
          </cell>
          <cell r="B504">
            <v>2</v>
          </cell>
          <cell r="C504" t="str">
            <v>Head &amp; Neck</v>
          </cell>
          <cell r="D504" t="str">
            <v>NHS Grampian</v>
          </cell>
          <cell r="E504">
            <v>27</v>
          </cell>
          <cell r="F504">
            <v>26</v>
          </cell>
          <cell r="G504">
            <v>50</v>
          </cell>
          <cell r="H504">
            <v>12</v>
          </cell>
          <cell r="I504" t="str">
            <v>n/a</v>
          </cell>
        </row>
        <row r="505">
          <cell r="A505" t="str">
            <v>2Head &amp; NeckNHS Highland</v>
          </cell>
          <cell r="B505">
            <v>2</v>
          </cell>
          <cell r="C505" t="str">
            <v>Head &amp; Neck</v>
          </cell>
          <cell r="D505" t="str">
            <v>NHS Highland</v>
          </cell>
          <cell r="E505">
            <v>11</v>
          </cell>
          <cell r="F505">
            <v>9</v>
          </cell>
          <cell r="G505">
            <v>41</v>
          </cell>
          <cell r="H505">
            <v>5</v>
          </cell>
          <cell r="I505" t="str">
            <v>n/a</v>
          </cell>
        </row>
        <row r="506">
          <cell r="A506" t="str">
            <v>2Head &amp; NeckNHS Orkney</v>
          </cell>
          <cell r="B506">
            <v>2</v>
          </cell>
          <cell r="C506" t="str">
            <v>Head &amp; Neck</v>
          </cell>
          <cell r="D506" t="str">
            <v>NHS Orkney</v>
          </cell>
          <cell r="E506" t="str">
            <v>-</v>
          </cell>
          <cell r="F506" t="str">
            <v>-</v>
          </cell>
          <cell r="G506" t="str">
            <v>n/a</v>
          </cell>
          <cell r="H506" t="str">
            <v>n/a</v>
          </cell>
          <cell r="I506" t="str">
            <v>n/a</v>
          </cell>
        </row>
        <row r="507">
          <cell r="A507" t="str">
            <v>2Head &amp; NeckNHS Shetland</v>
          </cell>
          <cell r="B507">
            <v>2</v>
          </cell>
          <cell r="C507" t="str">
            <v>Head &amp; Neck</v>
          </cell>
          <cell r="D507" t="str">
            <v>NHS Shetland</v>
          </cell>
          <cell r="E507" t="str">
            <v>-</v>
          </cell>
          <cell r="F507" t="str">
            <v>-</v>
          </cell>
          <cell r="G507" t="str">
            <v>n/a</v>
          </cell>
          <cell r="H507" t="str">
            <v>n/a</v>
          </cell>
          <cell r="I507" t="str">
            <v>n/a</v>
          </cell>
        </row>
        <row r="508">
          <cell r="A508" t="str">
            <v>2Head &amp; NeckNHS Tayside</v>
          </cell>
          <cell r="B508">
            <v>2</v>
          </cell>
          <cell r="C508" t="str">
            <v>Head &amp; Neck</v>
          </cell>
          <cell r="D508" t="str">
            <v>NHS Tayside</v>
          </cell>
          <cell r="E508">
            <v>12</v>
          </cell>
          <cell r="F508">
            <v>11</v>
          </cell>
          <cell r="G508">
            <v>34</v>
          </cell>
          <cell r="H508">
            <v>25</v>
          </cell>
          <cell r="I508" t="str">
            <v>n/a</v>
          </cell>
        </row>
        <row r="509">
          <cell r="A509" t="str">
            <v>2Head &amp; NeckNHS Western Isles</v>
          </cell>
          <cell r="B509">
            <v>2</v>
          </cell>
          <cell r="C509" t="str">
            <v>Head &amp; Neck</v>
          </cell>
          <cell r="D509" t="str">
            <v>NHS Western Isles</v>
          </cell>
          <cell r="E509" t="str">
            <v>-</v>
          </cell>
          <cell r="F509" t="str">
            <v>-</v>
          </cell>
          <cell r="G509" t="str">
            <v>n/a</v>
          </cell>
          <cell r="H509" t="str">
            <v>n/a</v>
          </cell>
          <cell r="I509" t="str">
            <v>n/a</v>
          </cell>
        </row>
        <row r="510">
          <cell r="A510" t="str">
            <v>2Head &amp; NeckSCAN 5 Total</v>
          </cell>
          <cell r="B510">
            <v>2</v>
          </cell>
          <cell r="C510" t="str">
            <v>Head &amp; Neck</v>
          </cell>
          <cell r="D510" t="str">
            <v>SCAN 5 Total</v>
          </cell>
          <cell r="E510">
            <v>64</v>
          </cell>
          <cell r="F510">
            <v>64</v>
          </cell>
          <cell r="G510">
            <v>30</v>
          </cell>
          <cell r="H510">
            <v>20</v>
          </cell>
          <cell r="I510">
            <v>27</v>
          </cell>
        </row>
        <row r="511">
          <cell r="A511" t="str">
            <v>2Head &amp; NeckNHS Borders</v>
          </cell>
          <cell r="B511">
            <v>2</v>
          </cell>
          <cell r="C511" t="str">
            <v>Head &amp; Neck</v>
          </cell>
          <cell r="D511" t="str">
            <v>NHS Borders</v>
          </cell>
          <cell r="E511">
            <v>1</v>
          </cell>
          <cell r="F511">
            <v>1</v>
          </cell>
          <cell r="G511">
            <v>0</v>
          </cell>
          <cell r="H511" t="str">
            <v>n/a</v>
          </cell>
          <cell r="I511" t="str">
            <v>n/a</v>
          </cell>
        </row>
        <row r="512">
          <cell r="A512" t="str">
            <v>2Head &amp; NeckNHS Dumfries &amp; Galloway</v>
          </cell>
          <cell r="B512">
            <v>2</v>
          </cell>
          <cell r="C512" t="str">
            <v>Head &amp; Neck</v>
          </cell>
          <cell r="D512" t="str">
            <v>NHS Dumfries &amp; Galloway</v>
          </cell>
          <cell r="E512" t="str">
            <v>-</v>
          </cell>
          <cell r="F512" t="str">
            <v>-</v>
          </cell>
          <cell r="G512" t="str">
            <v>n/a</v>
          </cell>
          <cell r="H512" t="str">
            <v>n/a</v>
          </cell>
          <cell r="I512" t="str">
            <v>n/a</v>
          </cell>
        </row>
        <row r="513">
          <cell r="A513" t="str">
            <v>2Head &amp; NeckNHS Fife</v>
          </cell>
          <cell r="B513">
            <v>2</v>
          </cell>
          <cell r="C513" t="str">
            <v>Head &amp; Neck</v>
          </cell>
          <cell r="D513" t="str">
            <v>NHS Fife</v>
          </cell>
          <cell r="E513">
            <v>2</v>
          </cell>
          <cell r="F513">
            <v>2</v>
          </cell>
          <cell r="G513">
            <v>30</v>
          </cell>
          <cell r="H513" t="str">
            <v>n/a</v>
          </cell>
          <cell r="I513" t="str">
            <v>n/a</v>
          </cell>
        </row>
        <row r="514">
          <cell r="A514" t="str">
            <v>2Head &amp; NeckNHS Lothian</v>
          </cell>
          <cell r="B514">
            <v>2</v>
          </cell>
          <cell r="C514" t="str">
            <v>Head &amp; Neck</v>
          </cell>
          <cell r="D514" t="str">
            <v>NHS Lothian</v>
          </cell>
          <cell r="E514">
            <v>61</v>
          </cell>
          <cell r="F514">
            <v>61</v>
          </cell>
          <cell r="G514">
            <v>29</v>
          </cell>
          <cell r="H514">
            <v>20</v>
          </cell>
          <cell r="I514">
            <v>27</v>
          </cell>
        </row>
        <row r="515">
          <cell r="A515" t="str">
            <v>2Head &amp; NeckWOSCAN5 Total</v>
          </cell>
          <cell r="B515">
            <v>2</v>
          </cell>
          <cell r="C515" t="str">
            <v>Head &amp; Neck</v>
          </cell>
          <cell r="D515" t="str">
            <v>WOSCAN5 Total</v>
          </cell>
          <cell r="E515">
            <v>125</v>
          </cell>
          <cell r="F515">
            <v>118</v>
          </cell>
          <cell r="G515">
            <v>45</v>
          </cell>
          <cell r="H515">
            <v>15</v>
          </cell>
          <cell r="I515">
            <v>29</v>
          </cell>
        </row>
        <row r="516">
          <cell r="A516" t="str">
            <v>2Head &amp; NeckNHS Ayrshire &amp; Arran</v>
          </cell>
          <cell r="B516">
            <v>2</v>
          </cell>
          <cell r="C516" t="str">
            <v>Head &amp; Neck</v>
          </cell>
          <cell r="D516" t="str">
            <v>NHS Ayrshire &amp; Arran</v>
          </cell>
          <cell r="E516">
            <v>12</v>
          </cell>
          <cell r="F516">
            <v>11</v>
          </cell>
          <cell r="G516">
            <v>41</v>
          </cell>
          <cell r="H516">
            <v>14</v>
          </cell>
          <cell r="I516" t="str">
            <v>n/a</v>
          </cell>
        </row>
        <row r="517">
          <cell r="A517" t="str">
            <v>2Head &amp; NeckNHS Forth Valley</v>
          </cell>
          <cell r="B517">
            <v>2</v>
          </cell>
          <cell r="C517" t="str">
            <v>Head &amp; Neck</v>
          </cell>
          <cell r="D517" t="str">
            <v>NHS Forth Valley</v>
          </cell>
          <cell r="E517">
            <v>6</v>
          </cell>
          <cell r="F517">
            <v>6</v>
          </cell>
          <cell r="G517">
            <v>29</v>
          </cell>
          <cell r="H517">
            <v>18.5</v>
          </cell>
          <cell r="I517" t="str">
            <v>n/a</v>
          </cell>
        </row>
        <row r="518">
          <cell r="A518" t="str">
            <v>2Head &amp; NeckNHS Greater Glasgow &amp; Clyde</v>
          </cell>
          <cell r="B518">
            <v>2</v>
          </cell>
          <cell r="C518" t="str">
            <v>Head &amp; Neck</v>
          </cell>
          <cell r="D518" t="str">
            <v>NHS Greater Glasgow &amp; Clyde</v>
          </cell>
          <cell r="E518">
            <v>92</v>
          </cell>
          <cell r="F518">
            <v>86</v>
          </cell>
          <cell r="G518">
            <v>45</v>
          </cell>
          <cell r="H518">
            <v>17.5</v>
          </cell>
          <cell r="I518">
            <v>30.8</v>
          </cell>
        </row>
        <row r="519">
          <cell r="A519" t="str">
            <v>2Head &amp; NeckNHS Lanarkshire</v>
          </cell>
          <cell r="B519">
            <v>2</v>
          </cell>
          <cell r="C519" t="str">
            <v>Head &amp; Neck</v>
          </cell>
          <cell r="D519" t="str">
            <v>NHS Lanarkshire</v>
          </cell>
          <cell r="E519">
            <v>15</v>
          </cell>
          <cell r="F519">
            <v>15</v>
          </cell>
          <cell r="G519">
            <v>29</v>
          </cell>
          <cell r="H519">
            <v>9</v>
          </cell>
          <cell r="I519" t="str">
            <v>n/a</v>
          </cell>
        </row>
        <row r="520">
          <cell r="A520" t="str">
            <v>2Head &amp; NeckGolden Jubilee National Hospital</v>
          </cell>
          <cell r="B520">
            <v>2</v>
          </cell>
          <cell r="C520" t="str">
            <v>Head &amp; Neck</v>
          </cell>
          <cell r="D520" t="str">
            <v>Golden Jubilee National Hospital</v>
          </cell>
          <cell r="E520" t="str">
            <v>-</v>
          </cell>
          <cell r="F520" t="str">
            <v>-</v>
          </cell>
          <cell r="G520" t="str">
            <v>n/a</v>
          </cell>
          <cell r="H520" t="str">
            <v>n/a</v>
          </cell>
          <cell r="I520" t="str">
            <v>n/a</v>
          </cell>
        </row>
        <row r="521">
          <cell r="A521" t="str">
            <v>2Head &amp; NeckNational Waiting Times Centre</v>
          </cell>
          <cell r="B521">
            <v>2</v>
          </cell>
          <cell r="C521" t="str">
            <v>Head &amp; Neck</v>
          </cell>
          <cell r="D521" t="str">
            <v>National Waiting Times Centre</v>
          </cell>
          <cell r="E521" t="str">
            <v>-</v>
          </cell>
          <cell r="F521" t="str">
            <v>-</v>
          </cell>
          <cell r="G521" t="str">
            <v>n/a</v>
          </cell>
          <cell r="H521" t="str">
            <v>n/a</v>
          </cell>
          <cell r="I521" t="str">
            <v>n/a</v>
          </cell>
        </row>
        <row r="522">
          <cell r="A522" t="str">
            <v>2LungScotland</v>
          </cell>
          <cell r="B522">
            <v>2</v>
          </cell>
          <cell r="C522" t="str">
            <v>Lung</v>
          </cell>
          <cell r="D522" t="str">
            <v>Scotland</v>
          </cell>
          <cell r="E522">
            <v>900</v>
          </cell>
          <cell r="F522">
            <v>898</v>
          </cell>
          <cell r="G522">
            <v>37</v>
          </cell>
          <cell r="H522">
            <v>7</v>
          </cell>
          <cell r="I522">
            <v>22</v>
          </cell>
        </row>
        <row r="523">
          <cell r="A523" t="str">
            <v>2LungNOSCAN5 Total</v>
          </cell>
          <cell r="B523">
            <v>2</v>
          </cell>
          <cell r="C523" t="str">
            <v>Lung</v>
          </cell>
          <cell r="D523" t="str">
            <v>NOSCAN5 Total</v>
          </cell>
          <cell r="E523">
            <v>199</v>
          </cell>
          <cell r="F523">
            <v>199</v>
          </cell>
          <cell r="G523">
            <v>31</v>
          </cell>
          <cell r="H523">
            <v>6</v>
          </cell>
          <cell r="I523">
            <v>21.2</v>
          </cell>
        </row>
        <row r="524">
          <cell r="A524" t="str">
            <v>2LungNHS Grampian</v>
          </cell>
          <cell r="B524">
            <v>2</v>
          </cell>
          <cell r="C524" t="str">
            <v>Lung</v>
          </cell>
          <cell r="D524" t="str">
            <v>NHS Grampian</v>
          </cell>
          <cell r="E524">
            <v>81</v>
          </cell>
          <cell r="F524">
            <v>81</v>
          </cell>
          <cell r="G524">
            <v>31</v>
          </cell>
          <cell r="H524">
            <v>9</v>
          </cell>
          <cell r="I524">
            <v>22</v>
          </cell>
        </row>
        <row r="525">
          <cell r="A525" t="str">
            <v>2LungNHS Highland</v>
          </cell>
          <cell r="B525">
            <v>2</v>
          </cell>
          <cell r="C525" t="str">
            <v>Lung</v>
          </cell>
          <cell r="D525" t="str">
            <v>NHS Highland</v>
          </cell>
          <cell r="E525">
            <v>46</v>
          </cell>
          <cell r="F525">
            <v>46</v>
          </cell>
          <cell r="G525">
            <v>22</v>
          </cell>
          <cell r="H525">
            <v>0</v>
          </cell>
          <cell r="I525">
            <v>8</v>
          </cell>
        </row>
        <row r="526">
          <cell r="A526" t="str">
            <v>2LungNHS Orkney</v>
          </cell>
          <cell r="B526">
            <v>2</v>
          </cell>
          <cell r="C526" t="str">
            <v>Lung</v>
          </cell>
          <cell r="D526" t="str">
            <v>NHS Orkney</v>
          </cell>
          <cell r="E526" t="str">
            <v>-</v>
          </cell>
          <cell r="F526" t="str">
            <v>-</v>
          </cell>
          <cell r="G526" t="str">
            <v>n/a</v>
          </cell>
          <cell r="H526" t="str">
            <v>n/a</v>
          </cell>
          <cell r="I526" t="str">
            <v>n/a</v>
          </cell>
        </row>
        <row r="527">
          <cell r="A527" t="str">
            <v>2LungNHS Shetland</v>
          </cell>
          <cell r="B527">
            <v>2</v>
          </cell>
          <cell r="C527" t="str">
            <v>Lung</v>
          </cell>
          <cell r="D527" t="str">
            <v>NHS Shetland</v>
          </cell>
          <cell r="E527" t="str">
            <v>-</v>
          </cell>
          <cell r="F527" t="str">
            <v>-</v>
          </cell>
          <cell r="G527" t="str">
            <v>n/a</v>
          </cell>
          <cell r="H527" t="str">
            <v>n/a</v>
          </cell>
          <cell r="I527" t="str">
            <v>n/a</v>
          </cell>
        </row>
        <row r="528">
          <cell r="A528" t="str">
            <v>2LungNHS Tayside</v>
          </cell>
          <cell r="B528">
            <v>2</v>
          </cell>
          <cell r="C528" t="str">
            <v>Lung</v>
          </cell>
          <cell r="D528" t="str">
            <v>NHS Tayside</v>
          </cell>
          <cell r="E528">
            <v>71</v>
          </cell>
          <cell r="F528">
            <v>71</v>
          </cell>
          <cell r="G528">
            <v>31</v>
          </cell>
          <cell r="H528">
            <v>9</v>
          </cell>
          <cell r="I528">
            <v>25</v>
          </cell>
        </row>
        <row r="529">
          <cell r="A529" t="str">
            <v>2LungNHS Western Isles</v>
          </cell>
          <cell r="B529">
            <v>2</v>
          </cell>
          <cell r="C529" t="str">
            <v>Lung</v>
          </cell>
          <cell r="D529" t="str">
            <v>NHS Western Isles</v>
          </cell>
          <cell r="E529">
            <v>1</v>
          </cell>
          <cell r="F529">
            <v>1</v>
          </cell>
          <cell r="G529">
            <v>0</v>
          </cell>
          <cell r="H529" t="str">
            <v>n/a</v>
          </cell>
          <cell r="I529" t="str">
            <v>n/a</v>
          </cell>
        </row>
        <row r="530">
          <cell r="A530" t="str">
            <v>2LungSCAN 5 Total</v>
          </cell>
          <cell r="B530">
            <v>2</v>
          </cell>
          <cell r="C530" t="str">
            <v>Lung</v>
          </cell>
          <cell r="D530" t="str">
            <v>SCAN 5 Total</v>
          </cell>
          <cell r="E530">
            <v>234</v>
          </cell>
          <cell r="F530">
            <v>234</v>
          </cell>
          <cell r="G530">
            <v>31</v>
          </cell>
          <cell r="H530">
            <v>7</v>
          </cell>
          <cell r="I530">
            <v>21</v>
          </cell>
        </row>
        <row r="531">
          <cell r="A531" t="str">
            <v>2LungNHS Borders</v>
          </cell>
          <cell r="B531">
            <v>2</v>
          </cell>
          <cell r="C531" t="str">
            <v>Lung</v>
          </cell>
          <cell r="D531" t="str">
            <v>NHS Borders</v>
          </cell>
          <cell r="E531">
            <v>6</v>
          </cell>
          <cell r="F531">
            <v>6</v>
          </cell>
          <cell r="G531">
            <v>14</v>
          </cell>
          <cell r="H531">
            <v>4</v>
          </cell>
          <cell r="I531" t="str">
            <v>n/a</v>
          </cell>
        </row>
        <row r="532">
          <cell r="A532" t="str">
            <v>2LungNHS Dumfries &amp; Galloway</v>
          </cell>
          <cell r="B532">
            <v>2</v>
          </cell>
          <cell r="C532" t="str">
            <v>Lung</v>
          </cell>
          <cell r="D532" t="str">
            <v>NHS Dumfries &amp; Galloway</v>
          </cell>
          <cell r="E532">
            <v>18</v>
          </cell>
          <cell r="F532">
            <v>18</v>
          </cell>
          <cell r="G532">
            <v>17</v>
          </cell>
          <cell r="H532">
            <v>0</v>
          </cell>
          <cell r="I532" t="str">
            <v>n/a</v>
          </cell>
        </row>
        <row r="533">
          <cell r="A533" t="str">
            <v>2LungNHS Fife</v>
          </cell>
          <cell r="B533">
            <v>2</v>
          </cell>
          <cell r="C533" t="str">
            <v>Lung</v>
          </cell>
          <cell r="D533" t="str">
            <v>NHS Fife</v>
          </cell>
          <cell r="E533">
            <v>32</v>
          </cell>
          <cell r="F533">
            <v>32</v>
          </cell>
          <cell r="G533">
            <v>22</v>
          </cell>
          <cell r="H533">
            <v>1</v>
          </cell>
          <cell r="I533" t="str">
            <v>n/a</v>
          </cell>
        </row>
        <row r="534">
          <cell r="A534" t="str">
            <v>2LungNHS Lothian</v>
          </cell>
          <cell r="B534">
            <v>2</v>
          </cell>
          <cell r="C534" t="str">
            <v>Lung</v>
          </cell>
          <cell r="D534" t="str">
            <v>NHS Lothian</v>
          </cell>
          <cell r="E534">
            <v>178</v>
          </cell>
          <cell r="F534">
            <v>178</v>
          </cell>
          <cell r="G534">
            <v>31</v>
          </cell>
          <cell r="H534">
            <v>9</v>
          </cell>
          <cell r="I534">
            <v>22</v>
          </cell>
        </row>
        <row r="535">
          <cell r="A535" t="str">
            <v>2LungWOSCAN5 Total</v>
          </cell>
          <cell r="B535">
            <v>2</v>
          </cell>
          <cell r="C535" t="str">
            <v>Lung</v>
          </cell>
          <cell r="D535" t="str">
            <v>WOSCAN5 Total</v>
          </cell>
          <cell r="E535">
            <v>404</v>
          </cell>
          <cell r="F535">
            <v>402</v>
          </cell>
          <cell r="G535">
            <v>37</v>
          </cell>
          <cell r="H535">
            <v>7</v>
          </cell>
          <cell r="I535">
            <v>24</v>
          </cell>
        </row>
        <row r="536">
          <cell r="A536" t="str">
            <v>2LungNHS Ayrshire &amp; Arran</v>
          </cell>
          <cell r="B536">
            <v>2</v>
          </cell>
          <cell r="C536" t="str">
            <v>Lung</v>
          </cell>
          <cell r="D536" t="str">
            <v>NHS Ayrshire &amp; Arran</v>
          </cell>
          <cell r="E536">
            <v>49</v>
          </cell>
          <cell r="F536">
            <v>49</v>
          </cell>
          <cell r="G536">
            <v>25</v>
          </cell>
          <cell r="H536">
            <v>0</v>
          </cell>
          <cell r="I536">
            <v>8.6000000000000085</v>
          </cell>
        </row>
        <row r="537">
          <cell r="A537" t="str">
            <v>2LungNHS Forth Valley</v>
          </cell>
          <cell r="B537">
            <v>2</v>
          </cell>
          <cell r="C537" t="str">
            <v>Lung</v>
          </cell>
          <cell r="D537" t="str">
            <v>NHS Forth Valley</v>
          </cell>
          <cell r="E537">
            <v>31</v>
          </cell>
          <cell r="F537">
            <v>31</v>
          </cell>
          <cell r="G537">
            <v>14</v>
          </cell>
          <cell r="H537">
            <v>7</v>
          </cell>
          <cell r="I537" t="str">
            <v>n/a</v>
          </cell>
        </row>
        <row r="538">
          <cell r="A538" t="str">
            <v>2LungNHS Greater Glasgow &amp; Clyde</v>
          </cell>
          <cell r="B538">
            <v>2</v>
          </cell>
          <cell r="C538" t="str">
            <v>Lung</v>
          </cell>
          <cell r="D538" t="str">
            <v>NHS Greater Glasgow &amp; Clyde</v>
          </cell>
          <cell r="E538">
            <v>248</v>
          </cell>
          <cell r="F538">
            <v>246</v>
          </cell>
          <cell r="G538">
            <v>37</v>
          </cell>
          <cell r="H538">
            <v>9</v>
          </cell>
          <cell r="I538">
            <v>26</v>
          </cell>
        </row>
        <row r="539">
          <cell r="A539" t="str">
            <v>2LungNHS Lanarkshire</v>
          </cell>
          <cell r="B539">
            <v>2</v>
          </cell>
          <cell r="C539" t="str">
            <v>Lung</v>
          </cell>
          <cell r="D539" t="str">
            <v>NHS Lanarkshire</v>
          </cell>
          <cell r="E539">
            <v>76</v>
          </cell>
          <cell r="F539">
            <v>76</v>
          </cell>
          <cell r="G539">
            <v>28</v>
          </cell>
          <cell r="H539">
            <v>1</v>
          </cell>
          <cell r="I539">
            <v>9</v>
          </cell>
        </row>
        <row r="540">
          <cell r="A540" t="str">
            <v>2LungGolden Jubilee National Hospital</v>
          </cell>
          <cell r="B540">
            <v>2</v>
          </cell>
          <cell r="C540" t="str">
            <v>Lung</v>
          </cell>
          <cell r="D540" t="str">
            <v>Golden Jubilee National Hospital</v>
          </cell>
          <cell r="E540">
            <v>63</v>
          </cell>
          <cell r="F540">
            <v>63</v>
          </cell>
          <cell r="G540">
            <v>29</v>
          </cell>
          <cell r="H540">
            <v>15</v>
          </cell>
          <cell r="I540">
            <v>24.6</v>
          </cell>
        </row>
        <row r="541">
          <cell r="A541" t="str">
            <v>2LungNational Waiting Times Centre</v>
          </cell>
          <cell r="B541">
            <v>2</v>
          </cell>
          <cell r="C541" t="str">
            <v>Lung</v>
          </cell>
          <cell r="D541" t="str">
            <v>National Waiting Times Centre</v>
          </cell>
          <cell r="E541">
            <v>63</v>
          </cell>
          <cell r="F541">
            <v>63</v>
          </cell>
          <cell r="G541">
            <v>29</v>
          </cell>
          <cell r="H541">
            <v>15</v>
          </cell>
          <cell r="I541">
            <v>24.6</v>
          </cell>
        </row>
        <row r="542">
          <cell r="A542" t="str">
            <v>2LymphomaScotland</v>
          </cell>
          <cell r="B542">
            <v>2</v>
          </cell>
          <cell r="C542" t="str">
            <v>Lymphoma</v>
          </cell>
          <cell r="D542" t="str">
            <v>Scotland</v>
          </cell>
          <cell r="E542">
            <v>207</v>
          </cell>
          <cell r="F542">
            <v>206</v>
          </cell>
          <cell r="G542">
            <v>34</v>
          </cell>
          <cell r="H542">
            <v>4</v>
          </cell>
          <cell r="I542">
            <v>15</v>
          </cell>
        </row>
        <row r="543">
          <cell r="A543" t="str">
            <v>2LymphomaNOSCAN5 Total</v>
          </cell>
          <cell r="B543">
            <v>2</v>
          </cell>
          <cell r="C543" t="str">
            <v>Lymphoma</v>
          </cell>
          <cell r="D543" t="str">
            <v>NOSCAN5 Total</v>
          </cell>
          <cell r="E543">
            <v>54</v>
          </cell>
          <cell r="F543">
            <v>54</v>
          </cell>
          <cell r="G543">
            <v>31</v>
          </cell>
          <cell r="H543">
            <v>2.5</v>
          </cell>
          <cell r="I543">
            <v>15</v>
          </cell>
        </row>
        <row r="544">
          <cell r="A544" t="str">
            <v>2LymphomaNHS Grampian</v>
          </cell>
          <cell r="B544">
            <v>2</v>
          </cell>
          <cell r="C544" t="str">
            <v>Lymphoma</v>
          </cell>
          <cell r="D544" t="str">
            <v>NHS Grampian</v>
          </cell>
          <cell r="E544">
            <v>37</v>
          </cell>
          <cell r="F544">
            <v>37</v>
          </cell>
          <cell r="G544">
            <v>27</v>
          </cell>
          <cell r="H544">
            <v>5</v>
          </cell>
          <cell r="I544" t="str">
            <v>n/a</v>
          </cell>
        </row>
        <row r="545">
          <cell r="A545" t="str">
            <v>2LymphomaNHS Highland</v>
          </cell>
          <cell r="B545">
            <v>2</v>
          </cell>
          <cell r="C545" t="str">
            <v>Lymphoma</v>
          </cell>
          <cell r="D545" t="str">
            <v>NHS Highland</v>
          </cell>
          <cell r="E545">
            <v>16</v>
          </cell>
          <cell r="F545">
            <v>16</v>
          </cell>
          <cell r="G545">
            <v>15</v>
          </cell>
          <cell r="H545">
            <v>2</v>
          </cell>
          <cell r="I545" t="str">
            <v>n/a</v>
          </cell>
        </row>
        <row r="546">
          <cell r="A546" t="str">
            <v>2LymphomaNHS Orkney</v>
          </cell>
          <cell r="B546">
            <v>2</v>
          </cell>
          <cell r="C546" t="str">
            <v>Lymphoma</v>
          </cell>
          <cell r="D546" t="str">
            <v>NHS Orkney</v>
          </cell>
          <cell r="E546" t="str">
            <v>-</v>
          </cell>
          <cell r="F546" t="str">
            <v>-</v>
          </cell>
          <cell r="G546" t="str">
            <v>n/a</v>
          </cell>
          <cell r="H546" t="str">
            <v>n/a</v>
          </cell>
          <cell r="I546" t="str">
            <v>n/a</v>
          </cell>
        </row>
        <row r="547">
          <cell r="A547" t="str">
            <v>2LymphomaNHS Shetland</v>
          </cell>
          <cell r="B547">
            <v>2</v>
          </cell>
          <cell r="C547" t="str">
            <v>Lymphoma</v>
          </cell>
          <cell r="D547" t="str">
            <v>NHS Shetland</v>
          </cell>
          <cell r="E547" t="str">
            <v>-</v>
          </cell>
          <cell r="F547" t="str">
            <v>-</v>
          </cell>
          <cell r="G547" t="str">
            <v>n/a</v>
          </cell>
          <cell r="H547" t="str">
            <v>n/a</v>
          </cell>
          <cell r="I547" t="str">
            <v>n/a</v>
          </cell>
        </row>
        <row r="548">
          <cell r="A548" t="str">
            <v>2LymphomaNHS Tayside</v>
          </cell>
          <cell r="B548">
            <v>2</v>
          </cell>
          <cell r="C548" t="str">
            <v>Lymphoma</v>
          </cell>
          <cell r="D548" t="str">
            <v>NHS Tayside</v>
          </cell>
          <cell r="E548">
            <v>1</v>
          </cell>
          <cell r="F548">
            <v>1</v>
          </cell>
          <cell r="G548">
            <v>31</v>
          </cell>
          <cell r="H548" t="str">
            <v>n/a</v>
          </cell>
          <cell r="I548" t="str">
            <v>n/a</v>
          </cell>
        </row>
        <row r="549">
          <cell r="A549" t="str">
            <v>2LymphomaNHS Western Isles</v>
          </cell>
          <cell r="B549">
            <v>2</v>
          </cell>
          <cell r="C549" t="str">
            <v>Lymphoma</v>
          </cell>
          <cell r="D549" t="str">
            <v>NHS Western Isles</v>
          </cell>
          <cell r="E549" t="str">
            <v>-</v>
          </cell>
          <cell r="F549" t="str">
            <v>-</v>
          </cell>
          <cell r="G549" t="str">
            <v>n/a</v>
          </cell>
          <cell r="H549" t="str">
            <v>n/a</v>
          </cell>
          <cell r="I549" t="str">
            <v>n/a</v>
          </cell>
        </row>
        <row r="550">
          <cell r="A550" t="str">
            <v>2LymphomaSCAN 5 Total</v>
          </cell>
          <cell r="B550">
            <v>2</v>
          </cell>
          <cell r="C550" t="str">
            <v>Lymphoma</v>
          </cell>
          <cell r="D550" t="str">
            <v>SCAN 5 Total</v>
          </cell>
          <cell r="E550">
            <v>69</v>
          </cell>
          <cell r="F550">
            <v>68</v>
          </cell>
          <cell r="G550">
            <v>34</v>
          </cell>
          <cell r="H550">
            <v>3</v>
          </cell>
          <cell r="I550">
            <v>15</v>
          </cell>
        </row>
        <row r="551">
          <cell r="A551" t="str">
            <v>2LymphomaNHS Borders</v>
          </cell>
          <cell r="B551">
            <v>2</v>
          </cell>
          <cell r="C551" t="str">
            <v>Lymphoma</v>
          </cell>
          <cell r="D551" t="str">
            <v>NHS Borders</v>
          </cell>
          <cell r="E551">
            <v>10</v>
          </cell>
          <cell r="F551">
            <v>10</v>
          </cell>
          <cell r="G551">
            <v>14</v>
          </cell>
          <cell r="H551">
            <v>0</v>
          </cell>
          <cell r="I551" t="str">
            <v>n/a</v>
          </cell>
        </row>
        <row r="552">
          <cell r="A552" t="str">
            <v>2LymphomaNHS Dumfries &amp; Galloway</v>
          </cell>
          <cell r="B552">
            <v>2</v>
          </cell>
          <cell r="C552" t="str">
            <v>Lymphoma</v>
          </cell>
          <cell r="D552" t="str">
            <v>NHS Dumfries &amp; Galloway</v>
          </cell>
          <cell r="E552">
            <v>7</v>
          </cell>
          <cell r="F552">
            <v>7</v>
          </cell>
          <cell r="G552">
            <v>7</v>
          </cell>
          <cell r="H552">
            <v>1</v>
          </cell>
          <cell r="I552" t="str">
            <v>n/a</v>
          </cell>
        </row>
        <row r="553">
          <cell r="A553" t="str">
            <v>2LymphomaNHS Fife</v>
          </cell>
          <cell r="B553">
            <v>2</v>
          </cell>
          <cell r="C553" t="str">
            <v>Lymphoma</v>
          </cell>
          <cell r="D553" t="str">
            <v>NHS Fife</v>
          </cell>
          <cell r="E553">
            <v>16</v>
          </cell>
          <cell r="F553">
            <v>16</v>
          </cell>
          <cell r="G553">
            <v>14</v>
          </cell>
          <cell r="H553">
            <v>5.5</v>
          </cell>
          <cell r="I553" t="str">
            <v>n/a</v>
          </cell>
        </row>
        <row r="554">
          <cell r="A554" t="str">
            <v>2LymphomaNHS Lothian</v>
          </cell>
          <cell r="B554">
            <v>2</v>
          </cell>
          <cell r="C554" t="str">
            <v>Lymphoma</v>
          </cell>
          <cell r="D554" t="str">
            <v>NHS Lothian</v>
          </cell>
          <cell r="E554">
            <v>36</v>
          </cell>
          <cell r="F554">
            <v>35</v>
          </cell>
          <cell r="G554">
            <v>34</v>
          </cell>
          <cell r="H554">
            <v>5</v>
          </cell>
          <cell r="I554" t="str">
            <v>n/a</v>
          </cell>
        </row>
        <row r="555">
          <cell r="A555" t="str">
            <v>2LymphomaWOSCAN5 Total</v>
          </cell>
          <cell r="B555">
            <v>2</v>
          </cell>
          <cell r="C555" t="str">
            <v>Lymphoma</v>
          </cell>
          <cell r="D555" t="str">
            <v>WOSCAN5 Total</v>
          </cell>
          <cell r="E555">
            <v>84</v>
          </cell>
          <cell r="F555">
            <v>84</v>
          </cell>
          <cell r="G555">
            <v>30</v>
          </cell>
          <cell r="H555">
            <v>6</v>
          </cell>
          <cell r="I555">
            <v>15.7</v>
          </cell>
        </row>
        <row r="556">
          <cell r="A556" t="str">
            <v>2LymphomaNHS Ayrshire &amp; Arran</v>
          </cell>
          <cell r="B556">
            <v>2</v>
          </cell>
          <cell r="C556" t="str">
            <v>Lymphoma</v>
          </cell>
          <cell r="D556" t="str">
            <v>NHS Ayrshire &amp; Arran</v>
          </cell>
          <cell r="E556">
            <v>9</v>
          </cell>
          <cell r="F556">
            <v>9</v>
          </cell>
          <cell r="G556">
            <v>30</v>
          </cell>
          <cell r="H556">
            <v>9</v>
          </cell>
          <cell r="I556" t="str">
            <v>n/a</v>
          </cell>
        </row>
        <row r="557">
          <cell r="A557" t="str">
            <v>2LymphomaNHS Forth Valley</v>
          </cell>
          <cell r="B557">
            <v>2</v>
          </cell>
          <cell r="C557" t="str">
            <v>Lymphoma</v>
          </cell>
          <cell r="D557" t="str">
            <v>NHS Forth Valley</v>
          </cell>
          <cell r="E557">
            <v>13</v>
          </cell>
          <cell r="F557">
            <v>13</v>
          </cell>
          <cell r="G557">
            <v>16</v>
          </cell>
          <cell r="H557">
            <v>7</v>
          </cell>
          <cell r="I557" t="str">
            <v>n/a</v>
          </cell>
        </row>
        <row r="558">
          <cell r="A558" t="str">
            <v>2LymphomaNHS Greater Glasgow &amp; Clyde</v>
          </cell>
          <cell r="B558">
            <v>2</v>
          </cell>
          <cell r="C558" t="str">
            <v>Lymphoma</v>
          </cell>
          <cell r="D558" t="str">
            <v>NHS Greater Glasgow &amp; Clyde</v>
          </cell>
          <cell r="E558">
            <v>51</v>
          </cell>
          <cell r="F558">
            <v>51</v>
          </cell>
          <cell r="G558">
            <v>27</v>
          </cell>
          <cell r="H558">
            <v>5</v>
          </cell>
          <cell r="I558">
            <v>15</v>
          </cell>
        </row>
        <row r="559">
          <cell r="A559" t="str">
            <v>2LymphomaNHS Lanarkshire</v>
          </cell>
          <cell r="B559">
            <v>2</v>
          </cell>
          <cell r="C559" t="str">
            <v>Lymphoma</v>
          </cell>
          <cell r="D559" t="str">
            <v>NHS Lanarkshire</v>
          </cell>
          <cell r="E559">
            <v>11</v>
          </cell>
          <cell r="F559">
            <v>11</v>
          </cell>
          <cell r="G559">
            <v>17</v>
          </cell>
          <cell r="H559">
            <v>6</v>
          </cell>
          <cell r="I559" t="str">
            <v>n/a</v>
          </cell>
        </row>
        <row r="560">
          <cell r="A560" t="str">
            <v>2LymphomaGolden Jubilee National Hospital</v>
          </cell>
          <cell r="B560">
            <v>2</v>
          </cell>
          <cell r="C560" t="str">
            <v>Lymphoma</v>
          </cell>
          <cell r="D560" t="str">
            <v>Golden Jubilee National Hospital</v>
          </cell>
          <cell r="E560" t="str">
            <v>-</v>
          </cell>
          <cell r="F560" t="str">
            <v>-</v>
          </cell>
          <cell r="G560" t="str">
            <v>n/a</v>
          </cell>
          <cell r="H560" t="str">
            <v>n/a</v>
          </cell>
          <cell r="I560" t="str">
            <v>n/a</v>
          </cell>
        </row>
        <row r="561">
          <cell r="A561" t="str">
            <v>2LymphomaNational Waiting Times Centre</v>
          </cell>
          <cell r="B561">
            <v>2</v>
          </cell>
          <cell r="C561" t="str">
            <v>Lymphoma</v>
          </cell>
          <cell r="D561" t="str">
            <v>National Waiting Times Centre</v>
          </cell>
          <cell r="E561" t="str">
            <v>-</v>
          </cell>
          <cell r="F561" t="str">
            <v>-</v>
          </cell>
          <cell r="G561" t="str">
            <v>n/a</v>
          </cell>
          <cell r="H561" t="str">
            <v>n/a</v>
          </cell>
          <cell r="I561" t="str">
            <v>n/a</v>
          </cell>
        </row>
        <row r="562">
          <cell r="A562" t="str">
            <v>2MelanomaScotland</v>
          </cell>
          <cell r="B562">
            <v>2</v>
          </cell>
          <cell r="C562" t="str">
            <v>Melanoma</v>
          </cell>
          <cell r="D562" t="str">
            <v>Scotland</v>
          </cell>
          <cell r="E562">
            <v>266</v>
          </cell>
          <cell r="F562">
            <v>260</v>
          </cell>
          <cell r="G562">
            <v>85</v>
          </cell>
          <cell r="H562">
            <v>0</v>
          </cell>
          <cell r="I562">
            <v>18</v>
          </cell>
        </row>
        <row r="563">
          <cell r="A563" t="str">
            <v>2MelanomaNOSCAN5 Total</v>
          </cell>
          <cell r="B563">
            <v>2</v>
          </cell>
          <cell r="C563" t="str">
            <v>Melanoma</v>
          </cell>
          <cell r="D563" t="str">
            <v>NOSCAN5 Total</v>
          </cell>
          <cell r="E563">
            <v>53</v>
          </cell>
          <cell r="F563">
            <v>52</v>
          </cell>
          <cell r="G563">
            <v>38</v>
          </cell>
          <cell r="H563">
            <v>0</v>
          </cell>
          <cell r="I563">
            <v>20.8</v>
          </cell>
        </row>
        <row r="564">
          <cell r="A564" t="str">
            <v>2MelanomaNHS Grampian</v>
          </cell>
          <cell r="B564">
            <v>2</v>
          </cell>
          <cell r="C564" t="str">
            <v>Melanoma</v>
          </cell>
          <cell r="D564" t="str">
            <v>NHS Grampian</v>
          </cell>
          <cell r="E564">
            <v>35</v>
          </cell>
          <cell r="F564">
            <v>35</v>
          </cell>
          <cell r="G564">
            <v>30</v>
          </cell>
          <cell r="H564">
            <v>0</v>
          </cell>
          <cell r="I564" t="str">
            <v>n/a</v>
          </cell>
        </row>
        <row r="565">
          <cell r="A565" t="str">
            <v>2MelanomaNHS Highland</v>
          </cell>
          <cell r="B565">
            <v>2</v>
          </cell>
          <cell r="C565" t="str">
            <v>Melanoma</v>
          </cell>
          <cell r="D565" t="str">
            <v>NHS Highland</v>
          </cell>
          <cell r="E565">
            <v>9</v>
          </cell>
          <cell r="F565">
            <v>8</v>
          </cell>
          <cell r="G565">
            <v>38</v>
          </cell>
          <cell r="H565">
            <v>0</v>
          </cell>
          <cell r="I565" t="str">
            <v>n/a</v>
          </cell>
        </row>
        <row r="566">
          <cell r="A566" t="str">
            <v>2MelanomaNHS Orkney</v>
          </cell>
          <cell r="B566">
            <v>2</v>
          </cell>
          <cell r="C566" t="str">
            <v>Melanoma</v>
          </cell>
          <cell r="D566" t="str">
            <v>NHS Orkney</v>
          </cell>
          <cell r="E566" t="str">
            <v>-</v>
          </cell>
          <cell r="F566" t="str">
            <v>-</v>
          </cell>
          <cell r="G566" t="str">
            <v>n/a</v>
          </cell>
          <cell r="H566" t="str">
            <v>n/a</v>
          </cell>
          <cell r="I566" t="str">
            <v>n/a</v>
          </cell>
        </row>
        <row r="567">
          <cell r="A567" t="str">
            <v>2MelanomaNHS Shetland</v>
          </cell>
          <cell r="B567">
            <v>2</v>
          </cell>
          <cell r="C567" t="str">
            <v>Melanoma</v>
          </cell>
          <cell r="D567" t="str">
            <v>NHS Shetland</v>
          </cell>
          <cell r="E567" t="str">
            <v>-</v>
          </cell>
          <cell r="F567" t="str">
            <v>-</v>
          </cell>
          <cell r="G567" t="str">
            <v>n/a</v>
          </cell>
          <cell r="H567" t="str">
            <v>n/a</v>
          </cell>
          <cell r="I567" t="str">
            <v>n/a</v>
          </cell>
        </row>
        <row r="568">
          <cell r="A568" t="str">
            <v>2MelanomaNHS Tayside</v>
          </cell>
          <cell r="B568">
            <v>2</v>
          </cell>
          <cell r="C568" t="str">
            <v>Melanoma</v>
          </cell>
          <cell r="D568" t="str">
            <v>NHS Tayside</v>
          </cell>
          <cell r="E568">
            <v>9</v>
          </cell>
          <cell r="F568">
            <v>9</v>
          </cell>
          <cell r="G568">
            <v>28</v>
          </cell>
          <cell r="H568">
            <v>6</v>
          </cell>
          <cell r="I568" t="str">
            <v>n/a</v>
          </cell>
        </row>
        <row r="569">
          <cell r="A569" t="str">
            <v>2MelanomaNHS Western Isles</v>
          </cell>
          <cell r="B569">
            <v>2</v>
          </cell>
          <cell r="C569" t="str">
            <v>Melanoma</v>
          </cell>
          <cell r="D569" t="str">
            <v>NHS Western Isles</v>
          </cell>
          <cell r="E569" t="str">
            <v>-</v>
          </cell>
          <cell r="F569" t="str">
            <v>-</v>
          </cell>
          <cell r="G569" t="str">
            <v>n/a</v>
          </cell>
          <cell r="H569" t="str">
            <v>n/a</v>
          </cell>
          <cell r="I569" t="str">
            <v>n/a</v>
          </cell>
        </row>
        <row r="570">
          <cell r="A570" t="str">
            <v>2MelanomaSCAN 5 Total</v>
          </cell>
          <cell r="B570">
            <v>2</v>
          </cell>
          <cell r="C570" t="str">
            <v>Melanoma</v>
          </cell>
          <cell r="D570" t="str">
            <v>SCAN 5 Total</v>
          </cell>
          <cell r="E570">
            <v>79</v>
          </cell>
          <cell r="F570">
            <v>79</v>
          </cell>
          <cell r="G570">
            <v>26</v>
          </cell>
          <cell r="H570">
            <v>0</v>
          </cell>
          <cell r="I570">
            <v>12</v>
          </cell>
        </row>
        <row r="571">
          <cell r="A571" t="str">
            <v>2MelanomaNHS Borders</v>
          </cell>
          <cell r="B571">
            <v>2</v>
          </cell>
          <cell r="C571" t="str">
            <v>Melanoma</v>
          </cell>
          <cell r="D571" t="str">
            <v>NHS Borders</v>
          </cell>
          <cell r="E571">
            <v>4</v>
          </cell>
          <cell r="F571">
            <v>4</v>
          </cell>
          <cell r="G571">
            <v>14</v>
          </cell>
          <cell r="H571">
            <v>3</v>
          </cell>
          <cell r="I571" t="str">
            <v>n/a</v>
          </cell>
        </row>
        <row r="572">
          <cell r="A572" t="str">
            <v>2MelanomaNHS Dumfries &amp; Galloway</v>
          </cell>
          <cell r="B572">
            <v>2</v>
          </cell>
          <cell r="C572" t="str">
            <v>Melanoma</v>
          </cell>
          <cell r="D572" t="str">
            <v>NHS Dumfries &amp; Galloway</v>
          </cell>
          <cell r="E572">
            <v>14</v>
          </cell>
          <cell r="F572">
            <v>14</v>
          </cell>
          <cell r="G572">
            <v>13</v>
          </cell>
          <cell r="H572">
            <v>0</v>
          </cell>
          <cell r="I572" t="str">
            <v>n/a</v>
          </cell>
        </row>
        <row r="573">
          <cell r="A573" t="str">
            <v>2MelanomaNHS Fife</v>
          </cell>
          <cell r="B573">
            <v>2</v>
          </cell>
          <cell r="C573" t="str">
            <v>Melanoma</v>
          </cell>
          <cell r="D573" t="str">
            <v>NHS Fife</v>
          </cell>
          <cell r="E573">
            <v>15</v>
          </cell>
          <cell r="F573">
            <v>15</v>
          </cell>
          <cell r="G573">
            <v>20</v>
          </cell>
          <cell r="H573">
            <v>0</v>
          </cell>
          <cell r="I573" t="str">
            <v>n/a</v>
          </cell>
        </row>
        <row r="574">
          <cell r="A574" t="str">
            <v>2MelanomaNHS Lothian</v>
          </cell>
          <cell r="B574">
            <v>2</v>
          </cell>
          <cell r="C574" t="str">
            <v>Melanoma</v>
          </cell>
          <cell r="D574" t="str">
            <v>NHS Lothian</v>
          </cell>
          <cell r="E574">
            <v>46</v>
          </cell>
          <cell r="F574">
            <v>46</v>
          </cell>
          <cell r="G574">
            <v>26</v>
          </cell>
          <cell r="H574">
            <v>0</v>
          </cell>
          <cell r="I574">
            <v>12</v>
          </cell>
        </row>
        <row r="575">
          <cell r="A575" t="str">
            <v>2MelanomaWOSCAN5 Total</v>
          </cell>
          <cell r="B575">
            <v>2</v>
          </cell>
          <cell r="C575" t="str">
            <v>Melanoma</v>
          </cell>
          <cell r="D575" t="str">
            <v>WOSCAN5 Total</v>
          </cell>
          <cell r="E575">
            <v>133</v>
          </cell>
          <cell r="F575">
            <v>128</v>
          </cell>
          <cell r="G575">
            <v>85</v>
          </cell>
          <cell r="H575">
            <v>0</v>
          </cell>
          <cell r="I575">
            <v>21</v>
          </cell>
        </row>
        <row r="576">
          <cell r="A576" t="str">
            <v>2MelanomaNHS Ayrshire &amp; Arran</v>
          </cell>
          <cell r="B576">
            <v>2</v>
          </cell>
          <cell r="C576" t="str">
            <v>Melanoma</v>
          </cell>
          <cell r="D576" t="str">
            <v>NHS Ayrshire &amp; Arran</v>
          </cell>
          <cell r="E576">
            <v>15</v>
          </cell>
          <cell r="F576">
            <v>15</v>
          </cell>
          <cell r="G576">
            <v>9</v>
          </cell>
          <cell r="H576">
            <v>0</v>
          </cell>
          <cell r="I576" t="str">
            <v>n/a</v>
          </cell>
        </row>
        <row r="577">
          <cell r="A577" t="str">
            <v>2MelanomaNHS Forth Valley</v>
          </cell>
          <cell r="B577">
            <v>2</v>
          </cell>
          <cell r="C577" t="str">
            <v>Melanoma</v>
          </cell>
          <cell r="D577" t="str">
            <v>NHS Forth Valley</v>
          </cell>
          <cell r="E577">
            <v>3</v>
          </cell>
          <cell r="F577">
            <v>2</v>
          </cell>
          <cell r="G577">
            <v>73</v>
          </cell>
          <cell r="H577">
            <v>19</v>
          </cell>
          <cell r="I577" t="str">
            <v>n/a</v>
          </cell>
        </row>
        <row r="578">
          <cell r="A578" t="str">
            <v>2MelanomaNHS Greater Glasgow &amp; Clyde</v>
          </cell>
          <cell r="B578">
            <v>2</v>
          </cell>
          <cell r="C578" t="str">
            <v>Melanoma</v>
          </cell>
          <cell r="D578" t="str">
            <v>NHS Greater Glasgow &amp; Clyde</v>
          </cell>
          <cell r="E578">
            <v>82</v>
          </cell>
          <cell r="F578">
            <v>80</v>
          </cell>
          <cell r="G578">
            <v>68</v>
          </cell>
          <cell r="H578">
            <v>0</v>
          </cell>
          <cell r="I578">
            <v>16.7</v>
          </cell>
        </row>
        <row r="579">
          <cell r="A579" t="str">
            <v>2MelanomaNHS Lanarkshire</v>
          </cell>
          <cell r="B579">
            <v>2</v>
          </cell>
          <cell r="C579" t="str">
            <v>Melanoma</v>
          </cell>
          <cell r="D579" t="str">
            <v>NHS Lanarkshire</v>
          </cell>
          <cell r="E579">
            <v>33</v>
          </cell>
          <cell r="F579">
            <v>31</v>
          </cell>
          <cell r="G579">
            <v>85</v>
          </cell>
          <cell r="H579">
            <v>0</v>
          </cell>
          <cell r="I579" t="str">
            <v>n/a</v>
          </cell>
        </row>
        <row r="580">
          <cell r="A580" t="str">
            <v>2MelanomaGolden Jubilee National Hospital</v>
          </cell>
          <cell r="B580">
            <v>2</v>
          </cell>
          <cell r="C580" t="str">
            <v>Melanoma</v>
          </cell>
          <cell r="D580" t="str">
            <v>Golden Jubilee National Hospital</v>
          </cell>
          <cell r="E580">
            <v>1</v>
          </cell>
          <cell r="F580">
            <v>1</v>
          </cell>
          <cell r="G580">
            <v>21</v>
          </cell>
          <cell r="H580" t="str">
            <v>n/a</v>
          </cell>
          <cell r="I580" t="str">
            <v>n/a</v>
          </cell>
        </row>
        <row r="581">
          <cell r="A581" t="str">
            <v>2MelanomaNational Waiting Times Centre</v>
          </cell>
          <cell r="B581">
            <v>2</v>
          </cell>
          <cell r="C581" t="str">
            <v>Melanoma</v>
          </cell>
          <cell r="D581" t="str">
            <v>National Waiting Times Centre</v>
          </cell>
          <cell r="E581">
            <v>1</v>
          </cell>
          <cell r="F581">
            <v>1</v>
          </cell>
          <cell r="G581">
            <v>21</v>
          </cell>
          <cell r="H581" t="str">
            <v>n/a</v>
          </cell>
          <cell r="I581" t="str">
            <v>n/a</v>
          </cell>
        </row>
        <row r="582">
          <cell r="A582" t="str">
            <v>2OvarianScotland</v>
          </cell>
          <cell r="B582">
            <v>2</v>
          </cell>
          <cell r="C582" t="str">
            <v>Ovarian</v>
          </cell>
          <cell r="D582" t="str">
            <v>Scotland</v>
          </cell>
          <cell r="E582">
            <v>84</v>
          </cell>
          <cell r="F582">
            <v>84</v>
          </cell>
          <cell r="G582">
            <v>30</v>
          </cell>
          <cell r="H582">
            <v>10</v>
          </cell>
          <cell r="I582">
            <v>22</v>
          </cell>
        </row>
        <row r="583">
          <cell r="A583" t="str">
            <v>2OvarianNOSCAN5 Total</v>
          </cell>
          <cell r="B583">
            <v>2</v>
          </cell>
          <cell r="C583" t="str">
            <v>Ovarian</v>
          </cell>
          <cell r="D583" t="str">
            <v>NOSCAN5 Total</v>
          </cell>
          <cell r="E583">
            <v>30</v>
          </cell>
          <cell r="F583">
            <v>30</v>
          </cell>
          <cell r="G583">
            <v>29</v>
          </cell>
          <cell r="H583">
            <v>5.5</v>
          </cell>
          <cell r="I583" t="str">
            <v>n/a</v>
          </cell>
        </row>
        <row r="584">
          <cell r="A584" t="str">
            <v>2OvarianNHS Grampian</v>
          </cell>
          <cell r="B584">
            <v>2</v>
          </cell>
          <cell r="C584" t="str">
            <v>Ovarian</v>
          </cell>
          <cell r="D584" t="str">
            <v>NHS Grampian</v>
          </cell>
          <cell r="E584">
            <v>10</v>
          </cell>
          <cell r="F584">
            <v>10</v>
          </cell>
          <cell r="G584">
            <v>29</v>
          </cell>
          <cell r="H584">
            <v>5.5</v>
          </cell>
          <cell r="I584" t="str">
            <v>n/a</v>
          </cell>
        </row>
        <row r="585">
          <cell r="A585" t="str">
            <v>2OvarianNHS Highland</v>
          </cell>
          <cell r="B585">
            <v>2</v>
          </cell>
          <cell r="C585" t="str">
            <v>Ovarian</v>
          </cell>
          <cell r="D585" t="str">
            <v>NHS Highland</v>
          </cell>
          <cell r="E585">
            <v>7</v>
          </cell>
          <cell r="F585">
            <v>7</v>
          </cell>
          <cell r="G585">
            <v>18</v>
          </cell>
          <cell r="H585">
            <v>3</v>
          </cell>
          <cell r="I585" t="str">
            <v>n/a</v>
          </cell>
        </row>
        <row r="586">
          <cell r="A586" t="str">
            <v>2OvarianNHS Orkney</v>
          </cell>
          <cell r="B586">
            <v>2</v>
          </cell>
          <cell r="C586" t="str">
            <v>Ovarian</v>
          </cell>
          <cell r="D586" t="str">
            <v>NHS Orkney</v>
          </cell>
          <cell r="E586" t="str">
            <v>-</v>
          </cell>
          <cell r="F586" t="str">
            <v>-</v>
          </cell>
          <cell r="G586" t="str">
            <v>n/a</v>
          </cell>
          <cell r="H586" t="str">
            <v>n/a</v>
          </cell>
          <cell r="I586" t="str">
            <v>n/a</v>
          </cell>
        </row>
        <row r="587">
          <cell r="A587" t="str">
            <v>2OvarianNHS Shetland</v>
          </cell>
          <cell r="B587">
            <v>2</v>
          </cell>
          <cell r="C587" t="str">
            <v>Ovarian</v>
          </cell>
          <cell r="D587" t="str">
            <v>NHS Shetland</v>
          </cell>
          <cell r="E587" t="str">
            <v>-</v>
          </cell>
          <cell r="F587" t="str">
            <v>-</v>
          </cell>
          <cell r="G587" t="str">
            <v>n/a</v>
          </cell>
          <cell r="H587" t="str">
            <v>n/a</v>
          </cell>
          <cell r="I587" t="str">
            <v>n/a</v>
          </cell>
        </row>
        <row r="588">
          <cell r="A588" t="str">
            <v>2OvarianNHS Tayside</v>
          </cell>
          <cell r="B588">
            <v>2</v>
          </cell>
          <cell r="C588" t="str">
            <v>Ovarian</v>
          </cell>
          <cell r="D588" t="str">
            <v>NHS Tayside</v>
          </cell>
          <cell r="E588">
            <v>12</v>
          </cell>
          <cell r="F588">
            <v>12</v>
          </cell>
          <cell r="G588">
            <v>22</v>
          </cell>
          <cell r="H588">
            <v>13</v>
          </cell>
          <cell r="I588" t="str">
            <v>n/a</v>
          </cell>
        </row>
        <row r="589">
          <cell r="A589" t="str">
            <v>2OvarianNHS Western Isles</v>
          </cell>
          <cell r="B589">
            <v>2</v>
          </cell>
          <cell r="C589" t="str">
            <v>Ovarian</v>
          </cell>
          <cell r="D589" t="str">
            <v>NHS Western Isles</v>
          </cell>
          <cell r="E589">
            <v>1</v>
          </cell>
          <cell r="F589">
            <v>1</v>
          </cell>
          <cell r="G589">
            <v>3</v>
          </cell>
          <cell r="H589" t="str">
            <v>n/a</v>
          </cell>
          <cell r="I589" t="str">
            <v>n/a</v>
          </cell>
        </row>
        <row r="590">
          <cell r="A590" t="str">
            <v>2OvarianSCAN 5 Total</v>
          </cell>
          <cell r="B590">
            <v>2</v>
          </cell>
          <cell r="C590" t="str">
            <v>Ovarian</v>
          </cell>
          <cell r="D590" t="str">
            <v>SCAN 5 Total</v>
          </cell>
          <cell r="E590">
            <v>24</v>
          </cell>
          <cell r="F590">
            <v>24</v>
          </cell>
          <cell r="G590">
            <v>30</v>
          </cell>
          <cell r="H590">
            <v>11.5</v>
          </cell>
          <cell r="I590" t="str">
            <v>n/a</v>
          </cell>
        </row>
        <row r="591">
          <cell r="A591" t="str">
            <v>2OvarianNHS Borders</v>
          </cell>
          <cell r="B591">
            <v>2</v>
          </cell>
          <cell r="C591" t="str">
            <v>Ovarian</v>
          </cell>
          <cell r="D591" t="str">
            <v>NHS Borders</v>
          </cell>
          <cell r="E591">
            <v>3</v>
          </cell>
          <cell r="F591">
            <v>3</v>
          </cell>
          <cell r="G591">
            <v>14</v>
          </cell>
          <cell r="H591">
            <v>0</v>
          </cell>
          <cell r="I591" t="str">
            <v>n/a</v>
          </cell>
        </row>
        <row r="592">
          <cell r="A592" t="str">
            <v>2OvarianNHS Dumfries &amp; Galloway</v>
          </cell>
          <cell r="B592">
            <v>2</v>
          </cell>
          <cell r="C592" t="str">
            <v>Ovarian</v>
          </cell>
          <cell r="D592" t="str">
            <v>NHS Dumfries &amp; Galloway</v>
          </cell>
          <cell r="E592" t="str">
            <v>-</v>
          </cell>
          <cell r="F592" t="str">
            <v>-</v>
          </cell>
          <cell r="G592" t="str">
            <v>n/a</v>
          </cell>
          <cell r="H592" t="str">
            <v>n/a</v>
          </cell>
          <cell r="I592" t="str">
            <v>n/a</v>
          </cell>
        </row>
        <row r="593">
          <cell r="A593" t="str">
            <v>2OvarianNHS Fife</v>
          </cell>
          <cell r="B593">
            <v>2</v>
          </cell>
          <cell r="C593" t="str">
            <v>Ovarian</v>
          </cell>
          <cell r="D593" t="str">
            <v>NHS Fife</v>
          </cell>
          <cell r="E593">
            <v>6</v>
          </cell>
          <cell r="F593">
            <v>6</v>
          </cell>
          <cell r="G593">
            <v>29</v>
          </cell>
          <cell r="H593">
            <v>12.5</v>
          </cell>
          <cell r="I593" t="str">
            <v>n/a</v>
          </cell>
        </row>
        <row r="594">
          <cell r="A594" t="str">
            <v>2OvarianNHS Lothian</v>
          </cell>
          <cell r="B594">
            <v>2</v>
          </cell>
          <cell r="C594" t="str">
            <v>Ovarian</v>
          </cell>
          <cell r="D594" t="str">
            <v>NHS Lothian</v>
          </cell>
          <cell r="E594">
            <v>15</v>
          </cell>
          <cell r="F594">
            <v>15</v>
          </cell>
          <cell r="G594">
            <v>30</v>
          </cell>
          <cell r="H594">
            <v>11</v>
          </cell>
          <cell r="I594" t="str">
            <v>n/a</v>
          </cell>
        </row>
        <row r="595">
          <cell r="A595" t="str">
            <v>2OvarianWOSCAN5 Total</v>
          </cell>
          <cell r="B595">
            <v>2</v>
          </cell>
          <cell r="C595" t="str">
            <v>Ovarian</v>
          </cell>
          <cell r="D595" t="str">
            <v>WOSCAN5 Total</v>
          </cell>
          <cell r="E595">
            <v>30</v>
          </cell>
          <cell r="F595">
            <v>30</v>
          </cell>
          <cell r="G595">
            <v>28</v>
          </cell>
          <cell r="H595">
            <v>10</v>
          </cell>
          <cell r="I595" t="str">
            <v>n/a</v>
          </cell>
        </row>
        <row r="596">
          <cell r="A596" t="str">
            <v>2OvarianNHS Ayrshire &amp; Arran</v>
          </cell>
          <cell r="B596">
            <v>2</v>
          </cell>
          <cell r="C596" t="str">
            <v>Ovarian</v>
          </cell>
          <cell r="D596" t="str">
            <v>NHS Ayrshire &amp; Arran</v>
          </cell>
          <cell r="E596">
            <v>6</v>
          </cell>
          <cell r="F596">
            <v>6</v>
          </cell>
          <cell r="G596">
            <v>26</v>
          </cell>
          <cell r="H596">
            <v>13.5</v>
          </cell>
          <cell r="I596" t="str">
            <v>n/a</v>
          </cell>
        </row>
        <row r="597">
          <cell r="A597" t="str">
            <v>2OvarianNHS Forth Valley</v>
          </cell>
          <cell r="B597">
            <v>2</v>
          </cell>
          <cell r="C597" t="str">
            <v>Ovarian</v>
          </cell>
          <cell r="D597" t="str">
            <v>NHS Forth Valley</v>
          </cell>
          <cell r="E597" t="str">
            <v>-</v>
          </cell>
          <cell r="F597" t="str">
            <v>-</v>
          </cell>
          <cell r="G597" t="str">
            <v>n/a</v>
          </cell>
          <cell r="H597" t="str">
            <v>n/a</v>
          </cell>
          <cell r="I597" t="str">
            <v>n/a</v>
          </cell>
        </row>
        <row r="598">
          <cell r="A598" t="str">
            <v>2OvarianNHS Greater Glasgow &amp; Clyde</v>
          </cell>
          <cell r="B598">
            <v>2</v>
          </cell>
          <cell r="C598" t="str">
            <v>Ovarian</v>
          </cell>
          <cell r="D598" t="str">
            <v>NHS Greater Glasgow &amp; Clyde</v>
          </cell>
          <cell r="E598">
            <v>22</v>
          </cell>
          <cell r="F598">
            <v>22</v>
          </cell>
          <cell r="G598">
            <v>28</v>
          </cell>
          <cell r="H598">
            <v>12.5</v>
          </cell>
          <cell r="I598" t="str">
            <v>n/a</v>
          </cell>
        </row>
        <row r="599">
          <cell r="A599" t="str">
            <v>2OvarianNHS Lanarkshire</v>
          </cell>
          <cell r="B599">
            <v>2</v>
          </cell>
          <cell r="C599" t="str">
            <v>Ovarian</v>
          </cell>
          <cell r="D599" t="str">
            <v>NHS Lanarkshire</v>
          </cell>
          <cell r="E599">
            <v>2</v>
          </cell>
          <cell r="F599">
            <v>2</v>
          </cell>
          <cell r="G599">
            <v>6</v>
          </cell>
          <cell r="H599" t="str">
            <v>n/a</v>
          </cell>
          <cell r="I599" t="str">
            <v>n/a</v>
          </cell>
        </row>
        <row r="600">
          <cell r="A600" t="str">
            <v>2OvarianGolden Jubilee National Hospital</v>
          </cell>
          <cell r="B600">
            <v>2</v>
          </cell>
          <cell r="C600" t="str">
            <v>Ovarian</v>
          </cell>
          <cell r="D600" t="str">
            <v>Golden Jubilee National Hospital</v>
          </cell>
          <cell r="E600" t="str">
            <v>-</v>
          </cell>
          <cell r="F600" t="str">
            <v>-</v>
          </cell>
          <cell r="G600" t="str">
            <v>n/a</v>
          </cell>
          <cell r="H600" t="str">
            <v>n/a</v>
          </cell>
          <cell r="I600" t="str">
            <v>n/a</v>
          </cell>
        </row>
        <row r="601">
          <cell r="A601" t="str">
            <v>2OvarianNational Waiting Times Centre</v>
          </cell>
          <cell r="B601">
            <v>2</v>
          </cell>
          <cell r="C601" t="str">
            <v>Ovarian</v>
          </cell>
          <cell r="D601" t="str">
            <v>National Waiting Times Centre</v>
          </cell>
          <cell r="E601" t="str">
            <v>-</v>
          </cell>
          <cell r="F601" t="str">
            <v>-</v>
          </cell>
          <cell r="G601" t="str">
            <v>n/a</v>
          </cell>
          <cell r="H601" t="str">
            <v>n/a</v>
          </cell>
          <cell r="I601" t="str">
            <v>n/a</v>
          </cell>
        </row>
        <row r="602">
          <cell r="A602" t="str">
            <v>2Upper GIScotland</v>
          </cell>
          <cell r="B602">
            <v>2</v>
          </cell>
          <cell r="C602" t="str">
            <v>Upper GI</v>
          </cell>
          <cell r="D602" t="str">
            <v>Scotland</v>
          </cell>
          <cell r="E602">
            <v>536</v>
          </cell>
          <cell r="F602">
            <v>535</v>
          </cell>
          <cell r="G602">
            <v>64</v>
          </cell>
          <cell r="H602">
            <v>4</v>
          </cell>
          <cell r="I602">
            <v>18</v>
          </cell>
        </row>
        <row r="603">
          <cell r="A603" t="str">
            <v>2Upper GINOSCAN5 Total</v>
          </cell>
          <cell r="B603">
            <v>2</v>
          </cell>
          <cell r="C603" t="str">
            <v>Upper GI</v>
          </cell>
          <cell r="D603" t="str">
            <v>NOSCAN5 Total</v>
          </cell>
          <cell r="E603">
            <v>162</v>
          </cell>
          <cell r="F603">
            <v>161</v>
          </cell>
          <cell r="G603">
            <v>64</v>
          </cell>
          <cell r="H603">
            <v>3</v>
          </cell>
          <cell r="I603">
            <v>19</v>
          </cell>
        </row>
        <row r="604">
          <cell r="A604" t="str">
            <v>2Upper GINHS Grampian</v>
          </cell>
          <cell r="B604">
            <v>2</v>
          </cell>
          <cell r="C604" t="str">
            <v>Upper GI</v>
          </cell>
          <cell r="D604" t="str">
            <v>NHS Grampian</v>
          </cell>
          <cell r="E604">
            <v>74</v>
          </cell>
          <cell r="F604">
            <v>73</v>
          </cell>
          <cell r="G604">
            <v>64</v>
          </cell>
          <cell r="H604">
            <v>5</v>
          </cell>
          <cell r="I604">
            <v>20.7</v>
          </cell>
        </row>
        <row r="605">
          <cell r="A605" t="str">
            <v>2Upper GINHS Highland</v>
          </cell>
          <cell r="B605">
            <v>2</v>
          </cell>
          <cell r="C605" t="str">
            <v>Upper GI</v>
          </cell>
          <cell r="D605" t="str">
            <v>NHS Highland</v>
          </cell>
          <cell r="E605">
            <v>36</v>
          </cell>
          <cell r="F605">
            <v>36</v>
          </cell>
          <cell r="G605">
            <v>28</v>
          </cell>
          <cell r="H605">
            <v>1.5</v>
          </cell>
          <cell r="I605" t="str">
            <v>n/a</v>
          </cell>
        </row>
        <row r="606">
          <cell r="A606" t="str">
            <v>2Upper GINHS Orkney</v>
          </cell>
          <cell r="B606">
            <v>2</v>
          </cell>
          <cell r="C606" t="str">
            <v>Upper GI</v>
          </cell>
          <cell r="D606" t="str">
            <v>NHS Orkney</v>
          </cell>
          <cell r="E606" t="str">
            <v>-</v>
          </cell>
          <cell r="F606" t="str">
            <v>-</v>
          </cell>
          <cell r="G606" t="str">
            <v>n/a</v>
          </cell>
          <cell r="H606" t="str">
            <v>n/a</v>
          </cell>
          <cell r="I606" t="str">
            <v>n/a</v>
          </cell>
        </row>
        <row r="607">
          <cell r="A607" t="str">
            <v>2Upper GINHS Shetland</v>
          </cell>
          <cell r="B607">
            <v>2</v>
          </cell>
          <cell r="C607" t="str">
            <v>Upper GI</v>
          </cell>
          <cell r="D607" t="str">
            <v>NHS Shetland</v>
          </cell>
          <cell r="E607" t="str">
            <v>-</v>
          </cell>
          <cell r="F607" t="str">
            <v>-</v>
          </cell>
          <cell r="G607" t="str">
            <v>n/a</v>
          </cell>
          <cell r="H607" t="str">
            <v>n/a</v>
          </cell>
          <cell r="I607" t="str">
            <v>n/a</v>
          </cell>
        </row>
        <row r="608">
          <cell r="A608" t="str">
            <v>2Upper GINHS Tayside</v>
          </cell>
          <cell r="B608">
            <v>2</v>
          </cell>
          <cell r="C608" t="str">
            <v>Upper GI</v>
          </cell>
          <cell r="D608" t="str">
            <v>NHS Tayside</v>
          </cell>
          <cell r="E608">
            <v>52</v>
          </cell>
          <cell r="F608">
            <v>52</v>
          </cell>
          <cell r="G608">
            <v>30</v>
          </cell>
          <cell r="H608">
            <v>2</v>
          </cell>
          <cell r="I608">
            <v>14.9</v>
          </cell>
        </row>
        <row r="609">
          <cell r="A609" t="str">
            <v>2Upper GINHS Western Isles</v>
          </cell>
          <cell r="B609">
            <v>2</v>
          </cell>
          <cell r="C609" t="str">
            <v>Upper GI</v>
          </cell>
          <cell r="D609" t="str">
            <v>NHS Western Isles</v>
          </cell>
          <cell r="E609" t="str">
            <v>-</v>
          </cell>
          <cell r="F609" t="str">
            <v>-</v>
          </cell>
          <cell r="G609" t="str">
            <v>n/a</v>
          </cell>
          <cell r="H609" t="str">
            <v>n/a</v>
          </cell>
          <cell r="I609" t="str">
            <v>n/a</v>
          </cell>
        </row>
        <row r="610">
          <cell r="A610" t="str">
            <v>2Upper GISCAN 5 Total</v>
          </cell>
          <cell r="B610">
            <v>2</v>
          </cell>
          <cell r="C610" t="str">
            <v>Upper GI</v>
          </cell>
          <cell r="D610" t="str">
            <v>SCAN 5 Total</v>
          </cell>
          <cell r="E610">
            <v>140</v>
          </cell>
          <cell r="F610">
            <v>140</v>
          </cell>
          <cell r="G610">
            <v>28</v>
          </cell>
          <cell r="H610">
            <v>3</v>
          </cell>
          <cell r="I610">
            <v>19</v>
          </cell>
        </row>
        <row r="611">
          <cell r="A611" t="str">
            <v>2Upper GINHS Borders</v>
          </cell>
          <cell r="B611">
            <v>2</v>
          </cell>
          <cell r="C611" t="str">
            <v>Upper GI</v>
          </cell>
          <cell r="D611" t="str">
            <v>NHS Borders</v>
          </cell>
          <cell r="E611">
            <v>12</v>
          </cell>
          <cell r="F611">
            <v>12</v>
          </cell>
          <cell r="G611">
            <v>26</v>
          </cell>
          <cell r="H611">
            <v>0</v>
          </cell>
          <cell r="I611" t="str">
            <v>n/a</v>
          </cell>
        </row>
        <row r="612">
          <cell r="A612" t="str">
            <v>2Upper GINHS Dumfries &amp; Galloway</v>
          </cell>
          <cell r="B612">
            <v>2</v>
          </cell>
          <cell r="C612" t="str">
            <v>Upper GI</v>
          </cell>
          <cell r="D612" t="str">
            <v>NHS Dumfries &amp; Galloway</v>
          </cell>
          <cell r="E612">
            <v>20</v>
          </cell>
          <cell r="F612">
            <v>20</v>
          </cell>
          <cell r="G612">
            <v>15</v>
          </cell>
          <cell r="H612">
            <v>0</v>
          </cell>
          <cell r="I612" t="str">
            <v>n/a</v>
          </cell>
        </row>
        <row r="613">
          <cell r="A613" t="str">
            <v>2Upper GINHS Fife</v>
          </cell>
          <cell r="B613">
            <v>2</v>
          </cell>
          <cell r="C613" t="str">
            <v>Upper GI</v>
          </cell>
          <cell r="D613" t="str">
            <v>NHS Fife</v>
          </cell>
          <cell r="E613">
            <v>25</v>
          </cell>
          <cell r="F613">
            <v>25</v>
          </cell>
          <cell r="G613">
            <v>10</v>
          </cell>
          <cell r="H613">
            <v>0</v>
          </cell>
          <cell r="I613" t="str">
            <v>n/a</v>
          </cell>
        </row>
        <row r="614">
          <cell r="A614" t="str">
            <v>2Upper GINHS Lothian</v>
          </cell>
          <cell r="B614">
            <v>2</v>
          </cell>
          <cell r="C614" t="str">
            <v>Upper GI</v>
          </cell>
          <cell r="D614" t="str">
            <v>NHS Lothian</v>
          </cell>
          <cell r="E614">
            <v>83</v>
          </cell>
          <cell r="F614">
            <v>83</v>
          </cell>
          <cell r="G614">
            <v>28</v>
          </cell>
          <cell r="H614">
            <v>5</v>
          </cell>
          <cell r="I614">
            <v>20</v>
          </cell>
        </row>
        <row r="615">
          <cell r="A615" t="str">
            <v>2Upper GIWOSCAN5 Total</v>
          </cell>
          <cell r="B615">
            <v>2</v>
          </cell>
          <cell r="C615" t="str">
            <v>Upper GI</v>
          </cell>
          <cell r="D615" t="str">
            <v>WOSCAN5 Total</v>
          </cell>
          <cell r="E615">
            <v>234</v>
          </cell>
          <cell r="F615">
            <v>234</v>
          </cell>
          <cell r="G615">
            <v>31</v>
          </cell>
          <cell r="H615">
            <v>5</v>
          </cell>
          <cell r="I615">
            <v>17</v>
          </cell>
        </row>
        <row r="616">
          <cell r="A616" t="str">
            <v>2Upper GINHS Ayrshire &amp; Arran</v>
          </cell>
          <cell r="B616">
            <v>2</v>
          </cell>
          <cell r="C616" t="str">
            <v>Upper GI</v>
          </cell>
          <cell r="D616" t="str">
            <v>NHS Ayrshire &amp; Arran</v>
          </cell>
          <cell r="E616">
            <v>15</v>
          </cell>
          <cell r="F616">
            <v>15</v>
          </cell>
          <cell r="G616">
            <v>9</v>
          </cell>
          <cell r="H616">
            <v>0</v>
          </cell>
          <cell r="I616" t="str">
            <v>n/a</v>
          </cell>
        </row>
        <row r="617">
          <cell r="A617" t="str">
            <v>2Upper GINHS Forth Valley</v>
          </cell>
          <cell r="B617">
            <v>2</v>
          </cell>
          <cell r="C617" t="str">
            <v>Upper GI</v>
          </cell>
          <cell r="D617" t="str">
            <v>NHS Forth Valley</v>
          </cell>
          <cell r="E617">
            <v>24</v>
          </cell>
          <cell r="F617">
            <v>24</v>
          </cell>
          <cell r="G617">
            <v>26</v>
          </cell>
          <cell r="H617">
            <v>2</v>
          </cell>
          <cell r="I617" t="str">
            <v>n/a</v>
          </cell>
        </row>
        <row r="618">
          <cell r="A618" t="str">
            <v>2Upper GINHS Greater Glasgow &amp; Clyde</v>
          </cell>
          <cell r="B618">
            <v>2</v>
          </cell>
          <cell r="C618" t="str">
            <v>Upper GI</v>
          </cell>
          <cell r="D618" t="str">
            <v>NHS Greater Glasgow &amp; Clyde</v>
          </cell>
          <cell r="E618">
            <v>153</v>
          </cell>
          <cell r="F618">
            <v>153</v>
          </cell>
          <cell r="G618">
            <v>30</v>
          </cell>
          <cell r="H618">
            <v>7</v>
          </cell>
          <cell r="I618">
            <v>17.8</v>
          </cell>
        </row>
        <row r="619">
          <cell r="A619" t="str">
            <v>2Upper GINHS Lanarkshire</v>
          </cell>
          <cell r="B619">
            <v>2</v>
          </cell>
          <cell r="C619" t="str">
            <v>Upper GI</v>
          </cell>
          <cell r="D619" t="str">
            <v>NHS Lanarkshire</v>
          </cell>
          <cell r="E619">
            <v>42</v>
          </cell>
          <cell r="F619">
            <v>42</v>
          </cell>
          <cell r="G619">
            <v>31</v>
          </cell>
          <cell r="H619">
            <v>0</v>
          </cell>
          <cell r="I619">
            <v>14</v>
          </cell>
        </row>
        <row r="620">
          <cell r="A620" t="str">
            <v>2Upper GIGolden Jubilee National Hospital</v>
          </cell>
          <cell r="B620">
            <v>2</v>
          </cell>
          <cell r="C620" t="str">
            <v>Upper GI</v>
          </cell>
          <cell r="D620" t="str">
            <v>Golden Jubilee National Hospital</v>
          </cell>
          <cell r="E620" t="str">
            <v>-</v>
          </cell>
          <cell r="F620" t="str">
            <v>-</v>
          </cell>
          <cell r="G620" t="str">
            <v>n/a</v>
          </cell>
          <cell r="H620" t="str">
            <v>n/a</v>
          </cell>
          <cell r="I620" t="str">
            <v>n/a</v>
          </cell>
        </row>
        <row r="621">
          <cell r="A621" t="str">
            <v>2Upper GINational Waiting Times Centre</v>
          </cell>
          <cell r="B621">
            <v>2</v>
          </cell>
          <cell r="C621" t="str">
            <v>Upper GI</v>
          </cell>
          <cell r="D621" t="str">
            <v>National Waiting Times Centre</v>
          </cell>
          <cell r="E621" t="str">
            <v>-</v>
          </cell>
          <cell r="F621" t="str">
            <v>-</v>
          </cell>
          <cell r="G621" t="str">
            <v>n/a</v>
          </cell>
          <cell r="H621" t="str">
            <v>n/a</v>
          </cell>
          <cell r="I621" t="str">
            <v>n/a</v>
          </cell>
        </row>
        <row r="622">
          <cell r="A622" t="str">
            <v>2UrologyScotland</v>
          </cell>
          <cell r="B622">
            <v>2</v>
          </cell>
          <cell r="C622" t="str">
            <v>Urology</v>
          </cell>
          <cell r="D622" t="str">
            <v>Scotland</v>
          </cell>
          <cell r="E622">
            <v>943</v>
          </cell>
          <cell r="F622">
            <v>899</v>
          </cell>
          <cell r="G622">
            <v>81</v>
          </cell>
          <cell r="H622">
            <v>2</v>
          </cell>
          <cell r="I622">
            <v>28</v>
          </cell>
        </row>
        <row r="623">
          <cell r="A623" t="str">
            <v>2UrologyNOSCAN5 Total</v>
          </cell>
          <cell r="B623">
            <v>2</v>
          </cell>
          <cell r="C623" t="str">
            <v>Urology</v>
          </cell>
          <cell r="D623" t="str">
            <v>NOSCAN5 Total</v>
          </cell>
          <cell r="E623">
            <v>222</v>
          </cell>
          <cell r="F623">
            <v>209</v>
          </cell>
          <cell r="G623">
            <v>69</v>
          </cell>
          <cell r="H623">
            <v>2</v>
          </cell>
          <cell r="I623">
            <v>27.9</v>
          </cell>
        </row>
        <row r="624">
          <cell r="A624" t="str">
            <v>2UrologyNHS Grampian</v>
          </cell>
          <cell r="B624">
            <v>2</v>
          </cell>
          <cell r="C624" t="str">
            <v>Urology</v>
          </cell>
          <cell r="D624" t="str">
            <v>NHS Grampian</v>
          </cell>
          <cell r="E624">
            <v>102</v>
          </cell>
          <cell r="F624">
            <v>91</v>
          </cell>
          <cell r="G624">
            <v>63</v>
          </cell>
          <cell r="H624">
            <v>3</v>
          </cell>
          <cell r="I624">
            <v>32.799999999999997</v>
          </cell>
        </row>
        <row r="625">
          <cell r="A625" t="str">
            <v>2UrologyNHS Highland</v>
          </cell>
          <cell r="B625">
            <v>2</v>
          </cell>
          <cell r="C625" t="str">
            <v>Urology</v>
          </cell>
          <cell r="D625" t="str">
            <v>NHS Highland</v>
          </cell>
          <cell r="E625">
            <v>59</v>
          </cell>
          <cell r="F625">
            <v>59</v>
          </cell>
          <cell r="G625">
            <v>31</v>
          </cell>
          <cell r="H625">
            <v>2</v>
          </cell>
          <cell r="I625">
            <v>27</v>
          </cell>
        </row>
        <row r="626">
          <cell r="A626" t="str">
            <v>2UrologyNHS Orkney</v>
          </cell>
          <cell r="B626">
            <v>2</v>
          </cell>
          <cell r="C626" t="str">
            <v>Urology</v>
          </cell>
          <cell r="D626" t="str">
            <v>NHS Orkney</v>
          </cell>
          <cell r="E626" t="str">
            <v>-</v>
          </cell>
          <cell r="F626" t="str">
            <v>-</v>
          </cell>
          <cell r="G626" t="str">
            <v>n/a</v>
          </cell>
          <cell r="H626" t="str">
            <v>n/a</v>
          </cell>
          <cell r="I626" t="str">
            <v>n/a</v>
          </cell>
        </row>
        <row r="627">
          <cell r="A627" t="str">
            <v>2UrologyNHS Shetland</v>
          </cell>
          <cell r="B627">
            <v>2</v>
          </cell>
          <cell r="C627" t="str">
            <v>Urology</v>
          </cell>
          <cell r="D627" t="str">
            <v>NHS Shetland</v>
          </cell>
          <cell r="E627">
            <v>6</v>
          </cell>
          <cell r="F627">
            <v>6</v>
          </cell>
          <cell r="G627">
            <v>20</v>
          </cell>
          <cell r="H627">
            <v>0</v>
          </cell>
          <cell r="I627" t="str">
            <v>n/a</v>
          </cell>
        </row>
        <row r="628">
          <cell r="A628" t="str">
            <v>2UrologyNHS Tayside</v>
          </cell>
          <cell r="B628">
            <v>2</v>
          </cell>
          <cell r="C628" t="str">
            <v>Urology</v>
          </cell>
          <cell r="D628" t="str">
            <v>NHS Tayside</v>
          </cell>
          <cell r="E628">
            <v>55</v>
          </cell>
          <cell r="F628">
            <v>53</v>
          </cell>
          <cell r="G628">
            <v>69</v>
          </cell>
          <cell r="H628">
            <v>2</v>
          </cell>
          <cell r="I628">
            <v>22</v>
          </cell>
        </row>
        <row r="629">
          <cell r="A629" t="str">
            <v>2UrologyNHS Western Isles</v>
          </cell>
          <cell r="B629">
            <v>2</v>
          </cell>
          <cell r="C629" t="str">
            <v>Urology</v>
          </cell>
          <cell r="D629" t="str">
            <v>NHS Western Isles</v>
          </cell>
          <cell r="E629" t="str">
            <v>-</v>
          </cell>
          <cell r="F629" t="str">
            <v>-</v>
          </cell>
          <cell r="G629" t="str">
            <v>n/a</v>
          </cell>
          <cell r="H629" t="str">
            <v>n/a</v>
          </cell>
          <cell r="I629" t="str">
            <v>n/a</v>
          </cell>
        </row>
        <row r="630">
          <cell r="A630" t="str">
            <v>2UrologySCAN 5 Total</v>
          </cell>
          <cell r="B630">
            <v>2</v>
          </cell>
          <cell r="C630" t="str">
            <v>Urology</v>
          </cell>
          <cell r="D630" t="str">
            <v>SCAN 5 Total</v>
          </cell>
          <cell r="E630">
            <v>320</v>
          </cell>
          <cell r="F630">
            <v>307</v>
          </cell>
          <cell r="G630">
            <v>81</v>
          </cell>
          <cell r="H630">
            <v>2</v>
          </cell>
          <cell r="I630">
            <v>29</v>
          </cell>
        </row>
        <row r="631">
          <cell r="A631" t="str">
            <v>2UrologyNHS Borders</v>
          </cell>
          <cell r="B631">
            <v>2</v>
          </cell>
          <cell r="C631" t="str">
            <v>Urology</v>
          </cell>
          <cell r="D631" t="str">
            <v>NHS Borders</v>
          </cell>
          <cell r="E631">
            <v>21</v>
          </cell>
          <cell r="F631">
            <v>21</v>
          </cell>
          <cell r="G631">
            <v>31</v>
          </cell>
          <cell r="H631">
            <v>5</v>
          </cell>
          <cell r="I631" t="str">
            <v>n/a</v>
          </cell>
        </row>
        <row r="632">
          <cell r="A632" t="str">
            <v>2UrologyNHS Dumfries &amp; Galloway</v>
          </cell>
          <cell r="B632">
            <v>2</v>
          </cell>
          <cell r="C632" t="str">
            <v>Urology</v>
          </cell>
          <cell r="D632" t="str">
            <v>NHS Dumfries &amp; Galloway</v>
          </cell>
          <cell r="E632">
            <v>34</v>
          </cell>
          <cell r="F632">
            <v>34</v>
          </cell>
          <cell r="G632">
            <v>31</v>
          </cell>
          <cell r="H632">
            <v>3</v>
          </cell>
          <cell r="I632" t="str">
            <v>n/a</v>
          </cell>
        </row>
        <row r="633">
          <cell r="A633" t="str">
            <v>2UrologyNHS Fife</v>
          </cell>
          <cell r="B633">
            <v>2</v>
          </cell>
          <cell r="C633" t="str">
            <v>Urology</v>
          </cell>
          <cell r="D633" t="str">
            <v>NHS Fife</v>
          </cell>
          <cell r="E633">
            <v>107</v>
          </cell>
          <cell r="F633">
            <v>99</v>
          </cell>
          <cell r="G633">
            <v>56</v>
          </cell>
          <cell r="H633">
            <v>0</v>
          </cell>
          <cell r="I633">
            <v>27.8</v>
          </cell>
        </row>
        <row r="634">
          <cell r="A634" t="str">
            <v>2UrologyNHS Lothian</v>
          </cell>
          <cell r="B634">
            <v>2</v>
          </cell>
          <cell r="C634" t="str">
            <v>Urology</v>
          </cell>
          <cell r="D634" t="str">
            <v>NHS Lothian</v>
          </cell>
          <cell r="E634">
            <v>158</v>
          </cell>
          <cell r="F634">
            <v>153</v>
          </cell>
          <cell r="G634">
            <v>81</v>
          </cell>
          <cell r="H634">
            <v>4</v>
          </cell>
          <cell r="I634">
            <v>29</v>
          </cell>
        </row>
        <row r="635">
          <cell r="A635" t="str">
            <v>2UrologyWOSCAN5 Total</v>
          </cell>
          <cell r="B635">
            <v>2</v>
          </cell>
          <cell r="C635" t="str">
            <v>Urology</v>
          </cell>
          <cell r="D635" t="str">
            <v>WOSCAN5 Total</v>
          </cell>
          <cell r="E635">
            <v>401</v>
          </cell>
          <cell r="F635">
            <v>383</v>
          </cell>
          <cell r="G635">
            <v>63</v>
          </cell>
          <cell r="H635">
            <v>2</v>
          </cell>
          <cell r="I635">
            <v>27</v>
          </cell>
        </row>
        <row r="636">
          <cell r="A636" t="str">
            <v>2UrologyNHS Ayrshire &amp; Arran</v>
          </cell>
          <cell r="B636">
            <v>2</v>
          </cell>
          <cell r="C636" t="str">
            <v>Urology</v>
          </cell>
          <cell r="D636" t="str">
            <v>NHS Ayrshire &amp; Arran</v>
          </cell>
          <cell r="E636">
            <v>54</v>
          </cell>
          <cell r="F636">
            <v>52</v>
          </cell>
          <cell r="G636">
            <v>62</v>
          </cell>
          <cell r="H636">
            <v>2</v>
          </cell>
          <cell r="I636">
            <v>20.7</v>
          </cell>
        </row>
        <row r="637">
          <cell r="A637" t="str">
            <v>2UrologyNHS Forth Valley</v>
          </cell>
          <cell r="B637">
            <v>2</v>
          </cell>
          <cell r="C637" t="str">
            <v>Urology</v>
          </cell>
          <cell r="D637" t="str">
            <v>NHS Forth Valley</v>
          </cell>
          <cell r="E637">
            <v>57</v>
          </cell>
          <cell r="F637">
            <v>52</v>
          </cell>
          <cell r="G637">
            <v>50</v>
          </cell>
          <cell r="H637">
            <v>2</v>
          </cell>
          <cell r="I637">
            <v>28.8</v>
          </cell>
        </row>
        <row r="638">
          <cell r="A638" t="str">
            <v>2UrologyNHS Greater Glasgow &amp; Clyde</v>
          </cell>
          <cell r="B638">
            <v>2</v>
          </cell>
          <cell r="C638" t="str">
            <v>Urology</v>
          </cell>
          <cell r="D638" t="str">
            <v>NHS Greater Glasgow &amp; Clyde</v>
          </cell>
          <cell r="E638">
            <v>209</v>
          </cell>
          <cell r="F638">
            <v>201</v>
          </cell>
          <cell r="G638">
            <v>63</v>
          </cell>
          <cell r="H638">
            <v>3</v>
          </cell>
          <cell r="I638">
            <v>27</v>
          </cell>
        </row>
        <row r="639">
          <cell r="A639" t="str">
            <v>2UrologyNHS Lanarkshire</v>
          </cell>
          <cell r="B639">
            <v>2</v>
          </cell>
          <cell r="C639" t="str">
            <v>Urology</v>
          </cell>
          <cell r="D639" t="str">
            <v>NHS Lanarkshire</v>
          </cell>
          <cell r="E639">
            <v>81</v>
          </cell>
          <cell r="F639">
            <v>78</v>
          </cell>
          <cell r="G639">
            <v>43</v>
          </cell>
          <cell r="H639">
            <v>1</v>
          </cell>
          <cell r="I639">
            <v>29</v>
          </cell>
        </row>
        <row r="640">
          <cell r="A640" t="str">
            <v>2UrologyGolden Jubilee National Hospital</v>
          </cell>
          <cell r="B640">
            <v>2</v>
          </cell>
          <cell r="C640" t="str">
            <v>Urology</v>
          </cell>
          <cell r="D640" t="str">
            <v>Golden Jubilee National Hospital</v>
          </cell>
          <cell r="E640" t="str">
            <v>-</v>
          </cell>
          <cell r="F640" t="str">
            <v>-</v>
          </cell>
          <cell r="G640" t="str">
            <v>n/a</v>
          </cell>
          <cell r="H640" t="str">
            <v>n/a</v>
          </cell>
          <cell r="I640" t="str">
            <v>n/a</v>
          </cell>
        </row>
        <row r="641">
          <cell r="A641" t="str">
            <v>2UrologyNational Waiting Times Centre</v>
          </cell>
          <cell r="B641">
            <v>2</v>
          </cell>
          <cell r="C641" t="str">
            <v>Urology</v>
          </cell>
          <cell r="D641" t="str">
            <v>National Waiting Times Centre</v>
          </cell>
          <cell r="E641" t="str">
            <v>-</v>
          </cell>
          <cell r="F641" t="str">
            <v>-</v>
          </cell>
          <cell r="G641" t="str">
            <v>n/a</v>
          </cell>
          <cell r="H641" t="str">
            <v>n/a</v>
          </cell>
          <cell r="I641" t="str">
            <v>n/a</v>
          </cell>
        </row>
        <row r="642">
          <cell r="A642" t="str">
            <v>2Breast - screened excludedScotland</v>
          </cell>
          <cell r="B642">
            <v>2</v>
          </cell>
          <cell r="C642" t="str">
            <v>Breast - screened excluded</v>
          </cell>
          <cell r="D642" t="str">
            <v>Scotland</v>
          </cell>
          <cell r="E642">
            <v>730</v>
          </cell>
          <cell r="F642">
            <v>726</v>
          </cell>
          <cell r="G642">
            <v>45</v>
          </cell>
          <cell r="H642">
            <v>9</v>
          </cell>
          <cell r="I642">
            <v>22</v>
          </cell>
        </row>
        <row r="643">
          <cell r="A643" t="str">
            <v>2Breast - screened excludedNOSCAN5 Total</v>
          </cell>
          <cell r="B643">
            <v>2</v>
          </cell>
          <cell r="C643" t="str">
            <v>Breast - screened excluded</v>
          </cell>
          <cell r="D643" t="str">
            <v>NOSCAN5 Total</v>
          </cell>
          <cell r="E643">
            <v>183</v>
          </cell>
          <cell r="F643">
            <v>179</v>
          </cell>
          <cell r="G643">
            <v>45</v>
          </cell>
          <cell r="H643">
            <v>11</v>
          </cell>
          <cell r="I643">
            <v>27</v>
          </cell>
        </row>
        <row r="644">
          <cell r="A644" t="str">
            <v>2Breast - screened excludedNHS Grampian</v>
          </cell>
          <cell r="B644">
            <v>2</v>
          </cell>
          <cell r="C644" t="str">
            <v>Breast - screened excluded</v>
          </cell>
          <cell r="D644" t="str">
            <v>NHS Grampian</v>
          </cell>
          <cell r="E644">
            <v>69</v>
          </cell>
          <cell r="F644">
            <v>67</v>
          </cell>
          <cell r="G644">
            <v>45</v>
          </cell>
          <cell r="H644">
            <v>10</v>
          </cell>
          <cell r="I644">
            <v>27.4</v>
          </cell>
        </row>
        <row r="645">
          <cell r="A645" t="str">
            <v>2Breast - screened excludedNHS Highland</v>
          </cell>
          <cell r="B645">
            <v>2</v>
          </cell>
          <cell r="C645" t="str">
            <v>Breast - screened excluded</v>
          </cell>
          <cell r="D645" t="str">
            <v>NHS Highland</v>
          </cell>
          <cell r="E645">
            <v>45</v>
          </cell>
          <cell r="F645">
            <v>45</v>
          </cell>
          <cell r="G645">
            <v>29</v>
          </cell>
          <cell r="H645">
            <v>15</v>
          </cell>
          <cell r="I645">
            <v>28.2</v>
          </cell>
        </row>
        <row r="646">
          <cell r="A646" t="str">
            <v>2Breast - screened excludedNHS Orkney</v>
          </cell>
          <cell r="B646">
            <v>2</v>
          </cell>
          <cell r="C646" t="str">
            <v>Breast - screened excluded</v>
          </cell>
          <cell r="D646" t="str">
            <v>NHS Orkney</v>
          </cell>
          <cell r="E646" t="str">
            <v>-</v>
          </cell>
          <cell r="F646" t="str">
            <v>-</v>
          </cell>
          <cell r="G646" t="str">
            <v>n/a</v>
          </cell>
          <cell r="H646" t="str">
            <v>n/a</v>
          </cell>
          <cell r="I646" t="str">
            <v>n/a</v>
          </cell>
        </row>
        <row r="647">
          <cell r="A647" t="str">
            <v>2Breast - screened excludedNHS Shetland</v>
          </cell>
          <cell r="B647">
            <v>2</v>
          </cell>
          <cell r="C647" t="str">
            <v>Breast - screened excluded</v>
          </cell>
          <cell r="D647" t="str">
            <v>NHS Shetland</v>
          </cell>
          <cell r="E647">
            <v>2</v>
          </cell>
          <cell r="F647">
            <v>2</v>
          </cell>
          <cell r="G647">
            <v>18</v>
          </cell>
          <cell r="H647" t="str">
            <v>n/a</v>
          </cell>
          <cell r="I647" t="str">
            <v>n/a</v>
          </cell>
        </row>
        <row r="648">
          <cell r="A648" t="str">
            <v>2Breast - screened excludedNHS Tayside</v>
          </cell>
          <cell r="B648">
            <v>2</v>
          </cell>
          <cell r="C648" t="str">
            <v>Breast - screened excluded</v>
          </cell>
          <cell r="D648" t="str">
            <v>NHS Tayside</v>
          </cell>
          <cell r="E648">
            <v>67</v>
          </cell>
          <cell r="F648">
            <v>65</v>
          </cell>
          <cell r="G648">
            <v>35</v>
          </cell>
          <cell r="H648">
            <v>9</v>
          </cell>
          <cell r="I648">
            <v>22</v>
          </cell>
        </row>
        <row r="649">
          <cell r="A649" t="str">
            <v>2Breast - screened excludedNHS Western Isles</v>
          </cell>
          <cell r="B649">
            <v>2</v>
          </cell>
          <cell r="C649" t="str">
            <v>Breast - screened excluded</v>
          </cell>
          <cell r="D649" t="str">
            <v>NHS Western Isles</v>
          </cell>
          <cell r="E649" t="str">
            <v>-</v>
          </cell>
          <cell r="F649" t="str">
            <v>-</v>
          </cell>
          <cell r="G649" t="str">
            <v>n/a</v>
          </cell>
          <cell r="H649" t="str">
            <v>n/a</v>
          </cell>
          <cell r="I649" t="str">
            <v>n/a</v>
          </cell>
        </row>
        <row r="650">
          <cell r="A650" t="str">
            <v>2Breast - screened excludedSCAN 5 Total</v>
          </cell>
          <cell r="B650">
            <v>2</v>
          </cell>
          <cell r="C650" t="str">
            <v>Breast - screened excluded</v>
          </cell>
          <cell r="D650" t="str">
            <v>SCAN 5 Total</v>
          </cell>
          <cell r="E650">
            <v>211</v>
          </cell>
          <cell r="F650">
            <v>211</v>
          </cell>
          <cell r="G650">
            <v>29</v>
          </cell>
          <cell r="H650">
            <v>9</v>
          </cell>
          <cell r="I650">
            <v>22</v>
          </cell>
        </row>
        <row r="651">
          <cell r="A651" t="str">
            <v>2Breast - screened excludedNHS Borders</v>
          </cell>
          <cell r="B651">
            <v>2</v>
          </cell>
          <cell r="C651" t="str">
            <v>Breast - screened excluded</v>
          </cell>
          <cell r="D651" t="str">
            <v>NHS Borders</v>
          </cell>
          <cell r="E651">
            <v>20</v>
          </cell>
          <cell r="F651">
            <v>20</v>
          </cell>
          <cell r="G651">
            <v>20</v>
          </cell>
          <cell r="H651">
            <v>6.5</v>
          </cell>
          <cell r="I651" t="str">
            <v>n/a</v>
          </cell>
        </row>
        <row r="652">
          <cell r="A652" t="str">
            <v>2Breast - screened excludedNHS Dumfries &amp; Galloway</v>
          </cell>
          <cell r="B652">
            <v>2</v>
          </cell>
          <cell r="C652" t="str">
            <v>Breast - screened excluded</v>
          </cell>
          <cell r="D652" t="str">
            <v>NHS Dumfries &amp; Galloway</v>
          </cell>
          <cell r="E652">
            <v>24</v>
          </cell>
          <cell r="F652">
            <v>24</v>
          </cell>
          <cell r="G652">
            <v>22</v>
          </cell>
          <cell r="H652">
            <v>8.5</v>
          </cell>
          <cell r="I652" t="str">
            <v>n/a</v>
          </cell>
        </row>
        <row r="653">
          <cell r="A653" t="str">
            <v>2Breast - screened excludedNHS Fife</v>
          </cell>
          <cell r="B653">
            <v>2</v>
          </cell>
          <cell r="C653" t="str">
            <v>Breast - screened excluded</v>
          </cell>
          <cell r="D653" t="str">
            <v>NHS Fife</v>
          </cell>
          <cell r="E653">
            <v>46</v>
          </cell>
          <cell r="F653">
            <v>46</v>
          </cell>
          <cell r="G653">
            <v>29</v>
          </cell>
          <cell r="H653">
            <v>8.5</v>
          </cell>
          <cell r="I653">
            <v>22</v>
          </cell>
        </row>
        <row r="654">
          <cell r="A654" t="str">
            <v>2Breast - screened excludedNHS Lothian</v>
          </cell>
          <cell r="B654">
            <v>2</v>
          </cell>
          <cell r="C654" t="str">
            <v>Breast - screened excluded</v>
          </cell>
          <cell r="D654" t="str">
            <v>NHS Lothian</v>
          </cell>
          <cell r="E654">
            <v>121</v>
          </cell>
          <cell r="F654">
            <v>121</v>
          </cell>
          <cell r="G654">
            <v>29</v>
          </cell>
          <cell r="H654">
            <v>10</v>
          </cell>
          <cell r="I654">
            <v>21</v>
          </cell>
        </row>
        <row r="655">
          <cell r="A655" t="str">
            <v>2Breast - screened excludedWOSCAN5 Total</v>
          </cell>
          <cell r="B655">
            <v>2</v>
          </cell>
          <cell r="C655" t="str">
            <v>Breast - screened excluded</v>
          </cell>
          <cell r="D655" t="str">
            <v>WOSCAN5 Total</v>
          </cell>
          <cell r="E655">
            <v>336</v>
          </cell>
          <cell r="F655">
            <v>336</v>
          </cell>
          <cell r="G655">
            <v>31</v>
          </cell>
          <cell r="H655">
            <v>9</v>
          </cell>
          <cell r="I655">
            <v>22</v>
          </cell>
        </row>
        <row r="656">
          <cell r="A656" t="str">
            <v>2Breast - screened excludedNHS Ayrshire &amp; Arran</v>
          </cell>
          <cell r="B656">
            <v>2</v>
          </cell>
          <cell r="C656" t="str">
            <v>Breast - screened excluded</v>
          </cell>
          <cell r="D656" t="str">
            <v>NHS Ayrshire &amp; Arran</v>
          </cell>
          <cell r="E656">
            <v>51</v>
          </cell>
          <cell r="F656">
            <v>51</v>
          </cell>
          <cell r="G656">
            <v>29</v>
          </cell>
          <cell r="H656">
            <v>6</v>
          </cell>
          <cell r="I656">
            <v>18</v>
          </cell>
        </row>
        <row r="657">
          <cell r="A657" t="str">
            <v>2Breast - screened excludedNHS Forth Valley</v>
          </cell>
          <cell r="B657">
            <v>2</v>
          </cell>
          <cell r="C657" t="str">
            <v>Breast - screened excluded</v>
          </cell>
          <cell r="D657" t="str">
            <v>NHS Forth Valley</v>
          </cell>
          <cell r="E657">
            <v>20</v>
          </cell>
          <cell r="F657">
            <v>20</v>
          </cell>
          <cell r="G657">
            <v>27</v>
          </cell>
          <cell r="H657">
            <v>14</v>
          </cell>
          <cell r="I657" t="str">
            <v>n/a</v>
          </cell>
        </row>
        <row r="658">
          <cell r="A658" t="str">
            <v>2Breast - screened excludedNHS Greater Glasgow &amp; Clyde</v>
          </cell>
          <cell r="B658">
            <v>2</v>
          </cell>
          <cell r="C658" t="str">
            <v>Breast - screened excluded</v>
          </cell>
          <cell r="D658" t="str">
            <v>NHS Greater Glasgow &amp; Clyde</v>
          </cell>
          <cell r="E658">
            <v>186</v>
          </cell>
          <cell r="F658">
            <v>186</v>
          </cell>
          <cell r="G658">
            <v>31</v>
          </cell>
          <cell r="H658">
            <v>11</v>
          </cell>
          <cell r="I658">
            <v>23</v>
          </cell>
        </row>
        <row r="659">
          <cell r="A659" t="str">
            <v>2Breast - screened excludedNHS Lanarkshire</v>
          </cell>
          <cell r="B659">
            <v>2</v>
          </cell>
          <cell r="C659" t="str">
            <v>Breast - screened excluded</v>
          </cell>
          <cell r="D659" t="str">
            <v>NHS Lanarkshire</v>
          </cell>
          <cell r="E659">
            <v>79</v>
          </cell>
          <cell r="F659">
            <v>79</v>
          </cell>
          <cell r="G659">
            <v>30</v>
          </cell>
          <cell r="H659">
            <v>9</v>
          </cell>
          <cell r="I659">
            <v>20</v>
          </cell>
        </row>
        <row r="660">
          <cell r="A660" t="str">
            <v>2Breast - screened excludedGolden Jubilee National Hospital</v>
          </cell>
          <cell r="B660">
            <v>2</v>
          </cell>
          <cell r="C660" t="str">
            <v>Breast - screened excluded</v>
          </cell>
          <cell r="D660" t="str">
            <v>Golden Jubilee National Hospital</v>
          </cell>
          <cell r="E660" t="str">
            <v>-</v>
          </cell>
          <cell r="F660" t="str">
            <v>-</v>
          </cell>
          <cell r="G660" t="str">
            <v>n/a</v>
          </cell>
          <cell r="H660" t="str">
            <v>n/a</v>
          </cell>
          <cell r="I660" t="str">
            <v>n/a</v>
          </cell>
        </row>
        <row r="661">
          <cell r="A661" t="str">
            <v>2Breast - screened excludedNational Waiting Times Centre</v>
          </cell>
          <cell r="B661">
            <v>2</v>
          </cell>
          <cell r="C661" t="str">
            <v>Breast - screened excluded</v>
          </cell>
          <cell r="D661" t="str">
            <v>National Waiting Times Centre</v>
          </cell>
          <cell r="E661" t="str">
            <v>-</v>
          </cell>
          <cell r="F661" t="str">
            <v>-</v>
          </cell>
          <cell r="G661" t="str">
            <v>n/a</v>
          </cell>
          <cell r="H661" t="str">
            <v>n/a</v>
          </cell>
          <cell r="I661" t="str">
            <v>n/a</v>
          </cell>
        </row>
        <row r="662">
          <cell r="A662" t="str">
            <v>2Breast - screened onlyScotland</v>
          </cell>
          <cell r="B662">
            <v>2</v>
          </cell>
          <cell r="C662" t="str">
            <v>Breast - screened only</v>
          </cell>
          <cell r="D662" t="str">
            <v>Scotland</v>
          </cell>
          <cell r="E662">
            <v>407</v>
          </cell>
          <cell r="F662">
            <v>396</v>
          </cell>
          <cell r="G662">
            <v>48</v>
          </cell>
          <cell r="H662">
            <v>15</v>
          </cell>
          <cell r="I662">
            <v>28</v>
          </cell>
        </row>
        <row r="663">
          <cell r="A663" t="str">
            <v>2Breast - screened onlyNOSCAN5 Total</v>
          </cell>
          <cell r="B663">
            <v>2</v>
          </cell>
          <cell r="C663" t="str">
            <v>Breast - screened only</v>
          </cell>
          <cell r="D663" t="str">
            <v>NOSCAN5 Total</v>
          </cell>
          <cell r="E663">
            <v>117</v>
          </cell>
          <cell r="F663">
            <v>106</v>
          </cell>
          <cell r="G663">
            <v>48</v>
          </cell>
          <cell r="H663">
            <v>20</v>
          </cell>
          <cell r="I663">
            <v>31</v>
          </cell>
        </row>
        <row r="664">
          <cell r="A664" t="str">
            <v>2Breast - screened onlyNHS Grampian</v>
          </cell>
          <cell r="B664">
            <v>2</v>
          </cell>
          <cell r="C664" t="str">
            <v>Breast - screened only</v>
          </cell>
          <cell r="D664" t="str">
            <v>NHS Grampian</v>
          </cell>
          <cell r="E664">
            <v>57</v>
          </cell>
          <cell r="F664">
            <v>48</v>
          </cell>
          <cell r="G664">
            <v>48</v>
          </cell>
          <cell r="H664">
            <v>23</v>
          </cell>
          <cell r="I664">
            <v>34.799999999999997</v>
          </cell>
        </row>
        <row r="665">
          <cell r="A665" t="str">
            <v>2Breast - screened onlyNHS Highland</v>
          </cell>
          <cell r="B665">
            <v>2</v>
          </cell>
          <cell r="C665" t="str">
            <v>Breast - screened only</v>
          </cell>
          <cell r="D665" t="str">
            <v>NHS Highland</v>
          </cell>
          <cell r="E665">
            <v>22</v>
          </cell>
          <cell r="F665">
            <v>21</v>
          </cell>
          <cell r="G665">
            <v>36</v>
          </cell>
          <cell r="H665">
            <v>23.5</v>
          </cell>
          <cell r="I665" t="str">
            <v>n/a</v>
          </cell>
        </row>
        <row r="666">
          <cell r="A666" t="str">
            <v>2Breast - screened onlyNHS Orkney</v>
          </cell>
          <cell r="B666">
            <v>2</v>
          </cell>
          <cell r="C666" t="str">
            <v>Breast - screened only</v>
          </cell>
          <cell r="D666" t="str">
            <v>NHS Orkney</v>
          </cell>
          <cell r="E666" t="str">
            <v>-</v>
          </cell>
          <cell r="F666" t="str">
            <v>-</v>
          </cell>
          <cell r="G666" t="str">
            <v>n/a</v>
          </cell>
          <cell r="H666" t="str">
            <v>n/a</v>
          </cell>
          <cell r="I666" t="str">
            <v>n/a</v>
          </cell>
        </row>
        <row r="667">
          <cell r="A667" t="str">
            <v>2Breast - screened onlyNHS Shetland</v>
          </cell>
          <cell r="B667">
            <v>2</v>
          </cell>
          <cell r="C667" t="str">
            <v>Breast - screened only</v>
          </cell>
          <cell r="D667" t="str">
            <v>NHS Shetland</v>
          </cell>
          <cell r="E667">
            <v>5</v>
          </cell>
          <cell r="F667">
            <v>5</v>
          </cell>
          <cell r="G667">
            <v>14</v>
          </cell>
          <cell r="H667">
            <v>11</v>
          </cell>
          <cell r="I667" t="str">
            <v>n/a</v>
          </cell>
        </row>
        <row r="668">
          <cell r="A668" t="str">
            <v>2Breast - screened onlyNHS Tayside</v>
          </cell>
          <cell r="B668">
            <v>2</v>
          </cell>
          <cell r="C668" t="str">
            <v>Breast - screened only</v>
          </cell>
          <cell r="D668" t="str">
            <v>NHS Tayside</v>
          </cell>
          <cell r="E668">
            <v>33</v>
          </cell>
          <cell r="F668">
            <v>32</v>
          </cell>
          <cell r="G668">
            <v>34</v>
          </cell>
          <cell r="H668">
            <v>13</v>
          </cell>
          <cell r="I668" t="str">
            <v>n/a</v>
          </cell>
        </row>
        <row r="669">
          <cell r="A669" t="str">
            <v>2Breast - screened onlyNHS Western Isles</v>
          </cell>
          <cell r="B669">
            <v>2</v>
          </cell>
          <cell r="C669" t="str">
            <v>Breast - screened only</v>
          </cell>
          <cell r="D669" t="str">
            <v>NHS Western Isles</v>
          </cell>
          <cell r="E669" t="str">
            <v>-</v>
          </cell>
          <cell r="F669" t="str">
            <v>-</v>
          </cell>
          <cell r="G669" t="str">
            <v>n/a</v>
          </cell>
          <cell r="H669" t="str">
            <v>n/a</v>
          </cell>
          <cell r="I669" t="str">
            <v>n/a</v>
          </cell>
        </row>
        <row r="670">
          <cell r="A670" t="str">
            <v>2Breast - screened onlySCAN 5 Total</v>
          </cell>
          <cell r="B670">
            <v>2</v>
          </cell>
          <cell r="C670" t="str">
            <v>Breast - screened only</v>
          </cell>
          <cell r="D670" t="str">
            <v>SCAN 5 Total</v>
          </cell>
          <cell r="E670">
            <v>117</v>
          </cell>
          <cell r="F670">
            <v>117</v>
          </cell>
          <cell r="G670">
            <v>30</v>
          </cell>
          <cell r="H670">
            <v>14</v>
          </cell>
          <cell r="I670">
            <v>22</v>
          </cell>
        </row>
        <row r="671">
          <cell r="A671" t="str">
            <v>2Breast - screened onlyNHS Borders</v>
          </cell>
          <cell r="B671">
            <v>2</v>
          </cell>
          <cell r="C671" t="str">
            <v>Breast - screened only</v>
          </cell>
          <cell r="D671" t="str">
            <v>NHS Borders</v>
          </cell>
          <cell r="E671">
            <v>1</v>
          </cell>
          <cell r="F671">
            <v>1</v>
          </cell>
          <cell r="G671">
            <v>20</v>
          </cell>
          <cell r="H671" t="str">
            <v>n/a</v>
          </cell>
          <cell r="I671" t="str">
            <v>n/a</v>
          </cell>
        </row>
        <row r="672">
          <cell r="A672" t="str">
            <v>2Breast - screened onlyNHS Dumfries &amp; Galloway</v>
          </cell>
          <cell r="B672">
            <v>2</v>
          </cell>
          <cell r="C672" t="str">
            <v>Breast - screened only</v>
          </cell>
          <cell r="D672" t="str">
            <v>NHS Dumfries &amp; Galloway</v>
          </cell>
          <cell r="E672" t="str">
            <v>-</v>
          </cell>
          <cell r="F672" t="str">
            <v>-</v>
          </cell>
          <cell r="G672" t="str">
            <v>n/a</v>
          </cell>
          <cell r="H672" t="str">
            <v>n/a</v>
          </cell>
          <cell r="I672" t="str">
            <v>n/a</v>
          </cell>
        </row>
        <row r="673">
          <cell r="A673" t="str">
            <v>2Breast - screened onlyNHS Fife</v>
          </cell>
          <cell r="B673">
            <v>2</v>
          </cell>
          <cell r="C673" t="str">
            <v>Breast - screened only</v>
          </cell>
          <cell r="D673" t="str">
            <v>NHS Fife</v>
          </cell>
          <cell r="E673">
            <v>6</v>
          </cell>
          <cell r="F673">
            <v>6</v>
          </cell>
          <cell r="G673">
            <v>23</v>
          </cell>
          <cell r="H673">
            <v>22</v>
          </cell>
          <cell r="I673" t="str">
            <v>n/a</v>
          </cell>
        </row>
        <row r="674">
          <cell r="A674" t="str">
            <v>2Breast - screened onlyNHS Lothian</v>
          </cell>
          <cell r="B674">
            <v>2</v>
          </cell>
          <cell r="C674" t="str">
            <v>Breast - screened only</v>
          </cell>
          <cell r="D674" t="str">
            <v>NHS Lothian</v>
          </cell>
          <cell r="E674">
            <v>110</v>
          </cell>
          <cell r="F674">
            <v>110</v>
          </cell>
          <cell r="G674">
            <v>30</v>
          </cell>
          <cell r="H674">
            <v>14</v>
          </cell>
          <cell r="I674">
            <v>22</v>
          </cell>
        </row>
        <row r="675">
          <cell r="A675" t="str">
            <v>2Breast - screened onlyWOSCAN5 Total</v>
          </cell>
          <cell r="B675">
            <v>2</v>
          </cell>
          <cell r="C675" t="str">
            <v>Breast - screened only</v>
          </cell>
          <cell r="D675" t="str">
            <v>WOSCAN5 Total</v>
          </cell>
          <cell r="E675">
            <v>173</v>
          </cell>
          <cell r="F675">
            <v>173</v>
          </cell>
          <cell r="G675">
            <v>31</v>
          </cell>
          <cell r="H675">
            <v>14</v>
          </cell>
          <cell r="I675">
            <v>27.8</v>
          </cell>
        </row>
        <row r="676">
          <cell r="A676" t="str">
            <v>2Breast - screened onlyNHS Ayrshire &amp; Arran</v>
          </cell>
          <cell r="B676">
            <v>2</v>
          </cell>
          <cell r="C676" t="str">
            <v>Breast - screened only</v>
          </cell>
          <cell r="D676" t="str">
            <v>NHS Ayrshire &amp; Arran</v>
          </cell>
          <cell r="E676">
            <v>32</v>
          </cell>
          <cell r="F676">
            <v>32</v>
          </cell>
          <cell r="G676">
            <v>24</v>
          </cell>
          <cell r="H676">
            <v>4</v>
          </cell>
          <cell r="I676" t="str">
            <v>n/a</v>
          </cell>
        </row>
        <row r="677">
          <cell r="A677" t="str">
            <v>2Breast - screened onlyNHS Forth Valley</v>
          </cell>
          <cell r="B677">
            <v>2</v>
          </cell>
          <cell r="C677" t="str">
            <v>Breast - screened only</v>
          </cell>
          <cell r="D677" t="str">
            <v>NHS Forth Valley</v>
          </cell>
          <cell r="E677">
            <v>16</v>
          </cell>
          <cell r="F677">
            <v>16</v>
          </cell>
          <cell r="G677">
            <v>27</v>
          </cell>
          <cell r="H677">
            <v>15</v>
          </cell>
          <cell r="I677" t="str">
            <v>n/a</v>
          </cell>
        </row>
        <row r="678">
          <cell r="A678" t="str">
            <v>2Breast - screened onlyNHS Greater Glasgow &amp; Clyde</v>
          </cell>
          <cell r="B678">
            <v>2</v>
          </cell>
          <cell r="C678" t="str">
            <v>Breast - screened only</v>
          </cell>
          <cell r="D678" t="str">
            <v>NHS Greater Glasgow &amp; Clyde</v>
          </cell>
          <cell r="E678">
            <v>114</v>
          </cell>
          <cell r="F678">
            <v>114</v>
          </cell>
          <cell r="G678">
            <v>31</v>
          </cell>
          <cell r="H678">
            <v>16</v>
          </cell>
          <cell r="I678">
            <v>28</v>
          </cell>
        </row>
        <row r="679">
          <cell r="A679" t="str">
            <v>2Breast - screened onlyNHS Lanarkshire</v>
          </cell>
          <cell r="B679">
            <v>2</v>
          </cell>
          <cell r="C679" t="str">
            <v>Breast - screened only</v>
          </cell>
          <cell r="D679" t="str">
            <v>NHS Lanarkshire</v>
          </cell>
          <cell r="E679">
            <v>11</v>
          </cell>
          <cell r="F679">
            <v>11</v>
          </cell>
          <cell r="G679">
            <v>29</v>
          </cell>
          <cell r="H679">
            <v>15</v>
          </cell>
          <cell r="I679" t="str">
            <v>n/a</v>
          </cell>
        </row>
        <row r="680">
          <cell r="A680" t="str">
            <v>2Breast - screened onlyGolden Jubilee National Hospital</v>
          </cell>
          <cell r="B680">
            <v>2</v>
          </cell>
          <cell r="C680" t="str">
            <v>Breast - screened only</v>
          </cell>
          <cell r="D680" t="str">
            <v>Golden Jubilee National Hospital</v>
          </cell>
          <cell r="E680" t="str">
            <v>-</v>
          </cell>
          <cell r="F680" t="str">
            <v>-</v>
          </cell>
          <cell r="G680" t="str">
            <v>n/a</v>
          </cell>
          <cell r="H680" t="str">
            <v>n/a</v>
          </cell>
          <cell r="I680" t="str">
            <v>n/a</v>
          </cell>
        </row>
        <row r="681">
          <cell r="A681" t="str">
            <v>2Breast - screened onlyNational Waiting Times Centre</v>
          </cell>
          <cell r="B681">
            <v>2</v>
          </cell>
          <cell r="C681" t="str">
            <v>Breast - screened only</v>
          </cell>
          <cell r="D681" t="str">
            <v>National Waiting Times Centre</v>
          </cell>
          <cell r="E681" t="str">
            <v>-</v>
          </cell>
          <cell r="F681" t="str">
            <v>-</v>
          </cell>
          <cell r="G681" t="str">
            <v>n/a</v>
          </cell>
          <cell r="H681" t="str">
            <v>n/a</v>
          </cell>
          <cell r="I681" t="str">
            <v>n/a</v>
          </cell>
        </row>
        <row r="682">
          <cell r="A682" t="str">
            <v>2Colorectal - screened excludedScotland</v>
          </cell>
          <cell r="B682">
            <v>2</v>
          </cell>
          <cell r="C682" t="str">
            <v>Colorectal - screened excluded</v>
          </cell>
          <cell r="D682" t="str">
            <v>Scotland</v>
          </cell>
          <cell r="E682">
            <v>708</v>
          </cell>
          <cell r="F682">
            <v>694</v>
          </cell>
          <cell r="G682">
            <v>56</v>
          </cell>
          <cell r="H682">
            <v>7</v>
          </cell>
          <cell r="I682">
            <v>26</v>
          </cell>
        </row>
        <row r="683">
          <cell r="A683" t="str">
            <v>2Colorectal - screened excludedNOSCAN5 Total</v>
          </cell>
          <cell r="B683">
            <v>2</v>
          </cell>
          <cell r="C683" t="str">
            <v>Colorectal - screened excluded</v>
          </cell>
          <cell r="D683" t="str">
            <v>NOSCAN5 Total</v>
          </cell>
          <cell r="E683">
            <v>205</v>
          </cell>
          <cell r="F683">
            <v>198</v>
          </cell>
          <cell r="G683">
            <v>51</v>
          </cell>
          <cell r="H683">
            <v>8</v>
          </cell>
          <cell r="I683">
            <v>26</v>
          </cell>
        </row>
        <row r="684">
          <cell r="A684" t="str">
            <v>2Colorectal - screened excludedNHS Grampian</v>
          </cell>
          <cell r="B684">
            <v>2</v>
          </cell>
          <cell r="C684" t="str">
            <v>Colorectal - screened excluded</v>
          </cell>
          <cell r="D684" t="str">
            <v>NHS Grampian</v>
          </cell>
          <cell r="E684">
            <v>74</v>
          </cell>
          <cell r="F684">
            <v>74</v>
          </cell>
          <cell r="G684">
            <v>31</v>
          </cell>
          <cell r="H684">
            <v>8</v>
          </cell>
          <cell r="I684">
            <v>26</v>
          </cell>
        </row>
        <row r="685">
          <cell r="A685" t="str">
            <v>2Colorectal - screened excludedNHS Highland</v>
          </cell>
          <cell r="B685">
            <v>2</v>
          </cell>
          <cell r="C685" t="str">
            <v>Colorectal - screened excluded</v>
          </cell>
          <cell r="D685" t="str">
            <v>NHS Highland</v>
          </cell>
          <cell r="E685">
            <v>49</v>
          </cell>
          <cell r="F685">
            <v>46</v>
          </cell>
          <cell r="G685">
            <v>51</v>
          </cell>
          <cell r="H685">
            <v>7</v>
          </cell>
          <cell r="I685">
            <v>30</v>
          </cell>
        </row>
        <row r="686">
          <cell r="A686" t="str">
            <v>2Colorectal - screened excludedNHS Orkney</v>
          </cell>
          <cell r="B686">
            <v>2</v>
          </cell>
          <cell r="C686" t="str">
            <v>Colorectal - screened excluded</v>
          </cell>
          <cell r="D686" t="str">
            <v>NHS Orkney</v>
          </cell>
          <cell r="E686" t="str">
            <v>-</v>
          </cell>
          <cell r="F686" t="str">
            <v>-</v>
          </cell>
          <cell r="G686" t="str">
            <v>n/a</v>
          </cell>
          <cell r="H686" t="str">
            <v>n/a</v>
          </cell>
          <cell r="I686" t="str">
            <v>n/a</v>
          </cell>
        </row>
        <row r="687">
          <cell r="A687" t="str">
            <v>2Colorectal - screened excludedNHS Shetland</v>
          </cell>
          <cell r="B687">
            <v>2</v>
          </cell>
          <cell r="C687" t="str">
            <v>Colorectal - screened excluded</v>
          </cell>
          <cell r="D687" t="str">
            <v>NHS Shetland</v>
          </cell>
          <cell r="E687">
            <v>1</v>
          </cell>
          <cell r="F687">
            <v>1</v>
          </cell>
          <cell r="G687">
            <v>0</v>
          </cell>
          <cell r="H687" t="str">
            <v>n/a</v>
          </cell>
          <cell r="I687" t="str">
            <v>n/a</v>
          </cell>
        </row>
        <row r="688">
          <cell r="A688" t="str">
            <v>2Colorectal - screened excludedNHS Tayside</v>
          </cell>
          <cell r="B688">
            <v>2</v>
          </cell>
          <cell r="C688" t="str">
            <v>Colorectal - screened excluded</v>
          </cell>
          <cell r="D688" t="str">
            <v>NHS Tayside</v>
          </cell>
          <cell r="E688">
            <v>79</v>
          </cell>
          <cell r="F688">
            <v>75</v>
          </cell>
          <cell r="G688">
            <v>43</v>
          </cell>
          <cell r="H688">
            <v>8</v>
          </cell>
          <cell r="I688">
            <v>27</v>
          </cell>
        </row>
        <row r="689">
          <cell r="A689" t="str">
            <v>2Colorectal - screened excludedNHS Western Isles</v>
          </cell>
          <cell r="B689">
            <v>2</v>
          </cell>
          <cell r="C689" t="str">
            <v>Colorectal - screened excluded</v>
          </cell>
          <cell r="D689" t="str">
            <v>NHS Western Isles</v>
          </cell>
          <cell r="E689">
            <v>2</v>
          </cell>
          <cell r="F689">
            <v>2</v>
          </cell>
          <cell r="G689">
            <v>0</v>
          </cell>
          <cell r="H689" t="str">
            <v>n/a</v>
          </cell>
          <cell r="I689" t="str">
            <v>n/a</v>
          </cell>
        </row>
        <row r="690">
          <cell r="A690" t="str">
            <v>2Colorectal - screened excludedSCAN 5 Total</v>
          </cell>
          <cell r="B690">
            <v>2</v>
          </cell>
          <cell r="C690" t="str">
            <v>Colorectal - screened excluded</v>
          </cell>
          <cell r="D690" t="str">
            <v>SCAN 5 Total</v>
          </cell>
          <cell r="E690">
            <v>199</v>
          </cell>
          <cell r="F690">
            <v>196</v>
          </cell>
          <cell r="G690">
            <v>56</v>
          </cell>
          <cell r="H690">
            <v>5</v>
          </cell>
          <cell r="I690">
            <v>24</v>
          </cell>
        </row>
        <row r="691">
          <cell r="A691" t="str">
            <v>2Colorectal - screened excludedNHS Borders</v>
          </cell>
          <cell r="B691">
            <v>2</v>
          </cell>
          <cell r="C691" t="str">
            <v>Colorectal - screened excluded</v>
          </cell>
          <cell r="D691" t="str">
            <v>NHS Borders</v>
          </cell>
          <cell r="E691">
            <v>25</v>
          </cell>
          <cell r="F691">
            <v>25</v>
          </cell>
          <cell r="G691">
            <v>25</v>
          </cell>
          <cell r="H691">
            <v>4</v>
          </cell>
          <cell r="I691" t="str">
            <v>n/a</v>
          </cell>
        </row>
        <row r="692">
          <cell r="A692" t="str">
            <v>2Colorectal - screened excludedNHS Dumfries &amp; Galloway</v>
          </cell>
          <cell r="B692">
            <v>2</v>
          </cell>
          <cell r="C692" t="str">
            <v>Colorectal - screened excluded</v>
          </cell>
          <cell r="D692" t="str">
            <v>NHS Dumfries &amp; Galloway</v>
          </cell>
          <cell r="E692">
            <v>22</v>
          </cell>
          <cell r="F692">
            <v>22</v>
          </cell>
          <cell r="G692">
            <v>29</v>
          </cell>
          <cell r="H692">
            <v>10</v>
          </cell>
          <cell r="I692" t="str">
            <v>n/a</v>
          </cell>
        </row>
        <row r="693">
          <cell r="A693" t="str">
            <v>2Colorectal - screened excludedNHS Fife</v>
          </cell>
          <cell r="B693">
            <v>2</v>
          </cell>
          <cell r="C693" t="str">
            <v>Colorectal - screened excluded</v>
          </cell>
          <cell r="D693" t="str">
            <v>NHS Fife</v>
          </cell>
          <cell r="E693">
            <v>46</v>
          </cell>
          <cell r="F693">
            <v>46</v>
          </cell>
          <cell r="G693">
            <v>30</v>
          </cell>
          <cell r="H693">
            <v>3</v>
          </cell>
          <cell r="I693">
            <v>22.5</v>
          </cell>
        </row>
        <row r="694">
          <cell r="A694" t="str">
            <v>2Colorectal - screened excludedNHS Lothian</v>
          </cell>
          <cell r="B694">
            <v>2</v>
          </cell>
          <cell r="C694" t="str">
            <v>Colorectal - screened excluded</v>
          </cell>
          <cell r="D694" t="str">
            <v>NHS Lothian</v>
          </cell>
          <cell r="E694">
            <v>106</v>
          </cell>
          <cell r="F694">
            <v>103</v>
          </cell>
          <cell r="G694">
            <v>56</v>
          </cell>
          <cell r="H694">
            <v>7</v>
          </cell>
          <cell r="I694">
            <v>25.5</v>
          </cell>
        </row>
        <row r="695">
          <cell r="A695" t="str">
            <v>2Colorectal - screened excludedWOSCAN5 Total</v>
          </cell>
          <cell r="B695">
            <v>2</v>
          </cell>
          <cell r="C695" t="str">
            <v>Colorectal - screened excluded</v>
          </cell>
          <cell r="D695" t="str">
            <v>WOSCAN5 Total</v>
          </cell>
          <cell r="E695">
            <v>304</v>
          </cell>
          <cell r="F695">
            <v>300</v>
          </cell>
          <cell r="G695">
            <v>42</v>
          </cell>
          <cell r="H695">
            <v>7</v>
          </cell>
          <cell r="I695">
            <v>26</v>
          </cell>
        </row>
        <row r="696">
          <cell r="A696" t="str">
            <v>2Colorectal - screened excludedNHS Ayrshire &amp; Arran</v>
          </cell>
          <cell r="B696">
            <v>2</v>
          </cell>
          <cell r="C696" t="str">
            <v>Colorectal - screened excluded</v>
          </cell>
          <cell r="D696" t="str">
            <v>NHS Ayrshire &amp; Arran</v>
          </cell>
          <cell r="E696">
            <v>53</v>
          </cell>
          <cell r="F696">
            <v>53</v>
          </cell>
          <cell r="G696">
            <v>23</v>
          </cell>
          <cell r="H696">
            <v>3</v>
          </cell>
          <cell r="I696">
            <v>15</v>
          </cell>
        </row>
        <row r="697">
          <cell r="A697" t="str">
            <v>2Colorectal - screened excludedNHS Forth Valley</v>
          </cell>
          <cell r="B697">
            <v>2</v>
          </cell>
          <cell r="C697" t="str">
            <v>Colorectal - screened excluded</v>
          </cell>
          <cell r="D697" t="str">
            <v>NHS Forth Valley</v>
          </cell>
          <cell r="E697">
            <v>40</v>
          </cell>
          <cell r="F697">
            <v>36</v>
          </cell>
          <cell r="G697">
            <v>42</v>
          </cell>
          <cell r="H697">
            <v>1.5</v>
          </cell>
          <cell r="I697">
            <v>30.4</v>
          </cell>
        </row>
        <row r="698">
          <cell r="A698" t="str">
            <v>2Colorectal - screened excludedNHS Greater Glasgow &amp; Clyde</v>
          </cell>
          <cell r="B698">
            <v>2</v>
          </cell>
          <cell r="C698" t="str">
            <v>Colorectal - screened excluded</v>
          </cell>
          <cell r="D698" t="str">
            <v>NHS Greater Glasgow &amp; Clyde</v>
          </cell>
          <cell r="E698">
            <v>153</v>
          </cell>
          <cell r="F698">
            <v>153</v>
          </cell>
          <cell r="G698">
            <v>31</v>
          </cell>
          <cell r="H698">
            <v>10</v>
          </cell>
          <cell r="I698">
            <v>27</v>
          </cell>
        </row>
        <row r="699">
          <cell r="A699" t="str">
            <v>2Colorectal - screened excludedNHS Lanarkshire</v>
          </cell>
          <cell r="B699">
            <v>2</v>
          </cell>
          <cell r="C699" t="str">
            <v>Colorectal - screened excluded</v>
          </cell>
          <cell r="D699" t="str">
            <v>NHS Lanarkshire</v>
          </cell>
          <cell r="E699">
            <v>58</v>
          </cell>
          <cell r="F699">
            <v>58</v>
          </cell>
          <cell r="G699">
            <v>31</v>
          </cell>
          <cell r="H699">
            <v>3.5</v>
          </cell>
          <cell r="I699">
            <v>22</v>
          </cell>
        </row>
        <row r="700">
          <cell r="A700" t="str">
            <v>2Colorectal - screened excludedGolden Jubilee National Hospital</v>
          </cell>
          <cell r="B700">
            <v>2</v>
          </cell>
          <cell r="C700" t="str">
            <v>Colorectal - screened excluded</v>
          </cell>
          <cell r="D700" t="str">
            <v>Golden Jubilee National Hospital</v>
          </cell>
          <cell r="E700" t="str">
            <v>-</v>
          </cell>
          <cell r="F700" t="str">
            <v>-</v>
          </cell>
          <cell r="G700" t="str">
            <v>n/a</v>
          </cell>
          <cell r="H700" t="str">
            <v>n/a</v>
          </cell>
          <cell r="I700" t="str">
            <v>n/a</v>
          </cell>
        </row>
        <row r="701">
          <cell r="A701" t="str">
            <v>2Colorectal - screened excludedNational Waiting Times Centre</v>
          </cell>
          <cell r="B701">
            <v>2</v>
          </cell>
          <cell r="C701" t="str">
            <v>Colorectal - screened excluded</v>
          </cell>
          <cell r="D701" t="str">
            <v>National Waiting Times Centre</v>
          </cell>
          <cell r="E701" t="str">
            <v>-</v>
          </cell>
          <cell r="F701" t="str">
            <v>-</v>
          </cell>
          <cell r="G701" t="str">
            <v>n/a</v>
          </cell>
          <cell r="H701" t="str">
            <v>n/a</v>
          </cell>
          <cell r="I701" t="str">
            <v>n/a</v>
          </cell>
        </row>
        <row r="702">
          <cell r="A702" t="str">
            <v>2Colorectal - screened onlyScotland</v>
          </cell>
          <cell r="B702">
            <v>2</v>
          </cell>
          <cell r="C702" t="str">
            <v>Colorectal - screened only</v>
          </cell>
          <cell r="D702" t="str">
            <v>Scotland</v>
          </cell>
          <cell r="E702">
            <v>185</v>
          </cell>
          <cell r="F702">
            <v>181</v>
          </cell>
          <cell r="G702">
            <v>43</v>
          </cell>
          <cell r="H702">
            <v>7</v>
          </cell>
          <cell r="I702">
            <v>21.2</v>
          </cell>
        </row>
        <row r="703">
          <cell r="A703" t="str">
            <v>2Colorectal - screened onlyNOSCAN5 Total</v>
          </cell>
          <cell r="B703">
            <v>2</v>
          </cell>
          <cell r="C703" t="str">
            <v>Colorectal - screened only</v>
          </cell>
          <cell r="D703" t="str">
            <v>NOSCAN5 Total</v>
          </cell>
          <cell r="E703">
            <v>47</v>
          </cell>
          <cell r="F703">
            <v>46</v>
          </cell>
          <cell r="G703">
            <v>33</v>
          </cell>
          <cell r="H703">
            <v>7</v>
          </cell>
          <cell r="I703">
            <v>20.2</v>
          </cell>
        </row>
        <row r="704">
          <cell r="A704" t="str">
            <v>2Colorectal - screened onlyNHS Grampian</v>
          </cell>
          <cell r="B704">
            <v>2</v>
          </cell>
          <cell r="C704" t="str">
            <v>Colorectal - screened only</v>
          </cell>
          <cell r="D704" t="str">
            <v>NHS Grampian</v>
          </cell>
          <cell r="E704">
            <v>18</v>
          </cell>
          <cell r="F704">
            <v>17</v>
          </cell>
          <cell r="G704">
            <v>33</v>
          </cell>
          <cell r="H704">
            <v>8</v>
          </cell>
          <cell r="I704" t="str">
            <v>n/a</v>
          </cell>
        </row>
        <row r="705">
          <cell r="A705" t="str">
            <v>2Colorectal - screened onlyNHS Highland</v>
          </cell>
          <cell r="B705">
            <v>2</v>
          </cell>
          <cell r="C705" t="str">
            <v>Colorectal - screened only</v>
          </cell>
          <cell r="D705" t="str">
            <v>NHS Highland</v>
          </cell>
          <cell r="E705">
            <v>13</v>
          </cell>
          <cell r="F705">
            <v>13</v>
          </cell>
          <cell r="G705">
            <v>31</v>
          </cell>
          <cell r="H705">
            <v>11</v>
          </cell>
          <cell r="I705" t="str">
            <v>n/a</v>
          </cell>
        </row>
        <row r="706">
          <cell r="A706" t="str">
            <v>2Colorectal - screened onlyNHS Orkney</v>
          </cell>
          <cell r="B706">
            <v>2</v>
          </cell>
          <cell r="C706" t="str">
            <v>Colorectal - screened only</v>
          </cell>
          <cell r="D706" t="str">
            <v>NHS Orkney</v>
          </cell>
          <cell r="E706">
            <v>2</v>
          </cell>
          <cell r="F706">
            <v>2</v>
          </cell>
          <cell r="G706">
            <v>0</v>
          </cell>
          <cell r="H706" t="str">
            <v>n/a</v>
          </cell>
          <cell r="I706" t="str">
            <v>n/a</v>
          </cell>
        </row>
        <row r="707">
          <cell r="A707" t="str">
            <v>2Colorectal - screened onlyNHS Shetland</v>
          </cell>
          <cell r="B707">
            <v>2</v>
          </cell>
          <cell r="C707" t="str">
            <v>Colorectal - screened only</v>
          </cell>
          <cell r="D707" t="str">
            <v>NHS Shetland</v>
          </cell>
          <cell r="E707" t="str">
            <v>-</v>
          </cell>
          <cell r="F707" t="str">
            <v>-</v>
          </cell>
          <cell r="G707" t="str">
            <v>n/a</v>
          </cell>
          <cell r="H707" t="str">
            <v>n/a</v>
          </cell>
          <cell r="I707" t="str">
            <v>n/a</v>
          </cell>
        </row>
        <row r="708">
          <cell r="A708" t="str">
            <v>2Colorectal - screened onlyNHS Tayside</v>
          </cell>
          <cell r="B708">
            <v>2</v>
          </cell>
          <cell r="C708" t="str">
            <v>Colorectal - screened only</v>
          </cell>
          <cell r="D708" t="str">
            <v>NHS Tayside</v>
          </cell>
          <cell r="E708">
            <v>13</v>
          </cell>
          <cell r="F708">
            <v>13</v>
          </cell>
          <cell r="G708">
            <v>19</v>
          </cell>
          <cell r="H708">
            <v>0</v>
          </cell>
          <cell r="I708" t="str">
            <v>n/a</v>
          </cell>
        </row>
        <row r="709">
          <cell r="A709" t="str">
            <v>2Colorectal - screened onlyNHS Western Isles</v>
          </cell>
          <cell r="B709">
            <v>2</v>
          </cell>
          <cell r="C709" t="str">
            <v>Colorectal - screened only</v>
          </cell>
          <cell r="D709" t="str">
            <v>NHS Western Isles</v>
          </cell>
          <cell r="E709">
            <v>1</v>
          </cell>
          <cell r="F709">
            <v>1</v>
          </cell>
          <cell r="G709">
            <v>3</v>
          </cell>
          <cell r="H709" t="str">
            <v>n/a</v>
          </cell>
          <cell r="I709" t="str">
            <v>n/a</v>
          </cell>
        </row>
        <row r="710">
          <cell r="A710" t="str">
            <v>2Colorectal - screened onlySCAN 5 Total</v>
          </cell>
          <cell r="B710">
            <v>2</v>
          </cell>
          <cell r="C710" t="str">
            <v>Colorectal - screened only</v>
          </cell>
          <cell r="D710" t="str">
            <v>SCAN 5 Total</v>
          </cell>
          <cell r="E710">
            <v>73</v>
          </cell>
          <cell r="F710">
            <v>71</v>
          </cell>
          <cell r="G710">
            <v>37</v>
          </cell>
          <cell r="H710">
            <v>1</v>
          </cell>
          <cell r="I710">
            <v>20</v>
          </cell>
        </row>
        <row r="711">
          <cell r="A711" t="str">
            <v>2Colorectal - screened onlyNHS Borders</v>
          </cell>
          <cell r="B711">
            <v>2</v>
          </cell>
          <cell r="C711" t="str">
            <v>Colorectal - screened only</v>
          </cell>
          <cell r="D711" t="str">
            <v>NHS Borders</v>
          </cell>
          <cell r="E711">
            <v>3</v>
          </cell>
          <cell r="F711">
            <v>3</v>
          </cell>
          <cell r="G711">
            <v>11</v>
          </cell>
          <cell r="H711">
            <v>9</v>
          </cell>
          <cell r="I711" t="str">
            <v>n/a</v>
          </cell>
        </row>
        <row r="712">
          <cell r="A712" t="str">
            <v>2Colorectal - screened onlyNHS Dumfries &amp; Galloway</v>
          </cell>
          <cell r="B712">
            <v>2</v>
          </cell>
          <cell r="C712" t="str">
            <v>Colorectal - screened only</v>
          </cell>
          <cell r="D712" t="str">
            <v>NHS Dumfries &amp; Galloway</v>
          </cell>
          <cell r="E712">
            <v>10</v>
          </cell>
          <cell r="F712">
            <v>10</v>
          </cell>
          <cell r="G712">
            <v>18</v>
          </cell>
          <cell r="H712">
            <v>7.5</v>
          </cell>
          <cell r="I712" t="str">
            <v>n/a</v>
          </cell>
        </row>
        <row r="713">
          <cell r="A713" t="str">
            <v>2Colorectal - screened onlyNHS Fife</v>
          </cell>
          <cell r="B713">
            <v>2</v>
          </cell>
          <cell r="C713" t="str">
            <v>Colorectal - screened only</v>
          </cell>
          <cell r="D713" t="str">
            <v>NHS Fife</v>
          </cell>
          <cell r="E713">
            <v>11</v>
          </cell>
          <cell r="F713">
            <v>10</v>
          </cell>
          <cell r="G713">
            <v>37</v>
          </cell>
          <cell r="H713">
            <v>9</v>
          </cell>
          <cell r="I713" t="str">
            <v>n/a</v>
          </cell>
        </row>
        <row r="714">
          <cell r="A714" t="str">
            <v>2Colorectal - screened onlyNHS Lothian</v>
          </cell>
          <cell r="B714">
            <v>2</v>
          </cell>
          <cell r="C714" t="str">
            <v>Colorectal - screened only</v>
          </cell>
          <cell r="D714" t="str">
            <v>NHS Lothian</v>
          </cell>
          <cell r="E714">
            <v>49</v>
          </cell>
          <cell r="F714">
            <v>48</v>
          </cell>
          <cell r="G714">
            <v>34</v>
          </cell>
          <cell r="H714">
            <v>0</v>
          </cell>
          <cell r="I714">
            <v>20.399999999999999</v>
          </cell>
        </row>
        <row r="715">
          <cell r="A715" t="str">
            <v>2Colorectal - screened onlyWOSCAN5 Total</v>
          </cell>
          <cell r="B715">
            <v>2</v>
          </cell>
          <cell r="C715" t="str">
            <v>Colorectal - screened only</v>
          </cell>
          <cell r="D715" t="str">
            <v>WOSCAN5 Total</v>
          </cell>
          <cell r="E715">
            <v>65</v>
          </cell>
          <cell r="F715">
            <v>64</v>
          </cell>
          <cell r="G715">
            <v>43</v>
          </cell>
          <cell r="H715">
            <v>8</v>
          </cell>
          <cell r="I715">
            <v>21.8</v>
          </cell>
        </row>
        <row r="716">
          <cell r="A716" t="str">
            <v>2Colorectal - screened onlyNHS Ayrshire &amp; Arran</v>
          </cell>
          <cell r="B716">
            <v>2</v>
          </cell>
          <cell r="C716" t="str">
            <v>Colorectal - screened only</v>
          </cell>
          <cell r="D716" t="str">
            <v>NHS Ayrshire &amp; Arran</v>
          </cell>
          <cell r="E716">
            <v>11</v>
          </cell>
          <cell r="F716">
            <v>11</v>
          </cell>
          <cell r="G716">
            <v>27</v>
          </cell>
          <cell r="H716">
            <v>15</v>
          </cell>
          <cell r="I716" t="str">
            <v>n/a</v>
          </cell>
        </row>
        <row r="717">
          <cell r="A717" t="str">
            <v>2Colorectal - screened onlyNHS Forth Valley</v>
          </cell>
          <cell r="B717">
            <v>2</v>
          </cell>
          <cell r="C717" t="str">
            <v>Colorectal - screened only</v>
          </cell>
          <cell r="D717" t="str">
            <v>NHS Forth Valley</v>
          </cell>
          <cell r="E717">
            <v>8</v>
          </cell>
          <cell r="F717">
            <v>7</v>
          </cell>
          <cell r="G717">
            <v>43</v>
          </cell>
          <cell r="H717">
            <v>17.5</v>
          </cell>
          <cell r="I717" t="str">
            <v>n/a</v>
          </cell>
        </row>
        <row r="718">
          <cell r="A718" t="str">
            <v>2Colorectal - screened onlyNHS Greater Glasgow &amp; Clyde</v>
          </cell>
          <cell r="B718">
            <v>2</v>
          </cell>
          <cell r="C718" t="str">
            <v>Colorectal - screened only</v>
          </cell>
          <cell r="D718" t="str">
            <v>NHS Greater Glasgow &amp; Clyde</v>
          </cell>
          <cell r="E718">
            <v>32</v>
          </cell>
          <cell r="F718">
            <v>32</v>
          </cell>
          <cell r="G718">
            <v>25</v>
          </cell>
          <cell r="H718">
            <v>7.5</v>
          </cell>
          <cell r="I718" t="str">
            <v>n/a</v>
          </cell>
        </row>
        <row r="719">
          <cell r="A719" t="str">
            <v>2Colorectal - screened onlyNHS Lanarkshire</v>
          </cell>
          <cell r="B719">
            <v>2</v>
          </cell>
          <cell r="C719" t="str">
            <v>Colorectal - screened only</v>
          </cell>
          <cell r="D719" t="str">
            <v>NHS Lanarkshire</v>
          </cell>
          <cell r="E719">
            <v>14</v>
          </cell>
          <cell r="F719">
            <v>14</v>
          </cell>
          <cell r="G719">
            <v>12</v>
          </cell>
          <cell r="H719">
            <v>7</v>
          </cell>
          <cell r="I719" t="str">
            <v>n/a</v>
          </cell>
        </row>
        <row r="720">
          <cell r="A720" t="str">
            <v>2Colorectal - screened onlyGolden Jubilee National Hospital</v>
          </cell>
          <cell r="B720">
            <v>2</v>
          </cell>
          <cell r="C720" t="str">
            <v>Colorectal - screened only</v>
          </cell>
          <cell r="D720" t="str">
            <v>Golden Jubilee National Hospital</v>
          </cell>
          <cell r="E720" t="str">
            <v>-</v>
          </cell>
          <cell r="F720" t="str">
            <v>-</v>
          </cell>
          <cell r="G720" t="str">
            <v>n/a</v>
          </cell>
          <cell r="H720" t="str">
            <v>n/a</v>
          </cell>
          <cell r="I720" t="str">
            <v>n/a</v>
          </cell>
        </row>
        <row r="721">
          <cell r="A721" t="str">
            <v>2Colorectal - screened onlyNational Waiting Times Centre</v>
          </cell>
          <cell r="B721">
            <v>2</v>
          </cell>
          <cell r="C721" t="str">
            <v>Colorectal - screened only</v>
          </cell>
          <cell r="D721" t="str">
            <v>National Waiting Times Centre</v>
          </cell>
          <cell r="E721" t="str">
            <v>-</v>
          </cell>
          <cell r="F721" t="str">
            <v>-</v>
          </cell>
          <cell r="G721" t="str">
            <v>n/a</v>
          </cell>
          <cell r="H721" t="str">
            <v>n/a</v>
          </cell>
          <cell r="I721" t="str">
            <v>n/a</v>
          </cell>
        </row>
        <row r="722">
          <cell r="A722" t="str">
            <v>2Cervical - screened excludedScotland</v>
          </cell>
          <cell r="B722">
            <v>2</v>
          </cell>
          <cell r="C722" t="str">
            <v>Cervical - screened excluded</v>
          </cell>
          <cell r="D722" t="str">
            <v>Scotland</v>
          </cell>
          <cell r="E722" t="str">
            <v>-</v>
          </cell>
          <cell r="F722" t="str">
            <v>-</v>
          </cell>
          <cell r="G722" t="str">
            <v>-</v>
          </cell>
          <cell r="H722" t="str">
            <v>-</v>
          </cell>
          <cell r="I722" t="str">
            <v>-</v>
          </cell>
        </row>
        <row r="723">
          <cell r="A723" t="str">
            <v>2Cervical - screened excludedNOSCAN5 Total</v>
          </cell>
          <cell r="B723">
            <v>2</v>
          </cell>
          <cell r="C723" t="str">
            <v>Cervical - screened excluded</v>
          </cell>
          <cell r="D723" t="str">
            <v>NOSCAN5 Total</v>
          </cell>
          <cell r="E723" t="str">
            <v>-</v>
          </cell>
          <cell r="F723" t="str">
            <v>-</v>
          </cell>
          <cell r="G723" t="str">
            <v>-</v>
          </cell>
          <cell r="H723" t="str">
            <v>-</v>
          </cell>
          <cell r="I723" t="str">
            <v>-</v>
          </cell>
        </row>
        <row r="724">
          <cell r="A724" t="str">
            <v>2Cervical - screened excludedNHS Grampian</v>
          </cell>
          <cell r="B724">
            <v>2</v>
          </cell>
          <cell r="C724" t="str">
            <v>Cervical - screened excluded</v>
          </cell>
          <cell r="D724" t="str">
            <v>NHS Grampian</v>
          </cell>
          <cell r="E724" t="str">
            <v>-</v>
          </cell>
          <cell r="F724" t="str">
            <v>-</v>
          </cell>
          <cell r="G724" t="str">
            <v>-</v>
          </cell>
          <cell r="H724" t="str">
            <v>-</v>
          </cell>
          <cell r="I724" t="str">
            <v>-</v>
          </cell>
        </row>
        <row r="725">
          <cell r="A725" t="str">
            <v>2Cervical - screened excludedNHS Highland</v>
          </cell>
          <cell r="B725">
            <v>2</v>
          </cell>
          <cell r="C725" t="str">
            <v>Cervical - screened excluded</v>
          </cell>
          <cell r="D725" t="str">
            <v>NHS Highland</v>
          </cell>
          <cell r="E725" t="str">
            <v>-</v>
          </cell>
          <cell r="F725" t="str">
            <v>-</v>
          </cell>
          <cell r="G725" t="str">
            <v>-</v>
          </cell>
          <cell r="H725" t="str">
            <v>-</v>
          </cell>
          <cell r="I725" t="str">
            <v>-</v>
          </cell>
        </row>
        <row r="726">
          <cell r="A726" t="str">
            <v>2Cervical - screened excludedNHS Orkney</v>
          </cell>
          <cell r="B726">
            <v>2</v>
          </cell>
          <cell r="C726" t="str">
            <v>Cervical - screened excluded</v>
          </cell>
          <cell r="D726" t="str">
            <v>NHS Orkney</v>
          </cell>
          <cell r="E726" t="str">
            <v>-</v>
          </cell>
          <cell r="F726" t="str">
            <v>-</v>
          </cell>
          <cell r="G726" t="str">
            <v>-</v>
          </cell>
          <cell r="H726" t="str">
            <v>-</v>
          </cell>
          <cell r="I726" t="str">
            <v>-</v>
          </cell>
        </row>
        <row r="727">
          <cell r="A727" t="str">
            <v>2Cervical - screened excludedNHS Shetland</v>
          </cell>
          <cell r="B727">
            <v>2</v>
          </cell>
          <cell r="C727" t="str">
            <v>Cervical - screened excluded</v>
          </cell>
          <cell r="D727" t="str">
            <v>NHS Shetland</v>
          </cell>
          <cell r="E727" t="str">
            <v>-</v>
          </cell>
          <cell r="F727" t="str">
            <v>-</v>
          </cell>
          <cell r="G727" t="str">
            <v>-</v>
          </cell>
          <cell r="H727" t="str">
            <v>-</v>
          </cell>
          <cell r="I727" t="str">
            <v>-</v>
          </cell>
        </row>
        <row r="728">
          <cell r="A728" t="str">
            <v>2Cervical - screened excludedNHS Tayside</v>
          </cell>
          <cell r="B728">
            <v>2</v>
          </cell>
          <cell r="C728" t="str">
            <v>Cervical - screened excluded</v>
          </cell>
          <cell r="D728" t="str">
            <v>NHS Tayside</v>
          </cell>
          <cell r="E728" t="str">
            <v>-</v>
          </cell>
          <cell r="F728" t="str">
            <v>-</v>
          </cell>
          <cell r="G728" t="str">
            <v>-</v>
          </cell>
          <cell r="H728" t="str">
            <v>-</v>
          </cell>
          <cell r="I728" t="str">
            <v>-</v>
          </cell>
        </row>
        <row r="729">
          <cell r="A729" t="str">
            <v>2Cervical - screened excludedNHS Western Isles</v>
          </cell>
          <cell r="B729">
            <v>2</v>
          </cell>
          <cell r="C729" t="str">
            <v>Cervical - screened excluded</v>
          </cell>
          <cell r="D729" t="str">
            <v>NHS Western Isles</v>
          </cell>
          <cell r="E729" t="str">
            <v>-</v>
          </cell>
          <cell r="F729" t="str">
            <v>-</v>
          </cell>
          <cell r="G729" t="str">
            <v>-</v>
          </cell>
          <cell r="H729" t="str">
            <v>-</v>
          </cell>
          <cell r="I729" t="str">
            <v>-</v>
          </cell>
        </row>
        <row r="730">
          <cell r="A730" t="str">
            <v>2Cervical - screened excludedSCAN 5 Total</v>
          </cell>
          <cell r="B730">
            <v>2</v>
          </cell>
          <cell r="C730" t="str">
            <v>Cervical - screened excluded</v>
          </cell>
          <cell r="D730" t="str">
            <v>SCAN 5 Total</v>
          </cell>
          <cell r="E730" t="str">
            <v>-</v>
          </cell>
          <cell r="F730" t="str">
            <v>-</v>
          </cell>
          <cell r="G730" t="str">
            <v>-</v>
          </cell>
          <cell r="H730" t="str">
            <v>-</v>
          </cell>
          <cell r="I730" t="str">
            <v>-</v>
          </cell>
        </row>
        <row r="731">
          <cell r="A731" t="str">
            <v>2Cervical - screened excludedNHS Borders</v>
          </cell>
          <cell r="B731">
            <v>2</v>
          </cell>
          <cell r="C731" t="str">
            <v>Cervical - screened excluded</v>
          </cell>
          <cell r="D731" t="str">
            <v>NHS Borders</v>
          </cell>
          <cell r="E731" t="str">
            <v>-</v>
          </cell>
          <cell r="F731" t="str">
            <v>-</v>
          </cell>
          <cell r="G731" t="str">
            <v>-</v>
          </cell>
          <cell r="H731" t="str">
            <v>-</v>
          </cell>
          <cell r="I731" t="str">
            <v>-</v>
          </cell>
        </row>
        <row r="732">
          <cell r="A732" t="str">
            <v>2Cervical - screened excludedNHS Dumfries &amp; Galloway</v>
          </cell>
          <cell r="B732">
            <v>2</v>
          </cell>
          <cell r="C732" t="str">
            <v>Cervical - screened excluded</v>
          </cell>
          <cell r="D732" t="str">
            <v>NHS Dumfries &amp; Galloway</v>
          </cell>
          <cell r="E732" t="str">
            <v>-</v>
          </cell>
          <cell r="F732" t="str">
            <v>-</v>
          </cell>
          <cell r="G732" t="str">
            <v>-</v>
          </cell>
          <cell r="H732" t="str">
            <v>-</v>
          </cell>
          <cell r="I732" t="str">
            <v>-</v>
          </cell>
        </row>
        <row r="733">
          <cell r="A733" t="str">
            <v>2Cervical - screened excludedNHS Fife</v>
          </cell>
          <cell r="B733">
            <v>2</v>
          </cell>
          <cell r="C733" t="str">
            <v>Cervical - screened excluded</v>
          </cell>
          <cell r="D733" t="str">
            <v>NHS Fife</v>
          </cell>
          <cell r="E733" t="str">
            <v>-</v>
          </cell>
          <cell r="F733" t="str">
            <v>-</v>
          </cell>
          <cell r="G733" t="str">
            <v>-</v>
          </cell>
          <cell r="H733" t="str">
            <v>-</v>
          </cell>
          <cell r="I733" t="str">
            <v>-</v>
          </cell>
        </row>
        <row r="734">
          <cell r="A734" t="str">
            <v>2Cervical - screened excludedNHS Lothian</v>
          </cell>
          <cell r="B734">
            <v>2</v>
          </cell>
          <cell r="C734" t="str">
            <v>Cervical - screened excluded</v>
          </cell>
          <cell r="D734" t="str">
            <v>NHS Lothian</v>
          </cell>
          <cell r="E734" t="str">
            <v>-</v>
          </cell>
          <cell r="F734" t="str">
            <v>-</v>
          </cell>
          <cell r="G734" t="str">
            <v>-</v>
          </cell>
          <cell r="H734" t="str">
            <v>-</v>
          </cell>
          <cell r="I734" t="str">
            <v>-</v>
          </cell>
        </row>
        <row r="735">
          <cell r="A735" t="str">
            <v>2Cervical - screened excludedWOSCAN5 Total</v>
          </cell>
          <cell r="B735">
            <v>2</v>
          </cell>
          <cell r="C735" t="str">
            <v>Cervical - screened excluded</v>
          </cell>
          <cell r="D735" t="str">
            <v>WOSCAN5 Total</v>
          </cell>
          <cell r="E735" t="str">
            <v>-</v>
          </cell>
          <cell r="F735" t="str">
            <v>-</v>
          </cell>
          <cell r="G735" t="str">
            <v>-</v>
          </cell>
          <cell r="H735" t="str">
            <v>-</v>
          </cell>
          <cell r="I735" t="str">
            <v>-</v>
          </cell>
        </row>
        <row r="736">
          <cell r="A736" t="str">
            <v>2Cervical - screened excludedNHS Ayrshire &amp; Arran</v>
          </cell>
          <cell r="B736">
            <v>2</v>
          </cell>
          <cell r="C736" t="str">
            <v>Cervical - screened excluded</v>
          </cell>
          <cell r="D736" t="str">
            <v>NHS Ayrshire &amp; Arran</v>
          </cell>
          <cell r="E736" t="str">
            <v>-</v>
          </cell>
          <cell r="F736" t="str">
            <v>-</v>
          </cell>
          <cell r="G736" t="str">
            <v>-</v>
          </cell>
          <cell r="H736" t="str">
            <v>-</v>
          </cell>
          <cell r="I736" t="str">
            <v>-</v>
          </cell>
        </row>
        <row r="737">
          <cell r="A737" t="str">
            <v>2Cervical - screened excludedNHS Forth Valley</v>
          </cell>
          <cell r="B737">
            <v>2</v>
          </cell>
          <cell r="C737" t="str">
            <v>Cervical - screened excluded</v>
          </cell>
          <cell r="D737" t="str">
            <v>NHS Forth Valley</v>
          </cell>
          <cell r="E737" t="str">
            <v>-</v>
          </cell>
          <cell r="F737" t="str">
            <v>-</v>
          </cell>
          <cell r="G737" t="str">
            <v>-</v>
          </cell>
          <cell r="H737" t="str">
            <v>-</v>
          </cell>
          <cell r="I737" t="str">
            <v>-</v>
          </cell>
        </row>
        <row r="738">
          <cell r="A738" t="str">
            <v>2Cervical - screened excludedNHS Greater Glasgow &amp; Clyde</v>
          </cell>
          <cell r="B738">
            <v>2</v>
          </cell>
          <cell r="C738" t="str">
            <v>Cervical - screened excluded</v>
          </cell>
          <cell r="D738" t="str">
            <v>NHS Greater Glasgow &amp; Clyde</v>
          </cell>
          <cell r="E738" t="str">
            <v>-</v>
          </cell>
          <cell r="F738" t="str">
            <v>-</v>
          </cell>
          <cell r="G738" t="str">
            <v>-</v>
          </cell>
          <cell r="H738" t="str">
            <v>-</v>
          </cell>
          <cell r="I738" t="str">
            <v>-</v>
          </cell>
        </row>
        <row r="739">
          <cell r="A739" t="str">
            <v>2Cervical - screened excludedNHS Lanarkshire</v>
          </cell>
          <cell r="B739">
            <v>2</v>
          </cell>
          <cell r="C739" t="str">
            <v>Cervical - screened excluded</v>
          </cell>
          <cell r="D739" t="str">
            <v>NHS Lanarkshire</v>
          </cell>
          <cell r="E739" t="str">
            <v>-</v>
          </cell>
          <cell r="F739" t="str">
            <v>-</v>
          </cell>
          <cell r="G739" t="str">
            <v>-</v>
          </cell>
          <cell r="H739" t="str">
            <v>-</v>
          </cell>
          <cell r="I739" t="str">
            <v>-</v>
          </cell>
        </row>
        <row r="740">
          <cell r="A740" t="str">
            <v>2Cervical - screened excludedGolden Jubilee National Hospital</v>
          </cell>
          <cell r="B740">
            <v>2</v>
          </cell>
          <cell r="C740" t="str">
            <v>Cervical - screened excluded</v>
          </cell>
          <cell r="D740" t="str">
            <v>Golden Jubilee National Hospital</v>
          </cell>
          <cell r="E740" t="str">
            <v>-</v>
          </cell>
          <cell r="F740" t="str">
            <v>-</v>
          </cell>
          <cell r="G740" t="str">
            <v>-</v>
          </cell>
          <cell r="H740" t="str">
            <v>-</v>
          </cell>
          <cell r="I740" t="str">
            <v>-</v>
          </cell>
        </row>
        <row r="741">
          <cell r="A741" t="str">
            <v>2Cervical - screened excludedNational Waiting Times Centre</v>
          </cell>
          <cell r="B741">
            <v>2</v>
          </cell>
          <cell r="C741" t="str">
            <v>Cervical - screened excluded</v>
          </cell>
          <cell r="D741" t="str">
            <v>National Waiting Times Centre</v>
          </cell>
          <cell r="E741" t="str">
            <v>-</v>
          </cell>
          <cell r="F741" t="str">
            <v>-</v>
          </cell>
          <cell r="G741" t="str">
            <v>-</v>
          </cell>
          <cell r="H741" t="str">
            <v>-</v>
          </cell>
          <cell r="I741" t="str">
            <v>-</v>
          </cell>
        </row>
        <row r="742">
          <cell r="A742" t="str">
            <v>2Cervical - screened onlyScotland</v>
          </cell>
          <cell r="B742">
            <v>2</v>
          </cell>
          <cell r="C742" t="str">
            <v>Cervical - screened only</v>
          </cell>
          <cell r="D742" t="str">
            <v>Scotland</v>
          </cell>
          <cell r="E742">
            <v>18</v>
          </cell>
          <cell r="F742">
            <v>18</v>
          </cell>
          <cell r="G742">
            <v>30</v>
          </cell>
          <cell r="H742">
            <v>1</v>
          </cell>
          <cell r="I742">
            <v>26.3</v>
          </cell>
        </row>
        <row r="743">
          <cell r="A743" t="str">
            <v>2Cervical - screened onlyNOSCAN5 Total</v>
          </cell>
          <cell r="B743">
            <v>2</v>
          </cell>
          <cell r="C743" t="str">
            <v>Cervical - screened only</v>
          </cell>
          <cell r="D743" t="str">
            <v>NOSCAN5 Total</v>
          </cell>
          <cell r="E743">
            <v>6</v>
          </cell>
          <cell r="F743">
            <v>6</v>
          </cell>
          <cell r="G743">
            <v>30</v>
          </cell>
          <cell r="H743">
            <v>2.5</v>
          </cell>
          <cell r="I743" t="str">
            <v>n/a</v>
          </cell>
        </row>
        <row r="744">
          <cell r="A744" t="str">
            <v>2Cervical - screened onlyNHS Grampian</v>
          </cell>
          <cell r="B744">
            <v>2</v>
          </cell>
          <cell r="C744" t="str">
            <v>Cervical - screened only</v>
          </cell>
          <cell r="D744" t="str">
            <v>NHS Grampian</v>
          </cell>
          <cell r="E744">
            <v>3</v>
          </cell>
          <cell r="F744">
            <v>3</v>
          </cell>
          <cell r="G744">
            <v>21</v>
          </cell>
          <cell r="H744">
            <v>5</v>
          </cell>
          <cell r="I744" t="str">
            <v>n/a</v>
          </cell>
        </row>
        <row r="745">
          <cell r="A745" t="str">
            <v>2Cervical - screened onlyNHS Highland</v>
          </cell>
          <cell r="B745">
            <v>2</v>
          </cell>
          <cell r="C745" t="str">
            <v>Cervical - screened only</v>
          </cell>
          <cell r="D745" t="str">
            <v>NHS Highland</v>
          </cell>
          <cell r="E745">
            <v>1</v>
          </cell>
          <cell r="F745">
            <v>1</v>
          </cell>
          <cell r="G745">
            <v>0</v>
          </cell>
          <cell r="H745" t="str">
            <v>n/a</v>
          </cell>
          <cell r="I745" t="str">
            <v>n/a</v>
          </cell>
        </row>
        <row r="746">
          <cell r="A746" t="str">
            <v>2Cervical - screened onlyNHS Orkney</v>
          </cell>
          <cell r="B746">
            <v>2</v>
          </cell>
          <cell r="C746" t="str">
            <v>Cervical - screened only</v>
          </cell>
          <cell r="D746" t="str">
            <v>NHS Orkney</v>
          </cell>
          <cell r="E746" t="str">
            <v>-</v>
          </cell>
          <cell r="F746" t="str">
            <v>-</v>
          </cell>
          <cell r="G746" t="str">
            <v>n/a</v>
          </cell>
          <cell r="H746" t="str">
            <v>n/a</v>
          </cell>
          <cell r="I746" t="str">
            <v>n/a</v>
          </cell>
        </row>
        <row r="747">
          <cell r="A747" t="str">
            <v>2Cervical - screened onlyNHS Shetland</v>
          </cell>
          <cell r="B747">
            <v>2</v>
          </cell>
          <cell r="C747" t="str">
            <v>Cervical - screened only</v>
          </cell>
          <cell r="D747" t="str">
            <v>NHS Shetland</v>
          </cell>
          <cell r="E747" t="str">
            <v>-</v>
          </cell>
          <cell r="F747" t="str">
            <v>-</v>
          </cell>
          <cell r="G747" t="str">
            <v>n/a</v>
          </cell>
          <cell r="H747" t="str">
            <v>n/a</v>
          </cell>
          <cell r="I747" t="str">
            <v>n/a</v>
          </cell>
        </row>
        <row r="748">
          <cell r="A748" t="str">
            <v>2Cervical - screened onlyNHS Tayside</v>
          </cell>
          <cell r="B748">
            <v>2</v>
          </cell>
          <cell r="C748" t="str">
            <v>Cervical - screened only</v>
          </cell>
          <cell r="D748" t="str">
            <v>NHS Tayside</v>
          </cell>
          <cell r="E748">
            <v>2</v>
          </cell>
          <cell r="F748">
            <v>2</v>
          </cell>
          <cell r="G748">
            <v>30</v>
          </cell>
          <cell r="H748" t="str">
            <v>n/a</v>
          </cell>
          <cell r="I748" t="str">
            <v>n/a</v>
          </cell>
        </row>
        <row r="749">
          <cell r="A749" t="str">
            <v>2Cervical - screened onlyNHS Western Isles</v>
          </cell>
          <cell r="B749">
            <v>2</v>
          </cell>
          <cell r="C749" t="str">
            <v>Cervical - screened only</v>
          </cell>
          <cell r="D749" t="str">
            <v>NHS Western Isles</v>
          </cell>
          <cell r="E749" t="str">
            <v>-</v>
          </cell>
          <cell r="F749" t="str">
            <v>-</v>
          </cell>
          <cell r="G749" t="str">
            <v>n/a</v>
          </cell>
          <cell r="H749" t="str">
            <v>n/a</v>
          </cell>
          <cell r="I749" t="str">
            <v>n/a</v>
          </cell>
        </row>
        <row r="750">
          <cell r="A750" t="str">
            <v>2Cervical - screened onlySCAN 5 Total</v>
          </cell>
          <cell r="B750">
            <v>2</v>
          </cell>
          <cell r="C750" t="str">
            <v>Cervical - screened only</v>
          </cell>
          <cell r="D750" t="str">
            <v>SCAN 5 Total</v>
          </cell>
          <cell r="E750">
            <v>4</v>
          </cell>
          <cell r="F750">
            <v>4</v>
          </cell>
          <cell r="G750">
            <v>26</v>
          </cell>
          <cell r="H750">
            <v>0</v>
          </cell>
          <cell r="I750" t="str">
            <v>n/a</v>
          </cell>
        </row>
        <row r="751">
          <cell r="A751" t="str">
            <v>2Cervical - screened onlyNHS Borders</v>
          </cell>
          <cell r="B751">
            <v>2</v>
          </cell>
          <cell r="C751" t="str">
            <v>Cervical - screened only</v>
          </cell>
          <cell r="D751" t="str">
            <v>NHS Borders</v>
          </cell>
          <cell r="E751" t="str">
            <v>-</v>
          </cell>
          <cell r="F751" t="str">
            <v>-</v>
          </cell>
          <cell r="G751" t="str">
            <v>n/a</v>
          </cell>
          <cell r="H751" t="str">
            <v>n/a</v>
          </cell>
          <cell r="I751" t="str">
            <v>n/a</v>
          </cell>
        </row>
        <row r="752">
          <cell r="A752" t="str">
            <v>2Cervical - screened onlyNHS Dumfries &amp; Galloway</v>
          </cell>
          <cell r="B752">
            <v>2</v>
          </cell>
          <cell r="C752" t="str">
            <v>Cervical - screened only</v>
          </cell>
          <cell r="D752" t="str">
            <v>NHS Dumfries &amp; Galloway</v>
          </cell>
          <cell r="E752" t="str">
            <v>-</v>
          </cell>
          <cell r="F752" t="str">
            <v>-</v>
          </cell>
          <cell r="G752" t="str">
            <v>n/a</v>
          </cell>
          <cell r="H752" t="str">
            <v>n/a</v>
          </cell>
          <cell r="I752" t="str">
            <v>n/a</v>
          </cell>
        </row>
        <row r="753">
          <cell r="A753" t="str">
            <v>2Cervical - screened onlyNHS Fife</v>
          </cell>
          <cell r="B753">
            <v>2</v>
          </cell>
          <cell r="C753" t="str">
            <v>Cervical - screened only</v>
          </cell>
          <cell r="D753" t="str">
            <v>NHS Fife</v>
          </cell>
          <cell r="E753">
            <v>1</v>
          </cell>
          <cell r="F753">
            <v>1</v>
          </cell>
          <cell r="G753">
            <v>0</v>
          </cell>
          <cell r="H753" t="str">
            <v>n/a</v>
          </cell>
          <cell r="I753" t="str">
            <v>n/a</v>
          </cell>
        </row>
        <row r="754">
          <cell r="A754" t="str">
            <v>2Cervical - screened onlyNHS Lothian</v>
          </cell>
          <cell r="B754">
            <v>2</v>
          </cell>
          <cell r="C754" t="str">
            <v>Cervical - screened only</v>
          </cell>
          <cell r="D754" t="str">
            <v>NHS Lothian</v>
          </cell>
          <cell r="E754">
            <v>3</v>
          </cell>
          <cell r="F754">
            <v>3</v>
          </cell>
          <cell r="G754">
            <v>26</v>
          </cell>
          <cell r="H754">
            <v>0</v>
          </cell>
          <cell r="I754" t="str">
            <v>n/a</v>
          </cell>
        </row>
        <row r="755">
          <cell r="A755" t="str">
            <v>2Cervical - screened onlyWOSCAN5 Total</v>
          </cell>
          <cell r="B755">
            <v>2</v>
          </cell>
          <cell r="C755" t="str">
            <v>Cervical - screened only</v>
          </cell>
          <cell r="D755" t="str">
            <v>WOSCAN5 Total</v>
          </cell>
          <cell r="E755">
            <v>8</v>
          </cell>
          <cell r="F755">
            <v>8</v>
          </cell>
          <cell r="G755">
            <v>27</v>
          </cell>
          <cell r="H755">
            <v>3.5</v>
          </cell>
          <cell r="I755" t="str">
            <v>n/a</v>
          </cell>
        </row>
        <row r="756">
          <cell r="A756" t="str">
            <v>2Cervical - screened onlyNHS Ayrshire &amp; Arran</v>
          </cell>
          <cell r="B756">
            <v>2</v>
          </cell>
          <cell r="C756" t="str">
            <v>Cervical - screened only</v>
          </cell>
          <cell r="D756" t="str">
            <v>NHS Ayrshire &amp; Arran</v>
          </cell>
          <cell r="E756">
            <v>1</v>
          </cell>
          <cell r="F756">
            <v>1</v>
          </cell>
          <cell r="G756">
            <v>0</v>
          </cell>
          <cell r="H756" t="str">
            <v>n/a</v>
          </cell>
          <cell r="I756" t="str">
            <v>n/a</v>
          </cell>
        </row>
        <row r="757">
          <cell r="A757" t="str">
            <v>2Cervical - screened onlyNHS Forth Valley</v>
          </cell>
          <cell r="B757">
            <v>2</v>
          </cell>
          <cell r="C757" t="str">
            <v>Cervical - screened only</v>
          </cell>
          <cell r="D757" t="str">
            <v>NHS Forth Valley</v>
          </cell>
          <cell r="E757" t="str">
            <v>-</v>
          </cell>
          <cell r="F757" t="str">
            <v>-</v>
          </cell>
          <cell r="G757" t="str">
            <v>n/a</v>
          </cell>
          <cell r="H757" t="str">
            <v>n/a</v>
          </cell>
          <cell r="I757" t="str">
            <v>n/a</v>
          </cell>
        </row>
        <row r="758">
          <cell r="A758" t="str">
            <v>2Cervical - screened onlyNHS Greater Glasgow &amp; Clyde</v>
          </cell>
          <cell r="B758">
            <v>2</v>
          </cell>
          <cell r="C758" t="str">
            <v>Cervical - screened only</v>
          </cell>
          <cell r="D758" t="str">
            <v>NHS Greater Glasgow &amp; Clyde</v>
          </cell>
          <cell r="E758">
            <v>4</v>
          </cell>
          <cell r="F758">
            <v>4</v>
          </cell>
          <cell r="G758">
            <v>27</v>
          </cell>
          <cell r="H758">
            <v>8</v>
          </cell>
          <cell r="I758" t="str">
            <v>n/a</v>
          </cell>
        </row>
        <row r="759">
          <cell r="A759" t="str">
            <v>2Cervical - screened onlyNHS Lanarkshire</v>
          </cell>
          <cell r="B759">
            <v>2</v>
          </cell>
          <cell r="C759" t="str">
            <v>Cervical - screened only</v>
          </cell>
          <cell r="D759" t="str">
            <v>NHS Lanarkshire</v>
          </cell>
          <cell r="E759">
            <v>3</v>
          </cell>
          <cell r="F759">
            <v>3</v>
          </cell>
          <cell r="G759">
            <v>8</v>
          </cell>
          <cell r="H759">
            <v>0</v>
          </cell>
          <cell r="I759" t="str">
            <v>n/a</v>
          </cell>
        </row>
        <row r="760">
          <cell r="A760" t="str">
            <v>2Cervical - screened onlyGolden Jubilee National Hospital</v>
          </cell>
          <cell r="B760">
            <v>2</v>
          </cell>
          <cell r="C760" t="str">
            <v>Cervical - screened only</v>
          </cell>
          <cell r="D760" t="str">
            <v>Golden Jubilee National Hospital</v>
          </cell>
          <cell r="E760" t="str">
            <v>-</v>
          </cell>
          <cell r="F760" t="str">
            <v>-</v>
          </cell>
          <cell r="G760" t="str">
            <v>n/a</v>
          </cell>
          <cell r="H760" t="str">
            <v>n/a</v>
          </cell>
          <cell r="I760" t="str">
            <v>n/a</v>
          </cell>
        </row>
        <row r="761">
          <cell r="A761" t="str">
            <v>2Cervical - screened onlyNational Waiting Times Centre</v>
          </cell>
          <cell r="B761">
            <v>2</v>
          </cell>
          <cell r="C761" t="str">
            <v>Cervical - screened only</v>
          </cell>
          <cell r="D761" t="str">
            <v>National Waiting Times Centre</v>
          </cell>
          <cell r="E761" t="str">
            <v>-</v>
          </cell>
          <cell r="F761" t="str">
            <v>-</v>
          </cell>
          <cell r="G761" t="str">
            <v>n/a</v>
          </cell>
          <cell r="H761" t="str">
            <v>n/a</v>
          </cell>
          <cell r="I761" t="str">
            <v>n/a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2 Contents and Notes"/>
      <sheetName val="2a Contents and Notes"/>
      <sheetName val="2a (D) Contents and Notes"/>
      <sheetName val="2b Contents and Notes"/>
      <sheetName val="2b (D) Contents and Notes"/>
      <sheetName val="2c Contents and Notes"/>
      <sheetName val="2d Contents and Notes"/>
      <sheetName val="4 Contents and Notes"/>
      <sheetName val="6 Contents and Notes"/>
      <sheetName val="Figure 2"/>
      <sheetName val="Table 2a"/>
      <sheetName val="Table 2a (D)"/>
      <sheetName val="Charts 2a"/>
      <sheetName val="Charts 2a (2)"/>
      <sheetName val="2a Ascertainment"/>
      <sheetName val="2a (D) Ascertainment"/>
      <sheetName val="Table 2b"/>
      <sheetName val="Table 2b (D)"/>
      <sheetName val="Charts 2b"/>
      <sheetName val="Charts 2b (2)"/>
      <sheetName val="2b Ascertainment"/>
      <sheetName val="2b (D) Ascertainment"/>
      <sheetName val="Table 2c"/>
      <sheetName val="Charts 2c"/>
      <sheetName val="Table 2d"/>
      <sheetName val="Charts 2d"/>
      <sheetName val="Table 4"/>
      <sheetName val="Charts 4"/>
      <sheetName val="Charts 4 (2)"/>
      <sheetName val="Table 6"/>
      <sheetName val="Charts 6"/>
      <sheetName val="Charts 6 (2)"/>
      <sheetName val="Lookup"/>
      <sheetName val="Chart_data"/>
      <sheetName val="EligRef"/>
      <sheetName val="Error Report"/>
      <sheetName val="With31"/>
      <sheetName val="31day breaches"/>
      <sheetName val="Max"/>
      <sheetName val="Median"/>
      <sheetName val="90th"/>
      <sheetName val="percent31"/>
      <sheetName val="percent31_ALL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Ascer"/>
      <sheetName val="F2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GJ"/>
      <sheetName val="NO"/>
      <sheetName val="SC"/>
      <sheetName val="WO"/>
      <sheetName val="Asc"/>
      <sheetName val="F2"/>
    </sheetNames>
    <sheetDataSet>
      <sheetData sheetId="0"/>
      <sheetData sheetId="1">
        <row r="14">
          <cell r="G14">
            <v>42369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">
          <cell r="D1">
            <v>42369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2">
          <cell r="J2">
            <v>0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Figure 1"/>
      <sheetName val="Working"/>
      <sheetName val="Lookup"/>
      <sheetName val="Graph"/>
    </sheetNames>
    <sheetDataSet>
      <sheetData sheetId="0"/>
      <sheetData sheetId="1"/>
      <sheetData sheetId="2">
        <row r="1">
          <cell r="A1" t="str">
            <v>Quarter-Year-Wait</v>
          </cell>
          <cell r="B1" t="str">
            <v>count</v>
          </cell>
          <cell r="C1" t="str">
            <v>Quarter-Year</v>
          </cell>
          <cell r="D1" t="str">
            <v>Wait (days)</v>
          </cell>
          <cell r="E1" t="str">
            <v>n</v>
          </cell>
          <cell r="F1" t="str">
            <v>%</v>
          </cell>
          <cell r="G1" t="str">
            <v>cumulative</v>
          </cell>
          <cell r="H1" t="str">
            <v>CF</v>
          </cell>
          <cell r="I1" t="str">
            <v>1-CF</v>
          </cell>
          <cell r="J1" t="str">
            <v>target</v>
          </cell>
        </row>
        <row r="2">
          <cell r="A2" t="str">
            <v>Jan-Mar 20101</v>
          </cell>
          <cell r="B2">
            <v>1</v>
          </cell>
          <cell r="C2" t="str">
            <v>Jan-Mar 2010</v>
          </cell>
          <cell r="D2">
            <v>0</v>
          </cell>
          <cell r="E2">
            <v>28</v>
          </cell>
          <cell r="F2">
            <v>1.4830508474576272E-2</v>
          </cell>
          <cell r="G2">
            <v>28</v>
          </cell>
          <cell r="H2">
            <v>1.4830508474576272E-2</v>
          </cell>
          <cell r="I2">
            <v>0.98516949152542377</v>
          </cell>
          <cell r="J2">
            <v>0.95</v>
          </cell>
        </row>
        <row r="3">
          <cell r="A3" t="str">
            <v>Jan-Mar 20102</v>
          </cell>
          <cell r="B3">
            <v>2</v>
          </cell>
          <cell r="C3" t="str">
            <v>Jan-Mar 2010</v>
          </cell>
          <cell r="D3">
            <v>1</v>
          </cell>
          <cell r="E3">
            <v>24</v>
          </cell>
          <cell r="F3">
            <v>1.2711864406779662E-2</v>
          </cell>
          <cell r="G3">
            <v>52</v>
          </cell>
          <cell r="H3">
            <v>2.7542372881355932E-2</v>
          </cell>
          <cell r="I3">
            <v>0.97245762711864403</v>
          </cell>
          <cell r="J3">
            <v>0.95</v>
          </cell>
        </row>
        <row r="4">
          <cell r="A4" t="str">
            <v>Jan-Mar 20103</v>
          </cell>
          <cell r="B4">
            <v>3</v>
          </cell>
          <cell r="C4" t="str">
            <v>Jan-Mar 2010</v>
          </cell>
          <cell r="D4">
            <v>2</v>
          </cell>
          <cell r="E4">
            <v>19</v>
          </cell>
          <cell r="F4">
            <v>1.0063559322033898E-2</v>
          </cell>
          <cell r="G4">
            <v>71</v>
          </cell>
          <cell r="H4">
            <v>3.7605932203389827E-2</v>
          </cell>
          <cell r="I4">
            <v>0.96239406779661019</v>
          </cell>
          <cell r="J4">
            <v>0.95</v>
          </cell>
        </row>
        <row r="5">
          <cell r="A5" t="str">
            <v>Jan-Mar 20104</v>
          </cell>
          <cell r="B5">
            <v>4</v>
          </cell>
          <cell r="C5" t="str">
            <v>Jan-Mar 2010</v>
          </cell>
          <cell r="D5">
            <v>3</v>
          </cell>
          <cell r="E5">
            <v>16</v>
          </cell>
          <cell r="F5">
            <v>8.4745762711864406E-3</v>
          </cell>
          <cell r="G5">
            <v>87</v>
          </cell>
          <cell r="H5">
            <v>4.6080508474576273E-2</v>
          </cell>
          <cell r="I5">
            <v>0.95391949152542377</v>
          </cell>
          <cell r="J5">
            <v>0.95</v>
          </cell>
        </row>
        <row r="6">
          <cell r="A6" t="str">
            <v>Jan-Mar 20105</v>
          </cell>
          <cell r="B6">
            <v>5</v>
          </cell>
          <cell r="C6" t="str">
            <v>Jan-Mar 2010</v>
          </cell>
          <cell r="D6">
            <v>4</v>
          </cell>
          <cell r="E6">
            <v>21</v>
          </cell>
          <cell r="F6">
            <v>1.1122881355932203E-2</v>
          </cell>
          <cell r="G6">
            <v>108</v>
          </cell>
          <cell r="H6">
            <v>5.7203389830508475E-2</v>
          </cell>
          <cell r="I6">
            <v>0.94279661016949157</v>
          </cell>
          <cell r="J6">
            <v>0.95</v>
          </cell>
        </row>
        <row r="7">
          <cell r="A7" t="str">
            <v>Jan-Mar 20106</v>
          </cell>
          <cell r="B7">
            <v>6</v>
          </cell>
          <cell r="C7" t="str">
            <v>Jan-Mar 2010</v>
          </cell>
          <cell r="D7">
            <v>5</v>
          </cell>
          <cell r="E7">
            <v>18</v>
          </cell>
          <cell r="F7">
            <v>9.5338983050847464E-3</v>
          </cell>
          <cell r="G7">
            <v>126</v>
          </cell>
          <cell r="H7">
            <v>6.6737288135593223E-2</v>
          </cell>
          <cell r="I7">
            <v>0.93326271186440679</v>
          </cell>
          <cell r="J7">
            <v>0.95</v>
          </cell>
        </row>
        <row r="8">
          <cell r="A8" t="str">
            <v>Jan-Mar 20107</v>
          </cell>
          <cell r="B8">
            <v>7</v>
          </cell>
          <cell r="C8" t="str">
            <v>Jan-Mar 2010</v>
          </cell>
          <cell r="D8">
            <v>6</v>
          </cell>
          <cell r="E8">
            <v>19</v>
          </cell>
          <cell r="F8">
            <v>1.0063559322033898E-2</v>
          </cell>
          <cell r="G8">
            <v>145</v>
          </cell>
          <cell r="H8">
            <v>7.6800847457627122E-2</v>
          </cell>
          <cell r="I8">
            <v>0.92319915254237284</v>
          </cell>
          <cell r="J8">
            <v>0.95</v>
          </cell>
        </row>
        <row r="9">
          <cell r="A9" t="str">
            <v>Jan-Mar 20108</v>
          </cell>
          <cell r="B9">
            <v>8</v>
          </cell>
          <cell r="C9" t="str">
            <v>Jan-Mar 2010</v>
          </cell>
          <cell r="D9">
            <v>7</v>
          </cell>
          <cell r="E9">
            <v>27</v>
          </cell>
          <cell r="F9">
            <v>1.4300847457627119E-2</v>
          </cell>
          <cell r="G9">
            <v>172</v>
          </cell>
          <cell r="H9">
            <v>9.110169491525423E-2</v>
          </cell>
          <cell r="I9">
            <v>0.90889830508474578</v>
          </cell>
          <cell r="J9">
            <v>0.95</v>
          </cell>
        </row>
        <row r="10">
          <cell r="A10" t="str">
            <v>Jan-Mar 20109</v>
          </cell>
          <cell r="B10">
            <v>9</v>
          </cell>
          <cell r="C10" t="str">
            <v>Jan-Mar 2010</v>
          </cell>
          <cell r="D10">
            <v>8</v>
          </cell>
          <cell r="E10">
            <v>26</v>
          </cell>
          <cell r="F10">
            <v>1.3771186440677966E-2</v>
          </cell>
          <cell r="G10">
            <v>198</v>
          </cell>
          <cell r="H10">
            <v>0.1048728813559322</v>
          </cell>
          <cell r="I10">
            <v>0.8951271186440678</v>
          </cell>
          <cell r="J10">
            <v>0.95</v>
          </cell>
        </row>
        <row r="11">
          <cell r="A11" t="str">
            <v>Jan-Mar 201010</v>
          </cell>
          <cell r="B11">
            <v>10</v>
          </cell>
          <cell r="C11" t="str">
            <v>Jan-Mar 2010</v>
          </cell>
          <cell r="D11">
            <v>9</v>
          </cell>
          <cell r="E11">
            <v>24</v>
          </cell>
          <cell r="F11">
            <v>1.2711864406779662E-2</v>
          </cell>
          <cell r="G11">
            <v>222</v>
          </cell>
          <cell r="H11">
            <v>0.11758474576271187</v>
          </cell>
          <cell r="I11">
            <v>0.88241525423728817</v>
          </cell>
          <cell r="J11">
            <v>0.95</v>
          </cell>
        </row>
        <row r="12">
          <cell r="A12" t="str">
            <v>Jan-Mar 201011</v>
          </cell>
          <cell r="B12">
            <v>11</v>
          </cell>
          <cell r="C12" t="str">
            <v>Jan-Mar 2010</v>
          </cell>
          <cell r="D12">
            <v>10</v>
          </cell>
          <cell r="E12">
            <v>30</v>
          </cell>
          <cell r="F12">
            <v>1.5889830508474576E-2</v>
          </cell>
          <cell r="G12">
            <v>252</v>
          </cell>
          <cell r="H12">
            <v>0.13347457627118645</v>
          </cell>
          <cell r="I12">
            <v>0.86652542372881358</v>
          </cell>
          <cell r="J12">
            <v>0.95</v>
          </cell>
        </row>
        <row r="13">
          <cell r="A13" t="str">
            <v>Jan-Mar 201012</v>
          </cell>
          <cell r="B13">
            <v>12</v>
          </cell>
          <cell r="C13" t="str">
            <v>Jan-Mar 2010</v>
          </cell>
          <cell r="D13">
            <v>11</v>
          </cell>
          <cell r="E13">
            <v>27</v>
          </cell>
          <cell r="F13">
            <v>1.4300847457627119E-2</v>
          </cell>
          <cell r="G13">
            <v>279</v>
          </cell>
          <cell r="H13">
            <v>0.14777542372881355</v>
          </cell>
          <cell r="I13">
            <v>0.85222457627118642</v>
          </cell>
          <cell r="J13">
            <v>0.95</v>
          </cell>
        </row>
        <row r="14">
          <cell r="A14" t="str">
            <v>Jan-Mar 201013</v>
          </cell>
          <cell r="B14">
            <v>13</v>
          </cell>
          <cell r="C14" t="str">
            <v>Jan-Mar 2010</v>
          </cell>
          <cell r="D14">
            <v>12</v>
          </cell>
          <cell r="E14">
            <v>26</v>
          </cell>
          <cell r="F14">
            <v>1.3771186440677966E-2</v>
          </cell>
          <cell r="G14">
            <v>305</v>
          </cell>
          <cell r="H14">
            <v>0.16154661016949154</v>
          </cell>
          <cell r="I14">
            <v>0.83845338983050843</v>
          </cell>
          <cell r="J14">
            <v>0.95</v>
          </cell>
        </row>
        <row r="15">
          <cell r="A15" t="str">
            <v>Jan-Mar 201014</v>
          </cell>
          <cell r="B15">
            <v>14</v>
          </cell>
          <cell r="C15" t="str">
            <v>Jan-Mar 2010</v>
          </cell>
          <cell r="D15">
            <v>13</v>
          </cell>
          <cell r="E15">
            <v>31</v>
          </cell>
          <cell r="F15">
            <v>1.641949152542373E-2</v>
          </cell>
          <cell r="G15">
            <v>336</v>
          </cell>
          <cell r="H15">
            <v>0.17796610169491525</v>
          </cell>
          <cell r="I15">
            <v>0.82203389830508478</v>
          </cell>
          <cell r="J15">
            <v>0.95</v>
          </cell>
        </row>
        <row r="16">
          <cell r="A16" t="str">
            <v>Jan-Mar 201015</v>
          </cell>
          <cell r="B16">
            <v>15</v>
          </cell>
          <cell r="C16" t="str">
            <v>Jan-Mar 2010</v>
          </cell>
          <cell r="D16">
            <v>14</v>
          </cell>
          <cell r="E16">
            <v>38</v>
          </cell>
          <cell r="F16">
            <v>2.0127118644067795E-2</v>
          </cell>
          <cell r="G16">
            <v>374</v>
          </cell>
          <cell r="H16">
            <v>0.19809322033898305</v>
          </cell>
          <cell r="I16">
            <v>0.80190677966101698</v>
          </cell>
          <cell r="J16">
            <v>0.95</v>
          </cell>
        </row>
        <row r="17">
          <cell r="A17" t="str">
            <v>Jan-Mar 201016</v>
          </cell>
          <cell r="B17">
            <v>16</v>
          </cell>
          <cell r="C17" t="str">
            <v>Jan-Mar 2010</v>
          </cell>
          <cell r="D17">
            <v>15</v>
          </cell>
          <cell r="E17">
            <v>28</v>
          </cell>
          <cell r="F17">
            <v>1.4830508474576272E-2</v>
          </cell>
          <cell r="G17">
            <v>402</v>
          </cell>
          <cell r="H17">
            <v>0.21292372881355931</v>
          </cell>
          <cell r="I17">
            <v>0.78707627118644075</v>
          </cell>
          <cell r="J17">
            <v>0.95</v>
          </cell>
        </row>
        <row r="18">
          <cell r="A18" t="str">
            <v>Jan-Mar 201017</v>
          </cell>
          <cell r="B18">
            <v>17</v>
          </cell>
          <cell r="C18" t="str">
            <v>Jan-Mar 2010</v>
          </cell>
          <cell r="D18">
            <v>16</v>
          </cell>
          <cell r="E18">
            <v>36</v>
          </cell>
          <cell r="F18">
            <v>1.9067796610169493E-2</v>
          </cell>
          <cell r="G18">
            <v>438</v>
          </cell>
          <cell r="H18">
            <v>0.23199152542372881</v>
          </cell>
          <cell r="I18">
            <v>0.76800847457627119</v>
          </cell>
          <cell r="J18">
            <v>0.95</v>
          </cell>
        </row>
        <row r="19">
          <cell r="A19" t="str">
            <v>Jan-Mar 201018</v>
          </cell>
          <cell r="B19">
            <v>18</v>
          </cell>
          <cell r="C19" t="str">
            <v>Jan-Mar 2010</v>
          </cell>
          <cell r="D19">
            <v>17</v>
          </cell>
          <cell r="E19">
            <v>26</v>
          </cell>
          <cell r="F19">
            <v>1.3771186440677966E-2</v>
          </cell>
          <cell r="G19">
            <v>464</v>
          </cell>
          <cell r="H19">
            <v>0.24576271186440679</v>
          </cell>
          <cell r="I19">
            <v>0.75423728813559321</v>
          </cell>
          <cell r="J19">
            <v>0.95</v>
          </cell>
        </row>
        <row r="20">
          <cell r="A20" t="str">
            <v>Jan-Mar 201019</v>
          </cell>
          <cell r="B20">
            <v>19</v>
          </cell>
          <cell r="C20" t="str">
            <v>Jan-Mar 2010</v>
          </cell>
          <cell r="D20">
            <v>18</v>
          </cell>
          <cell r="E20">
            <v>29</v>
          </cell>
          <cell r="F20">
            <v>1.5360169491525424E-2</v>
          </cell>
          <cell r="G20">
            <v>493</v>
          </cell>
          <cell r="H20">
            <v>0.2611228813559322</v>
          </cell>
          <cell r="I20">
            <v>0.7388771186440678</v>
          </cell>
          <cell r="J20">
            <v>0.95</v>
          </cell>
        </row>
        <row r="21">
          <cell r="A21" t="str">
            <v>Jan-Mar 201020</v>
          </cell>
          <cell r="B21">
            <v>20</v>
          </cell>
          <cell r="C21" t="str">
            <v>Jan-Mar 2010</v>
          </cell>
          <cell r="D21">
            <v>19</v>
          </cell>
          <cell r="E21">
            <v>30</v>
          </cell>
          <cell r="F21">
            <v>1.5889830508474576E-2</v>
          </cell>
          <cell r="G21">
            <v>523</v>
          </cell>
          <cell r="H21">
            <v>0.27701271186440679</v>
          </cell>
          <cell r="I21">
            <v>0.72298728813559321</v>
          </cell>
          <cell r="J21">
            <v>0.95</v>
          </cell>
        </row>
        <row r="22">
          <cell r="A22" t="str">
            <v>Jan-Mar 201021</v>
          </cell>
          <cell r="B22">
            <v>21</v>
          </cell>
          <cell r="C22" t="str">
            <v>Jan-Mar 2010</v>
          </cell>
          <cell r="D22">
            <v>20</v>
          </cell>
          <cell r="E22">
            <v>28</v>
          </cell>
          <cell r="F22">
            <v>1.4830508474576272E-2</v>
          </cell>
          <cell r="G22">
            <v>551</v>
          </cell>
          <cell r="H22">
            <v>0.29184322033898308</v>
          </cell>
          <cell r="I22">
            <v>0.70815677966101687</v>
          </cell>
          <cell r="J22">
            <v>0.95</v>
          </cell>
        </row>
        <row r="23">
          <cell r="A23" t="str">
            <v>Jan-Mar 201022</v>
          </cell>
          <cell r="B23">
            <v>22</v>
          </cell>
          <cell r="C23" t="str">
            <v>Jan-Mar 2010</v>
          </cell>
          <cell r="D23">
            <v>21</v>
          </cell>
          <cell r="E23">
            <v>32</v>
          </cell>
          <cell r="F23">
            <v>1.6949152542372881E-2</v>
          </cell>
          <cell r="G23">
            <v>583</v>
          </cell>
          <cell r="H23">
            <v>0.30879237288135591</v>
          </cell>
          <cell r="I23">
            <v>0.69120762711864403</v>
          </cell>
          <cell r="J23">
            <v>0.95</v>
          </cell>
        </row>
        <row r="24">
          <cell r="A24" t="str">
            <v>Jan-Mar 201023</v>
          </cell>
          <cell r="B24">
            <v>23</v>
          </cell>
          <cell r="C24" t="str">
            <v>Jan-Mar 2010</v>
          </cell>
          <cell r="D24">
            <v>22</v>
          </cell>
          <cell r="E24">
            <v>34</v>
          </cell>
          <cell r="F24">
            <v>1.8008474576271187E-2</v>
          </cell>
          <cell r="G24">
            <v>617</v>
          </cell>
          <cell r="H24">
            <v>0.32680084745762711</v>
          </cell>
          <cell r="I24">
            <v>0.67319915254237284</v>
          </cell>
          <cell r="J24">
            <v>0.95</v>
          </cell>
        </row>
        <row r="25">
          <cell r="A25" t="str">
            <v>Jan-Mar 201024</v>
          </cell>
          <cell r="B25">
            <v>24</v>
          </cell>
          <cell r="C25" t="str">
            <v>Jan-Mar 2010</v>
          </cell>
          <cell r="D25">
            <v>23</v>
          </cell>
          <cell r="E25">
            <v>41</v>
          </cell>
          <cell r="F25">
            <v>2.1716101694915255E-2</v>
          </cell>
          <cell r="G25">
            <v>658</v>
          </cell>
          <cell r="H25">
            <v>0.34851694915254239</v>
          </cell>
          <cell r="I25">
            <v>0.65148305084745761</v>
          </cell>
          <cell r="J25">
            <v>0.95</v>
          </cell>
        </row>
        <row r="26">
          <cell r="A26" t="str">
            <v>Jan-Mar 201025</v>
          </cell>
          <cell r="B26">
            <v>25</v>
          </cell>
          <cell r="C26" t="str">
            <v>Jan-Mar 2010</v>
          </cell>
          <cell r="D26">
            <v>24</v>
          </cell>
          <cell r="E26">
            <v>26</v>
          </cell>
          <cell r="F26">
            <v>1.3771186440677966E-2</v>
          </cell>
          <cell r="G26">
            <v>684</v>
          </cell>
          <cell r="H26">
            <v>0.36228813559322032</v>
          </cell>
          <cell r="I26">
            <v>0.63771186440677963</v>
          </cell>
          <cell r="J26">
            <v>0.95</v>
          </cell>
        </row>
        <row r="27">
          <cell r="A27" t="str">
            <v>Jan-Mar 201026</v>
          </cell>
          <cell r="B27">
            <v>26</v>
          </cell>
          <cell r="C27" t="str">
            <v>Jan-Mar 2010</v>
          </cell>
          <cell r="D27">
            <v>25</v>
          </cell>
          <cell r="E27">
            <v>25</v>
          </cell>
          <cell r="F27">
            <v>1.3241525423728813E-2</v>
          </cell>
          <cell r="G27">
            <v>709</v>
          </cell>
          <cell r="H27">
            <v>0.37552966101694918</v>
          </cell>
          <cell r="I27">
            <v>0.62447033898305082</v>
          </cell>
          <cell r="J27">
            <v>0.95</v>
          </cell>
        </row>
        <row r="28">
          <cell r="A28" t="str">
            <v>Jan-Mar 201027</v>
          </cell>
          <cell r="B28">
            <v>27</v>
          </cell>
          <cell r="C28" t="str">
            <v>Jan-Mar 2010</v>
          </cell>
          <cell r="D28">
            <v>26</v>
          </cell>
          <cell r="E28">
            <v>30</v>
          </cell>
          <cell r="F28">
            <v>1.5889830508474576E-2</v>
          </cell>
          <cell r="G28">
            <v>739</v>
          </cell>
          <cell r="H28">
            <v>0.39141949152542371</v>
          </cell>
          <cell r="I28">
            <v>0.60858050847457634</v>
          </cell>
          <cell r="J28">
            <v>0.95</v>
          </cell>
        </row>
        <row r="29">
          <cell r="A29" t="str">
            <v>Jan-Mar 201028</v>
          </cell>
          <cell r="B29">
            <v>28</v>
          </cell>
          <cell r="C29" t="str">
            <v>Jan-Mar 2010</v>
          </cell>
          <cell r="D29">
            <v>27</v>
          </cell>
          <cell r="E29">
            <v>34</v>
          </cell>
          <cell r="F29">
            <v>1.8008474576271187E-2</v>
          </cell>
          <cell r="G29">
            <v>773</v>
          </cell>
          <cell r="H29">
            <v>0.40942796610169491</v>
          </cell>
          <cell r="I29">
            <v>0.59057203389830515</v>
          </cell>
          <cell r="J29">
            <v>0.95</v>
          </cell>
        </row>
        <row r="30">
          <cell r="A30" t="str">
            <v>Jan-Mar 201029</v>
          </cell>
          <cell r="B30">
            <v>29</v>
          </cell>
          <cell r="C30" t="str">
            <v>Jan-Mar 2010</v>
          </cell>
          <cell r="D30">
            <v>28</v>
          </cell>
          <cell r="E30">
            <v>26</v>
          </cell>
          <cell r="F30">
            <v>1.3771186440677966E-2</v>
          </cell>
          <cell r="G30">
            <v>799</v>
          </cell>
          <cell r="H30">
            <v>0.42319915254237289</v>
          </cell>
          <cell r="I30">
            <v>0.57680084745762716</v>
          </cell>
          <cell r="J30">
            <v>0.95</v>
          </cell>
        </row>
        <row r="31">
          <cell r="A31" t="str">
            <v>Jan-Mar 201030</v>
          </cell>
          <cell r="B31">
            <v>30</v>
          </cell>
          <cell r="C31" t="str">
            <v>Jan-Mar 2010</v>
          </cell>
          <cell r="D31">
            <v>29</v>
          </cell>
          <cell r="E31">
            <v>36</v>
          </cell>
          <cell r="F31">
            <v>1.9067796610169493E-2</v>
          </cell>
          <cell r="G31">
            <v>835</v>
          </cell>
          <cell r="H31">
            <v>0.44226694915254239</v>
          </cell>
          <cell r="I31">
            <v>0.55773305084745761</v>
          </cell>
          <cell r="J31">
            <v>0.95</v>
          </cell>
        </row>
        <row r="32">
          <cell r="A32" t="str">
            <v>Jan-Mar 201031</v>
          </cell>
          <cell r="B32">
            <v>31</v>
          </cell>
          <cell r="C32" t="str">
            <v>Jan-Mar 2010</v>
          </cell>
          <cell r="D32">
            <v>30</v>
          </cell>
          <cell r="E32">
            <v>37</v>
          </cell>
          <cell r="F32">
            <v>1.9597457627118644E-2</v>
          </cell>
          <cell r="G32">
            <v>872</v>
          </cell>
          <cell r="H32">
            <v>0.46186440677966101</v>
          </cell>
          <cell r="I32">
            <v>0.53813559322033899</v>
          </cell>
          <cell r="J32">
            <v>0.95</v>
          </cell>
        </row>
        <row r="33">
          <cell r="A33" t="str">
            <v>Jan-Mar 201032</v>
          </cell>
          <cell r="B33">
            <v>32</v>
          </cell>
          <cell r="C33" t="str">
            <v>Jan-Mar 2010</v>
          </cell>
          <cell r="D33">
            <v>31</v>
          </cell>
          <cell r="E33">
            <v>29</v>
          </cell>
          <cell r="F33">
            <v>1.5360169491525424E-2</v>
          </cell>
          <cell r="G33">
            <v>901</v>
          </cell>
          <cell r="H33">
            <v>0.47722457627118642</v>
          </cell>
          <cell r="I33">
            <v>0.52277542372881358</v>
          </cell>
          <cell r="J33">
            <v>0.95</v>
          </cell>
        </row>
        <row r="34">
          <cell r="A34" t="str">
            <v>Jan-Mar 201033</v>
          </cell>
          <cell r="B34">
            <v>33</v>
          </cell>
          <cell r="C34" t="str">
            <v>Jan-Mar 2010</v>
          </cell>
          <cell r="D34">
            <v>32</v>
          </cell>
          <cell r="E34">
            <v>19</v>
          </cell>
          <cell r="F34">
            <v>1.0063559322033898E-2</v>
          </cell>
          <cell r="G34">
            <v>920</v>
          </cell>
          <cell r="H34">
            <v>0.48728813559322032</v>
          </cell>
          <cell r="I34">
            <v>0.51271186440677963</v>
          </cell>
          <cell r="J34">
            <v>0.95</v>
          </cell>
        </row>
        <row r="35">
          <cell r="A35" t="str">
            <v>Jan-Mar 201034</v>
          </cell>
          <cell r="B35">
            <v>34</v>
          </cell>
          <cell r="C35" t="str">
            <v>Jan-Mar 2010</v>
          </cell>
          <cell r="D35">
            <v>33</v>
          </cell>
          <cell r="E35">
            <v>29</v>
          </cell>
          <cell r="F35">
            <v>1.5360169491525424E-2</v>
          </cell>
          <cell r="G35">
            <v>949</v>
          </cell>
          <cell r="H35">
            <v>0.50264830508474578</v>
          </cell>
          <cell r="I35">
            <v>0.49735169491525422</v>
          </cell>
          <cell r="J35">
            <v>0.95</v>
          </cell>
        </row>
        <row r="36">
          <cell r="A36" t="str">
            <v>Jan-Mar 201035</v>
          </cell>
          <cell r="B36">
            <v>35</v>
          </cell>
          <cell r="C36" t="str">
            <v>Jan-Mar 2010</v>
          </cell>
          <cell r="D36">
            <v>34</v>
          </cell>
          <cell r="E36">
            <v>36</v>
          </cell>
          <cell r="F36">
            <v>1.9067796610169493E-2</v>
          </cell>
          <cell r="G36">
            <v>985</v>
          </cell>
          <cell r="H36">
            <v>0.52171610169491522</v>
          </cell>
          <cell r="I36">
            <v>0.47828389830508478</v>
          </cell>
          <cell r="J36">
            <v>0.95</v>
          </cell>
        </row>
        <row r="37">
          <cell r="A37" t="str">
            <v>Jan-Mar 201036</v>
          </cell>
          <cell r="B37">
            <v>36</v>
          </cell>
          <cell r="C37" t="str">
            <v>Jan-Mar 2010</v>
          </cell>
          <cell r="D37">
            <v>35</v>
          </cell>
          <cell r="E37">
            <v>50</v>
          </cell>
          <cell r="F37">
            <v>2.6483050847457626E-2</v>
          </cell>
          <cell r="G37">
            <v>1035</v>
          </cell>
          <cell r="H37">
            <v>0.54819915254237284</v>
          </cell>
          <cell r="I37">
            <v>0.45180084745762716</v>
          </cell>
          <cell r="J37">
            <v>0.95</v>
          </cell>
        </row>
        <row r="38">
          <cell r="A38" t="str">
            <v>Jan-Mar 201037</v>
          </cell>
          <cell r="B38">
            <v>37</v>
          </cell>
          <cell r="C38" t="str">
            <v>Jan-Mar 2010</v>
          </cell>
          <cell r="D38">
            <v>36</v>
          </cell>
          <cell r="E38">
            <v>27</v>
          </cell>
          <cell r="F38">
            <v>1.4300847457627119E-2</v>
          </cell>
          <cell r="G38">
            <v>1062</v>
          </cell>
          <cell r="H38">
            <v>0.5625</v>
          </cell>
          <cell r="I38">
            <v>0.4375</v>
          </cell>
          <cell r="J38">
            <v>0.95</v>
          </cell>
        </row>
        <row r="39">
          <cell r="A39" t="str">
            <v>Jan-Mar 201038</v>
          </cell>
          <cell r="B39">
            <v>38</v>
          </cell>
          <cell r="C39" t="str">
            <v>Jan-Mar 2010</v>
          </cell>
          <cell r="D39">
            <v>37</v>
          </cell>
          <cell r="E39">
            <v>36</v>
          </cell>
          <cell r="F39">
            <v>1.9067796610169493E-2</v>
          </cell>
          <cell r="G39">
            <v>1098</v>
          </cell>
          <cell r="H39">
            <v>0.58156779661016944</v>
          </cell>
          <cell r="I39">
            <v>0.41843220338983056</v>
          </cell>
          <cell r="J39">
            <v>0.95</v>
          </cell>
        </row>
        <row r="40">
          <cell r="A40" t="str">
            <v>Jan-Mar 201039</v>
          </cell>
          <cell r="B40">
            <v>39</v>
          </cell>
          <cell r="C40" t="str">
            <v>Jan-Mar 2010</v>
          </cell>
          <cell r="D40">
            <v>38</v>
          </cell>
          <cell r="E40">
            <v>36</v>
          </cell>
          <cell r="F40">
            <v>1.9067796610169493E-2</v>
          </cell>
          <cell r="G40">
            <v>1134</v>
          </cell>
          <cell r="H40">
            <v>0.60063559322033899</v>
          </cell>
          <cell r="I40">
            <v>0.39936440677966101</v>
          </cell>
          <cell r="J40">
            <v>0.95</v>
          </cell>
        </row>
        <row r="41">
          <cell r="A41" t="str">
            <v>Jan-Mar 201040</v>
          </cell>
          <cell r="B41">
            <v>40</v>
          </cell>
          <cell r="C41" t="str">
            <v>Jan-Mar 2010</v>
          </cell>
          <cell r="D41">
            <v>39</v>
          </cell>
          <cell r="E41">
            <v>28</v>
          </cell>
          <cell r="F41">
            <v>1.4830508474576272E-2</v>
          </cell>
          <cell r="G41">
            <v>1162</v>
          </cell>
          <cell r="H41">
            <v>0.61546610169491522</v>
          </cell>
          <cell r="I41">
            <v>0.38453389830508478</v>
          </cell>
          <cell r="J41">
            <v>0.95</v>
          </cell>
        </row>
        <row r="42">
          <cell r="A42" t="str">
            <v>Jan-Mar 201041</v>
          </cell>
          <cell r="B42">
            <v>41</v>
          </cell>
          <cell r="C42" t="str">
            <v>Jan-Mar 2010</v>
          </cell>
          <cell r="D42">
            <v>40</v>
          </cell>
          <cell r="E42">
            <v>37</v>
          </cell>
          <cell r="F42">
            <v>1.9597457627118644E-2</v>
          </cell>
          <cell r="G42">
            <v>1199</v>
          </cell>
          <cell r="H42">
            <v>0.63506355932203384</v>
          </cell>
          <cell r="I42">
            <v>0.36493644067796616</v>
          </cell>
          <cell r="J42">
            <v>0.95</v>
          </cell>
        </row>
        <row r="43">
          <cell r="A43" t="str">
            <v>Jan-Mar 201042</v>
          </cell>
          <cell r="B43">
            <v>42</v>
          </cell>
          <cell r="C43" t="str">
            <v>Jan-Mar 2010</v>
          </cell>
          <cell r="D43">
            <v>41</v>
          </cell>
          <cell r="E43">
            <v>36</v>
          </cell>
          <cell r="F43">
            <v>1.9067796610169493E-2</v>
          </cell>
          <cell r="G43">
            <v>1235</v>
          </cell>
          <cell r="H43">
            <v>0.6541313559322034</v>
          </cell>
          <cell r="I43">
            <v>0.3458686440677966</v>
          </cell>
          <cell r="J43">
            <v>0.95</v>
          </cell>
        </row>
        <row r="44">
          <cell r="A44" t="str">
            <v>Jan-Mar 201043</v>
          </cell>
          <cell r="B44">
            <v>43</v>
          </cell>
          <cell r="C44" t="str">
            <v>Jan-Mar 2010</v>
          </cell>
          <cell r="D44">
            <v>42</v>
          </cell>
          <cell r="E44">
            <v>39</v>
          </cell>
          <cell r="F44">
            <v>2.065677966101695E-2</v>
          </cell>
          <cell r="G44">
            <v>1274</v>
          </cell>
          <cell r="H44">
            <v>0.67478813559322037</v>
          </cell>
          <cell r="I44">
            <v>0.32521186440677963</v>
          </cell>
          <cell r="J44">
            <v>0.95</v>
          </cell>
        </row>
        <row r="45">
          <cell r="A45" t="str">
            <v>Jan-Mar 201044</v>
          </cell>
          <cell r="B45">
            <v>44</v>
          </cell>
          <cell r="C45" t="str">
            <v>Jan-Mar 2010</v>
          </cell>
          <cell r="D45">
            <v>43</v>
          </cell>
          <cell r="E45">
            <v>30</v>
          </cell>
          <cell r="F45">
            <v>1.5889830508474576E-2</v>
          </cell>
          <cell r="G45">
            <v>1304</v>
          </cell>
          <cell r="H45">
            <v>0.69067796610169496</v>
          </cell>
          <cell r="I45">
            <v>0.30932203389830504</v>
          </cell>
          <cell r="J45">
            <v>0.95</v>
          </cell>
        </row>
        <row r="46">
          <cell r="A46" t="str">
            <v>Jan-Mar 201045</v>
          </cell>
          <cell r="B46">
            <v>45</v>
          </cell>
          <cell r="C46" t="str">
            <v>Jan-Mar 2010</v>
          </cell>
          <cell r="D46">
            <v>44</v>
          </cell>
          <cell r="E46">
            <v>26</v>
          </cell>
          <cell r="F46">
            <v>1.3771186440677966E-2</v>
          </cell>
          <cell r="G46">
            <v>1330</v>
          </cell>
          <cell r="H46">
            <v>0.70444915254237284</v>
          </cell>
          <cell r="I46">
            <v>0.29555084745762716</v>
          </cell>
          <cell r="J46">
            <v>0.95</v>
          </cell>
        </row>
        <row r="47">
          <cell r="A47" t="str">
            <v>Jan-Mar 201046</v>
          </cell>
          <cell r="B47">
            <v>46</v>
          </cell>
          <cell r="C47" t="str">
            <v>Jan-Mar 2010</v>
          </cell>
          <cell r="D47">
            <v>45</v>
          </cell>
          <cell r="E47">
            <v>15</v>
          </cell>
          <cell r="F47">
            <v>7.9449152542372878E-3</v>
          </cell>
          <cell r="G47">
            <v>1345</v>
          </cell>
          <cell r="H47">
            <v>0.71239406779661019</v>
          </cell>
          <cell r="I47">
            <v>0.28760593220338981</v>
          </cell>
          <cell r="J47">
            <v>0.95</v>
          </cell>
        </row>
        <row r="48">
          <cell r="A48" t="str">
            <v>Jan-Mar 201047</v>
          </cell>
          <cell r="B48">
            <v>47</v>
          </cell>
          <cell r="C48" t="str">
            <v>Jan-Mar 2010</v>
          </cell>
          <cell r="D48">
            <v>46</v>
          </cell>
          <cell r="E48">
            <v>24</v>
          </cell>
          <cell r="F48">
            <v>1.2711864406779662E-2</v>
          </cell>
          <cell r="G48">
            <v>1369</v>
          </cell>
          <cell r="H48">
            <v>0.72510593220338981</v>
          </cell>
          <cell r="I48">
            <v>0.27489406779661019</v>
          </cell>
          <cell r="J48">
            <v>0.95</v>
          </cell>
        </row>
        <row r="49">
          <cell r="A49" t="str">
            <v>Jan-Mar 201048</v>
          </cell>
          <cell r="B49">
            <v>48</v>
          </cell>
          <cell r="C49" t="str">
            <v>Jan-Mar 2010</v>
          </cell>
          <cell r="D49">
            <v>47</v>
          </cell>
          <cell r="E49">
            <v>27</v>
          </cell>
          <cell r="F49">
            <v>1.4300847457627119E-2</v>
          </cell>
          <cell r="G49">
            <v>1396</v>
          </cell>
          <cell r="H49">
            <v>0.73940677966101698</v>
          </cell>
          <cell r="I49">
            <v>0.26059322033898302</v>
          </cell>
          <cell r="J49">
            <v>0.95</v>
          </cell>
        </row>
        <row r="50">
          <cell r="A50" t="str">
            <v>Jan-Mar 201049</v>
          </cell>
          <cell r="B50">
            <v>49</v>
          </cell>
          <cell r="C50" t="str">
            <v>Jan-Mar 2010</v>
          </cell>
          <cell r="D50">
            <v>48</v>
          </cell>
          <cell r="E50">
            <v>29</v>
          </cell>
          <cell r="F50">
            <v>1.5360169491525424E-2</v>
          </cell>
          <cell r="G50">
            <v>1425</v>
          </cell>
          <cell r="H50">
            <v>0.75476694915254239</v>
          </cell>
          <cell r="I50">
            <v>0.24523305084745761</v>
          </cell>
          <cell r="J50">
            <v>0.95</v>
          </cell>
        </row>
        <row r="51">
          <cell r="A51" t="str">
            <v>Jan-Mar 201050</v>
          </cell>
          <cell r="B51">
            <v>50</v>
          </cell>
          <cell r="C51" t="str">
            <v>Jan-Mar 2010</v>
          </cell>
          <cell r="D51">
            <v>49</v>
          </cell>
          <cell r="E51">
            <v>35</v>
          </cell>
          <cell r="F51">
            <v>1.8538135593220338E-2</v>
          </cell>
          <cell r="G51">
            <v>1460</v>
          </cell>
          <cell r="H51">
            <v>0.77330508474576276</v>
          </cell>
          <cell r="I51">
            <v>0.22669491525423724</v>
          </cell>
          <cell r="J51">
            <v>0.95</v>
          </cell>
        </row>
        <row r="52">
          <cell r="A52" t="str">
            <v>Jan-Mar 201051</v>
          </cell>
          <cell r="B52">
            <v>51</v>
          </cell>
          <cell r="C52" t="str">
            <v>Jan-Mar 2010</v>
          </cell>
          <cell r="D52">
            <v>50</v>
          </cell>
          <cell r="E52">
            <v>30</v>
          </cell>
          <cell r="F52">
            <v>1.5889830508474576E-2</v>
          </cell>
          <cell r="G52">
            <v>1490</v>
          </cell>
          <cell r="H52">
            <v>0.78919491525423724</v>
          </cell>
          <cell r="I52">
            <v>0.21080508474576276</v>
          </cell>
          <cell r="J52">
            <v>0.95</v>
          </cell>
        </row>
        <row r="53">
          <cell r="A53" t="str">
            <v>Jan-Mar 201052</v>
          </cell>
          <cell r="B53">
            <v>52</v>
          </cell>
          <cell r="C53" t="str">
            <v>Jan-Mar 2010</v>
          </cell>
          <cell r="D53">
            <v>51</v>
          </cell>
          <cell r="E53">
            <v>23</v>
          </cell>
          <cell r="F53">
            <v>1.2182203389830509E-2</v>
          </cell>
          <cell r="G53">
            <v>1513</v>
          </cell>
          <cell r="H53">
            <v>0.8013771186440678</v>
          </cell>
          <cell r="I53">
            <v>0.1986228813559322</v>
          </cell>
          <cell r="J53">
            <v>0.95</v>
          </cell>
        </row>
        <row r="54">
          <cell r="A54" t="str">
            <v>Jan-Mar 201053</v>
          </cell>
          <cell r="B54">
            <v>53</v>
          </cell>
          <cell r="C54" t="str">
            <v>Jan-Mar 2010</v>
          </cell>
          <cell r="D54">
            <v>52</v>
          </cell>
          <cell r="E54">
            <v>21</v>
          </cell>
          <cell r="F54">
            <v>1.1122881355932203E-2</v>
          </cell>
          <cell r="G54">
            <v>1534</v>
          </cell>
          <cell r="H54">
            <v>0.8125</v>
          </cell>
          <cell r="I54">
            <v>0.1875</v>
          </cell>
          <cell r="J54">
            <v>0.95</v>
          </cell>
        </row>
        <row r="55">
          <cell r="A55" t="str">
            <v>Jan-Mar 201054</v>
          </cell>
          <cell r="B55">
            <v>54</v>
          </cell>
          <cell r="C55" t="str">
            <v>Jan-Mar 2010</v>
          </cell>
          <cell r="D55">
            <v>53</v>
          </cell>
          <cell r="E55">
            <v>27</v>
          </cell>
          <cell r="F55">
            <v>1.4300847457627119E-2</v>
          </cell>
          <cell r="G55">
            <v>1561</v>
          </cell>
          <cell r="H55">
            <v>0.82680084745762716</v>
          </cell>
          <cell r="I55">
            <v>0.17319915254237284</v>
          </cell>
          <cell r="J55">
            <v>0.95</v>
          </cell>
        </row>
        <row r="56">
          <cell r="A56" t="str">
            <v>Jan-Mar 201055</v>
          </cell>
          <cell r="B56">
            <v>55</v>
          </cell>
          <cell r="C56" t="str">
            <v>Jan-Mar 2010</v>
          </cell>
          <cell r="D56">
            <v>54</v>
          </cell>
          <cell r="E56">
            <v>31</v>
          </cell>
          <cell r="F56">
            <v>1.641949152542373E-2</v>
          </cell>
          <cell r="G56">
            <v>1592</v>
          </cell>
          <cell r="H56">
            <v>0.84322033898305082</v>
          </cell>
          <cell r="I56">
            <v>0.15677966101694918</v>
          </cell>
          <cell r="J56">
            <v>0.95</v>
          </cell>
        </row>
        <row r="57">
          <cell r="A57" t="str">
            <v>Jan-Mar 201056</v>
          </cell>
          <cell r="B57">
            <v>56</v>
          </cell>
          <cell r="C57" t="str">
            <v>Jan-Mar 2010</v>
          </cell>
          <cell r="D57">
            <v>55</v>
          </cell>
          <cell r="E57">
            <v>21</v>
          </cell>
          <cell r="F57">
            <v>1.1122881355932203E-2</v>
          </cell>
          <cell r="G57">
            <v>1613</v>
          </cell>
          <cell r="H57">
            <v>0.85434322033898302</v>
          </cell>
          <cell r="I57">
            <v>0.14565677966101698</v>
          </cell>
          <cell r="J57">
            <v>0.95</v>
          </cell>
        </row>
        <row r="58">
          <cell r="A58" t="str">
            <v>Jan-Mar 201057</v>
          </cell>
          <cell r="B58">
            <v>57</v>
          </cell>
          <cell r="C58" t="str">
            <v>Jan-Mar 2010</v>
          </cell>
          <cell r="D58">
            <v>56</v>
          </cell>
          <cell r="E58">
            <v>42</v>
          </cell>
          <cell r="F58">
            <v>2.2245762711864406E-2</v>
          </cell>
          <cell r="G58">
            <v>1655</v>
          </cell>
          <cell r="H58">
            <v>0.87658898305084743</v>
          </cell>
          <cell r="I58">
            <v>0.12341101694915257</v>
          </cell>
          <cell r="J58">
            <v>0.95</v>
          </cell>
        </row>
        <row r="59">
          <cell r="A59" t="str">
            <v>Jan-Mar 201058</v>
          </cell>
          <cell r="B59">
            <v>58</v>
          </cell>
          <cell r="C59" t="str">
            <v>Jan-Mar 2010</v>
          </cell>
          <cell r="D59">
            <v>57</v>
          </cell>
          <cell r="E59">
            <v>41</v>
          </cell>
          <cell r="F59">
            <v>2.1716101694915255E-2</v>
          </cell>
          <cell r="G59">
            <v>1696</v>
          </cell>
          <cell r="H59">
            <v>0.89830508474576276</v>
          </cell>
          <cell r="I59">
            <v>0.10169491525423724</v>
          </cell>
          <cell r="J59">
            <v>0.95</v>
          </cell>
        </row>
        <row r="60">
          <cell r="A60" t="str">
            <v>Jan-Mar 201059</v>
          </cell>
          <cell r="B60">
            <v>59</v>
          </cell>
          <cell r="C60" t="str">
            <v>Jan-Mar 2010</v>
          </cell>
          <cell r="D60">
            <v>58</v>
          </cell>
          <cell r="E60">
            <v>24</v>
          </cell>
          <cell r="F60">
            <v>1.2711864406779662E-2</v>
          </cell>
          <cell r="G60">
            <v>1720</v>
          </cell>
          <cell r="H60">
            <v>0.91101694915254239</v>
          </cell>
          <cell r="I60">
            <v>8.8983050847457612E-2</v>
          </cell>
          <cell r="J60">
            <v>0.95</v>
          </cell>
        </row>
        <row r="61">
          <cell r="A61" t="str">
            <v>Jan-Mar 201060</v>
          </cell>
          <cell r="B61">
            <v>60</v>
          </cell>
          <cell r="C61" t="str">
            <v>Jan-Mar 2010</v>
          </cell>
          <cell r="D61">
            <v>59</v>
          </cell>
          <cell r="E61">
            <v>22</v>
          </cell>
          <cell r="F61">
            <v>1.1652542372881356E-2</v>
          </cell>
          <cell r="G61">
            <v>1742</v>
          </cell>
          <cell r="H61">
            <v>0.92266949152542377</v>
          </cell>
          <cell r="I61">
            <v>7.7330508474576232E-2</v>
          </cell>
          <cell r="J61">
            <v>0.95</v>
          </cell>
        </row>
        <row r="62">
          <cell r="A62" t="str">
            <v>Jan-Mar 201061</v>
          </cell>
          <cell r="B62">
            <v>61</v>
          </cell>
          <cell r="C62" t="str">
            <v>Jan-Mar 2010</v>
          </cell>
          <cell r="D62">
            <v>60</v>
          </cell>
          <cell r="E62">
            <v>24</v>
          </cell>
          <cell r="F62">
            <v>1.2711864406779662E-2</v>
          </cell>
          <cell r="G62">
            <v>1766</v>
          </cell>
          <cell r="H62">
            <v>0.9353813559322034</v>
          </cell>
          <cell r="I62">
            <v>6.4618644067796605E-2</v>
          </cell>
          <cell r="J62">
            <v>0.95</v>
          </cell>
        </row>
        <row r="63">
          <cell r="A63" t="str">
            <v>Jan-Mar 201062</v>
          </cell>
          <cell r="B63">
            <v>62</v>
          </cell>
          <cell r="C63" t="str">
            <v>Jan-Mar 2010</v>
          </cell>
          <cell r="D63">
            <v>61</v>
          </cell>
          <cell r="E63">
            <v>21</v>
          </cell>
          <cell r="F63">
            <v>1.1122881355932203E-2</v>
          </cell>
          <cell r="G63">
            <v>1787</v>
          </cell>
          <cell r="H63">
            <v>0.9465042372881356</v>
          </cell>
          <cell r="I63">
            <v>5.3495762711864403E-2</v>
          </cell>
          <cell r="J63">
            <v>0.95</v>
          </cell>
        </row>
        <row r="64">
          <cell r="A64" t="str">
            <v>Jan-Mar 201063</v>
          </cell>
          <cell r="B64">
            <v>63</v>
          </cell>
          <cell r="C64" t="str">
            <v>Jan-Mar 2010</v>
          </cell>
          <cell r="D64">
            <v>62</v>
          </cell>
          <cell r="E64">
            <v>37</v>
          </cell>
          <cell r="F64">
            <v>1.9597457627118644E-2</v>
          </cell>
          <cell r="G64">
            <v>1824</v>
          </cell>
          <cell r="H64">
            <v>0.96610169491525422</v>
          </cell>
          <cell r="I64">
            <v>3.3898305084745783E-2</v>
          </cell>
          <cell r="J64">
            <v>0.95</v>
          </cell>
        </row>
        <row r="65">
          <cell r="A65" t="str">
            <v>Jan-Mar 201064</v>
          </cell>
          <cell r="B65">
            <v>64</v>
          </cell>
          <cell r="C65" t="str">
            <v>Jan-Mar 2010</v>
          </cell>
          <cell r="D65">
            <v>63</v>
          </cell>
          <cell r="E65">
            <v>4</v>
          </cell>
          <cell r="F65">
            <v>2.1186440677966102E-3</v>
          </cell>
          <cell r="G65">
            <v>1828</v>
          </cell>
          <cell r="H65">
            <v>0.96822033898305082</v>
          </cell>
          <cell r="I65">
            <v>3.1779661016949179E-2</v>
          </cell>
          <cell r="J65">
            <v>0.95</v>
          </cell>
        </row>
        <row r="66">
          <cell r="A66" t="str">
            <v>Jan-Mar 201065</v>
          </cell>
          <cell r="B66">
            <v>65</v>
          </cell>
          <cell r="C66" t="str">
            <v>Jan-Mar 2010</v>
          </cell>
          <cell r="D66">
            <v>64</v>
          </cell>
          <cell r="E66">
            <v>2</v>
          </cell>
          <cell r="F66">
            <v>1.0593220338983051E-3</v>
          </cell>
          <cell r="G66">
            <v>1830</v>
          </cell>
          <cell r="H66">
            <v>0.96927966101694918</v>
          </cell>
          <cell r="I66">
            <v>3.0720338983050821E-2</v>
          </cell>
          <cell r="J66">
            <v>0.95</v>
          </cell>
        </row>
        <row r="67">
          <cell r="A67" t="str">
            <v>Jan-Mar 201066</v>
          </cell>
          <cell r="B67">
            <v>66</v>
          </cell>
          <cell r="C67" t="str">
            <v>Jan-Mar 2010</v>
          </cell>
          <cell r="D67">
            <v>66</v>
          </cell>
          <cell r="E67">
            <v>4</v>
          </cell>
          <cell r="F67">
            <v>2.1186440677966102E-3</v>
          </cell>
          <cell r="G67">
            <v>1834</v>
          </cell>
          <cell r="H67">
            <v>0.97139830508474578</v>
          </cell>
          <cell r="I67">
            <v>2.8601694915254217E-2</v>
          </cell>
          <cell r="J67">
            <v>0.95</v>
          </cell>
        </row>
        <row r="68">
          <cell r="A68" t="str">
            <v>Jan-Mar 201067</v>
          </cell>
          <cell r="B68">
            <v>67</v>
          </cell>
          <cell r="C68" t="str">
            <v>Jan-Mar 2010</v>
          </cell>
          <cell r="D68">
            <v>67</v>
          </cell>
          <cell r="E68">
            <v>3</v>
          </cell>
          <cell r="F68">
            <v>1.5889830508474577E-3</v>
          </cell>
          <cell r="G68">
            <v>1837</v>
          </cell>
          <cell r="H68">
            <v>0.97298728813559321</v>
          </cell>
          <cell r="I68">
            <v>2.7012711864406791E-2</v>
          </cell>
          <cell r="J68">
            <v>0.95</v>
          </cell>
        </row>
        <row r="69">
          <cell r="A69" t="str">
            <v>Jan-Mar 201068</v>
          </cell>
          <cell r="B69">
            <v>68</v>
          </cell>
          <cell r="C69" t="str">
            <v>Jan-Mar 2010</v>
          </cell>
          <cell r="D69">
            <v>68</v>
          </cell>
          <cell r="E69">
            <v>2</v>
          </cell>
          <cell r="F69">
            <v>1.0593220338983051E-3</v>
          </cell>
          <cell r="G69">
            <v>1839</v>
          </cell>
          <cell r="H69">
            <v>0.97404661016949157</v>
          </cell>
          <cell r="I69">
            <v>2.5953389830508433E-2</v>
          </cell>
          <cell r="J69">
            <v>0.95</v>
          </cell>
        </row>
        <row r="70">
          <cell r="A70" t="str">
            <v>Jan-Mar 201069</v>
          </cell>
          <cell r="B70">
            <v>69</v>
          </cell>
          <cell r="C70" t="str">
            <v>Jan-Mar 2010</v>
          </cell>
          <cell r="D70">
            <v>69</v>
          </cell>
          <cell r="E70">
            <v>3</v>
          </cell>
          <cell r="F70">
            <v>1.5889830508474577E-3</v>
          </cell>
          <cell r="G70">
            <v>1842</v>
          </cell>
          <cell r="H70">
            <v>0.97563559322033899</v>
          </cell>
          <cell r="I70">
            <v>2.4364406779661008E-2</v>
          </cell>
          <cell r="J70">
            <v>0.95</v>
          </cell>
        </row>
        <row r="71">
          <cell r="A71" t="str">
            <v>Jan-Mar 201070</v>
          </cell>
          <cell r="B71">
            <v>70</v>
          </cell>
          <cell r="C71" t="str">
            <v>Jan-Mar 2010</v>
          </cell>
          <cell r="D71">
            <v>70</v>
          </cell>
          <cell r="E71">
            <v>1</v>
          </cell>
          <cell r="F71">
            <v>5.2966101694915254E-4</v>
          </cell>
          <cell r="G71">
            <v>1843</v>
          </cell>
          <cell r="H71">
            <v>0.97616525423728817</v>
          </cell>
          <cell r="I71">
            <v>2.3834745762711829E-2</v>
          </cell>
          <cell r="J71">
            <v>0.95</v>
          </cell>
        </row>
        <row r="72">
          <cell r="A72" t="str">
            <v>Jan-Mar 201071</v>
          </cell>
          <cell r="B72">
            <v>71</v>
          </cell>
          <cell r="C72" t="str">
            <v>Jan-Mar 2010</v>
          </cell>
          <cell r="D72">
            <v>71</v>
          </cell>
          <cell r="E72">
            <v>1</v>
          </cell>
          <cell r="F72">
            <v>5.2966101694915254E-4</v>
          </cell>
          <cell r="G72">
            <v>1844</v>
          </cell>
          <cell r="H72">
            <v>0.97669491525423724</v>
          </cell>
          <cell r="I72">
            <v>2.3305084745762761E-2</v>
          </cell>
          <cell r="J72">
            <v>0.95</v>
          </cell>
        </row>
        <row r="73">
          <cell r="A73" t="str">
            <v>Jan-Mar 201072</v>
          </cell>
          <cell r="B73">
            <v>72</v>
          </cell>
          <cell r="C73" t="str">
            <v>Jan-Mar 2010</v>
          </cell>
          <cell r="D73">
            <v>72</v>
          </cell>
          <cell r="E73">
            <v>1</v>
          </cell>
          <cell r="F73">
            <v>5.2966101694915254E-4</v>
          </cell>
          <cell r="G73">
            <v>1845</v>
          </cell>
          <cell r="H73">
            <v>0.97722457627118642</v>
          </cell>
          <cell r="I73">
            <v>2.2775423728813582E-2</v>
          </cell>
          <cell r="J73">
            <v>0.95</v>
          </cell>
        </row>
        <row r="74">
          <cell r="A74" t="str">
            <v>Jan-Mar 201073</v>
          </cell>
          <cell r="B74">
            <v>73</v>
          </cell>
          <cell r="C74" t="str">
            <v>Jan-Mar 2010</v>
          </cell>
          <cell r="D74">
            <v>73</v>
          </cell>
          <cell r="E74">
            <v>2</v>
          </cell>
          <cell r="F74">
            <v>1.0593220338983051E-3</v>
          </cell>
          <cell r="G74">
            <v>1847</v>
          </cell>
          <cell r="H74">
            <v>0.97828389830508478</v>
          </cell>
          <cell r="I74">
            <v>2.1716101694915224E-2</v>
          </cell>
          <cell r="J74">
            <v>0.95</v>
          </cell>
        </row>
        <row r="75">
          <cell r="A75" t="str">
            <v>Jan-Mar 201074</v>
          </cell>
          <cell r="B75">
            <v>74</v>
          </cell>
          <cell r="C75" t="str">
            <v>Jan-Mar 2010</v>
          </cell>
          <cell r="D75">
            <v>74</v>
          </cell>
          <cell r="E75">
            <v>1</v>
          </cell>
          <cell r="F75">
            <v>5.2966101694915254E-4</v>
          </cell>
          <cell r="G75">
            <v>1848</v>
          </cell>
          <cell r="H75">
            <v>0.97881355932203384</v>
          </cell>
          <cell r="I75">
            <v>2.1186440677966156E-2</v>
          </cell>
          <cell r="J75">
            <v>0.95</v>
          </cell>
        </row>
        <row r="76">
          <cell r="A76" t="str">
            <v>Jan-Mar 201075</v>
          </cell>
          <cell r="B76">
            <v>75</v>
          </cell>
          <cell r="C76" t="str">
            <v>Jan-Mar 2010</v>
          </cell>
          <cell r="D76">
            <v>75</v>
          </cell>
          <cell r="E76">
            <v>2</v>
          </cell>
          <cell r="F76">
            <v>1.0593220338983051E-3</v>
          </cell>
          <cell r="G76">
            <v>1850</v>
          </cell>
          <cell r="H76">
            <v>0.9798728813559322</v>
          </cell>
          <cell r="I76">
            <v>2.0127118644067798E-2</v>
          </cell>
          <cell r="J76">
            <v>0.95</v>
          </cell>
        </row>
        <row r="77">
          <cell r="A77" t="str">
            <v>Jan-Mar 201076</v>
          </cell>
          <cell r="B77">
            <v>76</v>
          </cell>
          <cell r="C77" t="str">
            <v>Jan-Mar 2010</v>
          </cell>
          <cell r="D77">
            <v>76</v>
          </cell>
          <cell r="E77">
            <v>1</v>
          </cell>
          <cell r="F77">
            <v>5.2966101694915254E-4</v>
          </cell>
          <cell r="G77">
            <v>1851</v>
          </cell>
          <cell r="H77">
            <v>0.98040254237288138</v>
          </cell>
          <cell r="I77">
            <v>1.959745762711862E-2</v>
          </cell>
          <cell r="J77">
            <v>0.95</v>
          </cell>
        </row>
        <row r="78">
          <cell r="A78" t="str">
            <v>Jan-Mar 201077</v>
          </cell>
          <cell r="B78">
            <v>77</v>
          </cell>
          <cell r="C78" t="str">
            <v>Jan-Mar 2010</v>
          </cell>
          <cell r="D78">
            <v>77</v>
          </cell>
          <cell r="E78">
            <v>3</v>
          </cell>
          <cell r="F78">
            <v>1.5889830508474577E-3</v>
          </cell>
          <cell r="G78">
            <v>1854</v>
          </cell>
          <cell r="H78">
            <v>0.98199152542372881</v>
          </cell>
          <cell r="I78">
            <v>1.8008474576271194E-2</v>
          </cell>
          <cell r="J78">
            <v>0.95</v>
          </cell>
        </row>
        <row r="79">
          <cell r="A79" t="str">
            <v>Jan-Mar 201078</v>
          </cell>
          <cell r="B79">
            <v>78</v>
          </cell>
          <cell r="C79" t="str">
            <v>Jan-Mar 2010</v>
          </cell>
          <cell r="D79">
            <v>79</v>
          </cell>
          <cell r="E79">
            <v>1</v>
          </cell>
          <cell r="F79">
            <v>5.2966101694915254E-4</v>
          </cell>
          <cell r="G79">
            <v>1855</v>
          </cell>
          <cell r="H79">
            <v>0.98252118644067798</v>
          </cell>
          <cell r="I79">
            <v>1.7478813559322015E-2</v>
          </cell>
          <cell r="J79">
            <v>0.95</v>
          </cell>
        </row>
        <row r="80">
          <cell r="A80" t="str">
            <v>Jan-Mar 201079</v>
          </cell>
          <cell r="B80">
            <v>79</v>
          </cell>
          <cell r="C80" t="str">
            <v>Jan-Mar 2010</v>
          </cell>
          <cell r="D80">
            <v>80</v>
          </cell>
          <cell r="E80">
            <v>2</v>
          </cell>
          <cell r="F80">
            <v>1.0593220338983051E-3</v>
          </cell>
          <cell r="G80">
            <v>1857</v>
          </cell>
          <cell r="H80">
            <v>0.98358050847457623</v>
          </cell>
          <cell r="I80">
            <v>1.6419491525423768E-2</v>
          </cell>
          <cell r="J80">
            <v>0.95</v>
          </cell>
        </row>
        <row r="81">
          <cell r="A81" t="str">
            <v>Jan-Mar 201080</v>
          </cell>
          <cell r="B81">
            <v>80</v>
          </cell>
          <cell r="C81" t="str">
            <v>Jan-Mar 2010</v>
          </cell>
          <cell r="D81">
            <v>81</v>
          </cell>
          <cell r="E81">
            <v>2</v>
          </cell>
          <cell r="F81">
            <v>1.0593220338983051E-3</v>
          </cell>
          <cell r="G81">
            <v>1859</v>
          </cell>
          <cell r="H81">
            <v>0.98463983050847459</v>
          </cell>
          <cell r="I81">
            <v>1.5360169491525411E-2</v>
          </cell>
          <cell r="J81">
            <v>0.95</v>
          </cell>
        </row>
        <row r="82">
          <cell r="A82" t="str">
            <v>Jan-Mar 201081</v>
          </cell>
          <cell r="B82">
            <v>81</v>
          </cell>
          <cell r="C82" t="str">
            <v>Jan-Mar 2010</v>
          </cell>
          <cell r="D82">
            <v>82</v>
          </cell>
          <cell r="E82">
            <v>2</v>
          </cell>
          <cell r="F82">
            <v>1.0593220338983051E-3</v>
          </cell>
          <cell r="G82">
            <v>1861</v>
          </cell>
          <cell r="H82">
            <v>0.98569915254237284</v>
          </cell>
          <cell r="I82">
            <v>1.4300847457627164E-2</v>
          </cell>
          <cell r="J82">
            <v>0.95</v>
          </cell>
        </row>
        <row r="83">
          <cell r="A83" t="str">
            <v>Jan-Mar 201082</v>
          </cell>
          <cell r="B83">
            <v>82</v>
          </cell>
          <cell r="C83" t="str">
            <v>Jan-Mar 2010</v>
          </cell>
          <cell r="D83">
            <v>84</v>
          </cell>
          <cell r="E83">
            <v>2</v>
          </cell>
          <cell r="F83">
            <v>1.0593220338983051E-3</v>
          </cell>
          <cell r="G83">
            <v>1863</v>
          </cell>
          <cell r="H83">
            <v>0.98675847457627119</v>
          </cell>
          <cell r="I83">
            <v>1.3241525423728806E-2</v>
          </cell>
          <cell r="J83">
            <v>0.95</v>
          </cell>
        </row>
        <row r="84">
          <cell r="A84" t="str">
            <v>Jan-Mar 201083</v>
          </cell>
          <cell r="B84">
            <v>83</v>
          </cell>
          <cell r="C84" t="str">
            <v>Jan-Mar 2010</v>
          </cell>
          <cell r="D84">
            <v>85</v>
          </cell>
          <cell r="E84">
            <v>1</v>
          </cell>
          <cell r="F84">
            <v>5.2966101694915254E-4</v>
          </cell>
          <cell r="G84">
            <v>1864</v>
          </cell>
          <cell r="H84">
            <v>0.98728813559322037</v>
          </cell>
          <cell r="I84">
            <v>1.2711864406779627E-2</v>
          </cell>
          <cell r="J84">
            <v>0.95</v>
          </cell>
        </row>
        <row r="85">
          <cell r="A85" t="str">
            <v>Jan-Mar 201084</v>
          </cell>
          <cell r="B85">
            <v>84</v>
          </cell>
          <cell r="C85" t="str">
            <v>Jan-Mar 2010</v>
          </cell>
          <cell r="D85">
            <v>86</v>
          </cell>
          <cell r="E85">
            <v>1</v>
          </cell>
          <cell r="F85">
            <v>5.2966101694915254E-4</v>
          </cell>
          <cell r="G85">
            <v>1865</v>
          </cell>
          <cell r="H85">
            <v>0.98781779661016944</v>
          </cell>
          <cell r="I85">
            <v>1.2182203389830559E-2</v>
          </cell>
          <cell r="J85">
            <v>0.95</v>
          </cell>
        </row>
        <row r="86">
          <cell r="A86" t="str">
            <v>Jan-Mar 201085</v>
          </cell>
          <cell r="B86">
            <v>85</v>
          </cell>
          <cell r="C86" t="str">
            <v>Jan-Mar 2010</v>
          </cell>
          <cell r="D86">
            <v>87</v>
          </cell>
          <cell r="E86">
            <v>2</v>
          </cell>
          <cell r="F86">
            <v>1.0593220338983051E-3</v>
          </cell>
          <cell r="G86">
            <v>1867</v>
          </cell>
          <cell r="H86">
            <v>0.9888771186440678</v>
          </cell>
          <cell r="I86">
            <v>1.1122881355932202E-2</v>
          </cell>
          <cell r="J86">
            <v>0.95</v>
          </cell>
        </row>
        <row r="87">
          <cell r="A87" t="str">
            <v>Jan-Mar 201086</v>
          </cell>
          <cell r="B87">
            <v>86</v>
          </cell>
          <cell r="C87" t="str">
            <v>Jan-Mar 2010</v>
          </cell>
          <cell r="D87">
            <v>88</v>
          </cell>
          <cell r="E87">
            <v>3</v>
          </cell>
          <cell r="F87">
            <v>1.5889830508474577E-3</v>
          </cell>
          <cell r="G87">
            <v>1870</v>
          </cell>
          <cell r="H87">
            <v>0.99046610169491522</v>
          </cell>
          <cell r="I87">
            <v>9.5338983050847759E-3</v>
          </cell>
          <cell r="J87">
            <v>0.95</v>
          </cell>
        </row>
        <row r="88">
          <cell r="A88" t="str">
            <v>Jan-Mar 201087</v>
          </cell>
          <cell r="B88">
            <v>87</v>
          </cell>
          <cell r="C88" t="str">
            <v>Jan-Mar 2010</v>
          </cell>
          <cell r="D88">
            <v>89</v>
          </cell>
          <cell r="E88">
            <v>2</v>
          </cell>
          <cell r="F88">
            <v>1.0593220338983051E-3</v>
          </cell>
          <cell r="G88">
            <v>1872</v>
          </cell>
          <cell r="H88">
            <v>0.99152542372881358</v>
          </cell>
          <cell r="I88">
            <v>8.4745762711864181E-3</v>
          </cell>
          <cell r="J88">
            <v>0.95</v>
          </cell>
        </row>
        <row r="89">
          <cell r="A89" t="str">
            <v>Jan-Mar 201088</v>
          </cell>
          <cell r="B89">
            <v>88</v>
          </cell>
          <cell r="C89" t="str">
            <v>Jan-Mar 2010</v>
          </cell>
          <cell r="D89">
            <v>90</v>
          </cell>
          <cell r="E89">
            <v>3</v>
          </cell>
          <cell r="F89">
            <v>1.5889830508474577E-3</v>
          </cell>
          <cell r="G89">
            <v>1875</v>
          </cell>
          <cell r="H89">
            <v>0.99311440677966101</v>
          </cell>
          <cell r="I89">
            <v>6.8855932203389925E-3</v>
          </cell>
          <cell r="J89">
            <v>0.95</v>
          </cell>
        </row>
        <row r="90">
          <cell r="A90" t="str">
            <v>Jan-Mar 201089</v>
          </cell>
          <cell r="B90">
            <v>89</v>
          </cell>
          <cell r="C90" t="str">
            <v>Jan-Mar 2010</v>
          </cell>
          <cell r="D90">
            <v>91</v>
          </cell>
          <cell r="E90">
            <v>1</v>
          </cell>
          <cell r="F90">
            <v>5.2966101694915254E-4</v>
          </cell>
          <cell r="G90">
            <v>1876</v>
          </cell>
          <cell r="H90">
            <v>0.99364406779661019</v>
          </cell>
          <cell r="I90">
            <v>6.3559322033898136E-3</v>
          </cell>
          <cell r="J90">
            <v>0.95</v>
          </cell>
        </row>
        <row r="91">
          <cell r="A91" t="str">
            <v>Jan-Mar 201090</v>
          </cell>
          <cell r="B91">
            <v>90</v>
          </cell>
          <cell r="C91" t="str">
            <v>Jan-Mar 2010</v>
          </cell>
          <cell r="D91">
            <v>92</v>
          </cell>
          <cell r="E91">
            <v>1</v>
          </cell>
          <cell r="F91">
            <v>5.2966101694915254E-4</v>
          </cell>
          <cell r="G91">
            <v>1877</v>
          </cell>
          <cell r="H91">
            <v>0.99417372881355937</v>
          </cell>
          <cell r="I91">
            <v>5.8262711864406347E-3</v>
          </cell>
          <cell r="J91">
            <v>0.95</v>
          </cell>
        </row>
        <row r="92">
          <cell r="A92" t="str">
            <v>Jan-Mar 201091</v>
          </cell>
          <cell r="B92">
            <v>91</v>
          </cell>
          <cell r="C92" t="str">
            <v>Jan-Mar 2010</v>
          </cell>
          <cell r="D92">
            <v>93</v>
          </cell>
          <cell r="E92">
            <v>2</v>
          </cell>
          <cell r="F92">
            <v>1.0593220338983051E-3</v>
          </cell>
          <cell r="G92">
            <v>1879</v>
          </cell>
          <cell r="H92">
            <v>0.99523305084745761</v>
          </cell>
          <cell r="I92">
            <v>4.7669491525423879E-3</v>
          </cell>
          <cell r="J92">
            <v>0.95</v>
          </cell>
        </row>
        <row r="93">
          <cell r="A93" t="str">
            <v>Jan-Mar 201092</v>
          </cell>
          <cell r="B93">
            <v>92</v>
          </cell>
          <cell r="C93" t="str">
            <v>Jan-Mar 2010</v>
          </cell>
          <cell r="D93">
            <v>96</v>
          </cell>
          <cell r="E93">
            <v>1</v>
          </cell>
          <cell r="F93">
            <v>5.2966101694915254E-4</v>
          </cell>
          <cell r="G93">
            <v>1880</v>
          </cell>
          <cell r="H93">
            <v>0.99576271186440679</v>
          </cell>
          <cell r="I93">
            <v>4.237288135593209E-3</v>
          </cell>
          <cell r="J93">
            <v>0.95</v>
          </cell>
        </row>
        <row r="94">
          <cell r="A94" t="str">
            <v>Jan-Mar 201093</v>
          </cell>
          <cell r="B94">
            <v>93</v>
          </cell>
          <cell r="C94" t="str">
            <v>Jan-Mar 2010</v>
          </cell>
          <cell r="D94">
            <v>97</v>
          </cell>
          <cell r="E94">
            <v>1</v>
          </cell>
          <cell r="F94">
            <v>5.2966101694915254E-4</v>
          </cell>
          <cell r="G94">
            <v>1881</v>
          </cell>
          <cell r="H94">
            <v>0.99629237288135597</v>
          </cell>
          <cell r="I94">
            <v>3.7076271186440302E-3</v>
          </cell>
          <cell r="J94">
            <v>0.95</v>
          </cell>
        </row>
        <row r="95">
          <cell r="A95" t="str">
            <v>Jan-Mar 201094</v>
          </cell>
          <cell r="B95">
            <v>94</v>
          </cell>
          <cell r="C95" t="str">
            <v>Jan-Mar 2010</v>
          </cell>
          <cell r="D95">
            <v>104</v>
          </cell>
          <cell r="E95">
            <v>2</v>
          </cell>
          <cell r="F95">
            <v>1.0593220338983051E-3</v>
          </cell>
          <cell r="G95">
            <v>1883</v>
          </cell>
          <cell r="H95">
            <v>0.99735169491525422</v>
          </cell>
          <cell r="I95">
            <v>2.6483050847457834E-3</v>
          </cell>
          <cell r="J95">
            <v>0.95</v>
          </cell>
        </row>
        <row r="96">
          <cell r="A96" t="str">
            <v>Jan-Mar 201095</v>
          </cell>
          <cell r="B96">
            <v>95</v>
          </cell>
          <cell r="C96" t="str">
            <v>Jan-Mar 2010</v>
          </cell>
          <cell r="D96">
            <v>106</v>
          </cell>
          <cell r="E96">
            <v>1</v>
          </cell>
          <cell r="F96">
            <v>5.2966101694915254E-4</v>
          </cell>
          <cell r="G96">
            <v>1884</v>
          </cell>
          <cell r="H96">
            <v>0.9978813559322034</v>
          </cell>
          <cell r="I96">
            <v>2.1186440677966045E-3</v>
          </cell>
          <cell r="J96">
            <v>0.95</v>
          </cell>
        </row>
        <row r="97">
          <cell r="A97" t="str">
            <v>Jan-Mar 201096</v>
          </cell>
          <cell r="B97">
            <v>96</v>
          </cell>
          <cell r="C97" t="str">
            <v>Jan-Mar 2010</v>
          </cell>
          <cell r="D97">
            <v>116</v>
          </cell>
          <cell r="E97">
            <v>1</v>
          </cell>
          <cell r="F97">
            <v>5.2966101694915254E-4</v>
          </cell>
          <cell r="G97">
            <v>1885</v>
          </cell>
          <cell r="H97">
            <v>0.99841101694915257</v>
          </cell>
          <cell r="I97">
            <v>1.5889830508474256E-3</v>
          </cell>
          <cell r="J97">
            <v>0.95</v>
          </cell>
        </row>
        <row r="98">
          <cell r="A98" t="str">
            <v>Jan-Mar 201097</v>
          </cell>
          <cell r="B98">
            <v>97</v>
          </cell>
          <cell r="C98" t="str">
            <v>Jan-Mar 2010</v>
          </cell>
          <cell r="D98">
            <v>130</v>
          </cell>
          <cell r="E98">
            <v>1</v>
          </cell>
          <cell r="F98">
            <v>5.2966101694915254E-4</v>
          </cell>
          <cell r="G98">
            <v>1886</v>
          </cell>
          <cell r="H98">
            <v>0.99894067796610164</v>
          </cell>
          <cell r="I98">
            <v>1.0593220338983578E-3</v>
          </cell>
          <cell r="J98">
            <v>0.95</v>
          </cell>
        </row>
        <row r="99">
          <cell r="A99" t="str">
            <v>Jan-Mar 201098</v>
          </cell>
          <cell r="B99">
            <v>98</v>
          </cell>
          <cell r="C99" t="str">
            <v>Jan-Mar 2010</v>
          </cell>
          <cell r="D99">
            <v>143</v>
          </cell>
          <cell r="E99">
            <v>1</v>
          </cell>
          <cell r="F99">
            <v>5.2966101694915254E-4</v>
          </cell>
          <cell r="G99">
            <v>1887</v>
          </cell>
          <cell r="H99">
            <v>0.99947033898305082</v>
          </cell>
          <cell r="I99">
            <v>5.2966101694917889E-4</v>
          </cell>
          <cell r="J99">
            <v>0.95</v>
          </cell>
        </row>
        <row r="100">
          <cell r="A100" t="str">
            <v>Jan-Mar 201099</v>
          </cell>
          <cell r="B100">
            <v>99</v>
          </cell>
          <cell r="C100" t="str">
            <v>Jan-Mar 2010</v>
          </cell>
          <cell r="D100">
            <v>155</v>
          </cell>
          <cell r="E100">
            <v>1</v>
          </cell>
          <cell r="F100">
            <v>5.2966101694915254E-4</v>
          </cell>
          <cell r="G100">
            <v>1888</v>
          </cell>
          <cell r="H100">
            <v>1</v>
          </cell>
          <cell r="I100">
            <v>0</v>
          </cell>
          <cell r="J100">
            <v>0.95</v>
          </cell>
        </row>
        <row r="102">
          <cell r="A102" t="str">
            <v>Jan-Mar 2010Total</v>
          </cell>
          <cell r="C102" t="str">
            <v>Jan-Mar 2010</v>
          </cell>
          <cell r="D102" t="str">
            <v>Total</v>
          </cell>
          <cell r="E102">
            <v>1888</v>
          </cell>
        </row>
        <row r="104">
          <cell r="A104" t="str">
            <v>Apr-Jun 20101</v>
          </cell>
          <cell r="B104">
            <v>1</v>
          </cell>
          <cell r="C104" t="str">
            <v>Apr-Jun 2010</v>
          </cell>
          <cell r="D104">
            <v>0</v>
          </cell>
          <cell r="E104">
            <v>22</v>
          </cell>
          <cell r="F104">
            <v>1.1293634496919919E-2</v>
          </cell>
          <cell r="G104">
            <v>22</v>
          </cell>
          <cell r="H104">
            <v>1.1293634496919919E-2</v>
          </cell>
          <cell r="I104">
            <v>0.98870636550308011</v>
          </cell>
          <cell r="J104">
            <v>0.95</v>
          </cell>
        </row>
        <row r="105">
          <cell r="A105" t="str">
            <v>Apr-Jun 20102</v>
          </cell>
          <cell r="B105">
            <v>2</v>
          </cell>
          <cell r="C105" t="str">
            <v>Apr-Jun 2010</v>
          </cell>
          <cell r="D105">
            <v>1</v>
          </cell>
          <cell r="E105">
            <v>34</v>
          </cell>
          <cell r="F105">
            <v>1.7453798767967144E-2</v>
          </cell>
          <cell r="G105">
            <v>56</v>
          </cell>
          <cell r="H105">
            <v>2.8747433264887063E-2</v>
          </cell>
          <cell r="I105">
            <v>0.97125256673511295</v>
          </cell>
          <cell r="J105">
            <v>0.95</v>
          </cell>
        </row>
        <row r="106">
          <cell r="A106" t="str">
            <v>Apr-Jun 20103</v>
          </cell>
          <cell r="B106">
            <v>3</v>
          </cell>
          <cell r="C106" t="str">
            <v>Apr-Jun 2010</v>
          </cell>
          <cell r="D106">
            <v>2</v>
          </cell>
          <cell r="E106">
            <v>17</v>
          </cell>
          <cell r="F106">
            <v>8.7268993839835721E-3</v>
          </cell>
          <cell r="G106">
            <v>73</v>
          </cell>
          <cell r="H106">
            <v>3.7474332648870637E-2</v>
          </cell>
          <cell r="I106">
            <v>0.96252566735112932</v>
          </cell>
          <cell r="J106">
            <v>0.95</v>
          </cell>
        </row>
        <row r="107">
          <cell r="A107" t="str">
            <v>Apr-Jun 20104</v>
          </cell>
          <cell r="B107">
            <v>4</v>
          </cell>
          <cell r="C107" t="str">
            <v>Apr-Jun 2010</v>
          </cell>
          <cell r="D107">
            <v>3</v>
          </cell>
          <cell r="E107">
            <v>21</v>
          </cell>
          <cell r="F107">
            <v>1.0780287474332649E-2</v>
          </cell>
          <cell r="G107">
            <v>94</v>
          </cell>
          <cell r="H107">
            <v>4.8254620123203286E-2</v>
          </cell>
          <cell r="I107">
            <v>0.95174537987679675</v>
          </cell>
          <cell r="J107">
            <v>0.95</v>
          </cell>
        </row>
        <row r="108">
          <cell r="A108" t="str">
            <v>Apr-Jun 20105</v>
          </cell>
          <cell r="B108">
            <v>5</v>
          </cell>
          <cell r="C108" t="str">
            <v>Apr-Jun 2010</v>
          </cell>
          <cell r="D108">
            <v>4</v>
          </cell>
          <cell r="E108">
            <v>20</v>
          </cell>
          <cell r="F108">
            <v>1.0266940451745379E-2</v>
          </cell>
          <cell r="G108">
            <v>114</v>
          </cell>
          <cell r="H108">
            <v>5.8521560574948665E-2</v>
          </cell>
          <cell r="I108">
            <v>0.94147843942505138</v>
          </cell>
          <cell r="J108">
            <v>0.95</v>
          </cell>
        </row>
        <row r="109">
          <cell r="A109" t="str">
            <v>Apr-Jun 20106</v>
          </cell>
          <cell r="B109">
            <v>6</v>
          </cell>
          <cell r="C109" t="str">
            <v>Apr-Jun 2010</v>
          </cell>
          <cell r="D109">
            <v>5</v>
          </cell>
          <cell r="E109">
            <v>12</v>
          </cell>
          <cell r="F109">
            <v>6.1601642710472282E-3</v>
          </cell>
          <cell r="G109">
            <v>126</v>
          </cell>
          <cell r="H109">
            <v>6.4681724845995894E-2</v>
          </cell>
          <cell r="I109">
            <v>0.93531827515400412</v>
          </cell>
          <cell r="J109">
            <v>0.95</v>
          </cell>
        </row>
        <row r="110">
          <cell r="A110" t="str">
            <v>Apr-Jun 20107</v>
          </cell>
          <cell r="B110">
            <v>7</v>
          </cell>
          <cell r="C110" t="str">
            <v>Apr-Jun 2010</v>
          </cell>
          <cell r="D110">
            <v>6</v>
          </cell>
          <cell r="E110">
            <v>23</v>
          </cell>
          <cell r="F110">
            <v>1.1806981519507187E-2</v>
          </cell>
          <cell r="G110">
            <v>149</v>
          </cell>
          <cell r="H110">
            <v>7.6488706365503076E-2</v>
          </cell>
          <cell r="I110">
            <v>0.92351129363449691</v>
          </cell>
          <cell r="J110">
            <v>0.95</v>
          </cell>
        </row>
        <row r="111">
          <cell r="A111" t="str">
            <v>Apr-Jun 20108</v>
          </cell>
          <cell r="B111">
            <v>8</v>
          </cell>
          <cell r="C111" t="str">
            <v>Apr-Jun 2010</v>
          </cell>
          <cell r="D111">
            <v>7</v>
          </cell>
          <cell r="E111">
            <v>28</v>
          </cell>
          <cell r="F111">
            <v>1.4373716632443531E-2</v>
          </cell>
          <cell r="G111">
            <v>177</v>
          </cell>
          <cell r="H111">
            <v>9.0862422997946612E-2</v>
          </cell>
          <cell r="I111">
            <v>0.90913757700205333</v>
          </cell>
          <cell r="J111">
            <v>0.95</v>
          </cell>
        </row>
        <row r="112">
          <cell r="A112" t="str">
            <v>Apr-Jun 20109</v>
          </cell>
          <cell r="B112">
            <v>9</v>
          </cell>
          <cell r="C112" t="str">
            <v>Apr-Jun 2010</v>
          </cell>
          <cell r="D112">
            <v>8</v>
          </cell>
          <cell r="E112">
            <v>29</v>
          </cell>
          <cell r="F112">
            <v>1.4887063655030801E-2</v>
          </cell>
          <cell r="G112">
            <v>206</v>
          </cell>
          <cell r="H112">
            <v>0.10574948665297741</v>
          </cell>
          <cell r="I112">
            <v>0.89425051334702255</v>
          </cell>
          <cell r="J112">
            <v>0.95</v>
          </cell>
        </row>
        <row r="113">
          <cell r="A113" t="str">
            <v>Apr-Jun 201010</v>
          </cell>
          <cell r="B113">
            <v>10</v>
          </cell>
          <cell r="C113" t="str">
            <v>Apr-Jun 2010</v>
          </cell>
          <cell r="D113">
            <v>9</v>
          </cell>
          <cell r="E113">
            <v>32</v>
          </cell>
          <cell r="F113">
            <v>1.6427104722792608E-2</v>
          </cell>
          <cell r="G113">
            <v>238</v>
          </cell>
          <cell r="H113">
            <v>0.12217659137577003</v>
          </cell>
          <cell r="I113">
            <v>0.87782340862423003</v>
          </cell>
          <cell r="J113">
            <v>0.95</v>
          </cell>
        </row>
        <row r="114">
          <cell r="A114" t="str">
            <v>Apr-Jun 201011</v>
          </cell>
          <cell r="B114">
            <v>11</v>
          </cell>
          <cell r="C114" t="str">
            <v>Apr-Jun 2010</v>
          </cell>
          <cell r="D114">
            <v>10</v>
          </cell>
          <cell r="E114">
            <v>36</v>
          </cell>
          <cell r="F114">
            <v>1.8480492813141684E-2</v>
          </cell>
          <cell r="G114">
            <v>274</v>
          </cell>
          <cell r="H114">
            <v>0.14065708418891171</v>
          </cell>
          <cell r="I114">
            <v>0.85934291581108835</v>
          </cell>
          <cell r="J114">
            <v>0.95</v>
          </cell>
        </row>
        <row r="115">
          <cell r="A115" t="str">
            <v>Apr-Jun 201012</v>
          </cell>
          <cell r="B115">
            <v>12</v>
          </cell>
          <cell r="C115" t="str">
            <v>Apr-Jun 2010</v>
          </cell>
          <cell r="D115">
            <v>11</v>
          </cell>
          <cell r="E115">
            <v>22</v>
          </cell>
          <cell r="F115">
            <v>1.1293634496919919E-2</v>
          </cell>
          <cell r="G115">
            <v>296</v>
          </cell>
          <cell r="H115">
            <v>0.15195071868583163</v>
          </cell>
          <cell r="I115">
            <v>0.84804928131416835</v>
          </cell>
          <cell r="J115">
            <v>0.95</v>
          </cell>
        </row>
        <row r="116">
          <cell r="A116" t="str">
            <v>Apr-Jun 201013</v>
          </cell>
          <cell r="B116">
            <v>13</v>
          </cell>
          <cell r="C116" t="str">
            <v>Apr-Jun 2010</v>
          </cell>
          <cell r="D116">
            <v>12</v>
          </cell>
          <cell r="E116">
            <v>23</v>
          </cell>
          <cell r="F116">
            <v>1.1806981519507187E-2</v>
          </cell>
          <cell r="G116">
            <v>319</v>
          </cell>
          <cell r="H116">
            <v>0.16375770020533881</v>
          </cell>
          <cell r="I116">
            <v>0.83624229979466125</v>
          </cell>
          <cell r="J116">
            <v>0.95</v>
          </cell>
        </row>
        <row r="117">
          <cell r="A117" t="str">
            <v>Apr-Jun 201014</v>
          </cell>
          <cell r="B117">
            <v>14</v>
          </cell>
          <cell r="C117" t="str">
            <v>Apr-Jun 2010</v>
          </cell>
          <cell r="D117">
            <v>13</v>
          </cell>
          <cell r="E117">
            <v>28</v>
          </cell>
          <cell r="F117">
            <v>1.4373716632443531E-2</v>
          </cell>
          <cell r="G117">
            <v>347</v>
          </cell>
          <cell r="H117">
            <v>0.17813141683778233</v>
          </cell>
          <cell r="I117">
            <v>0.82186858316221767</v>
          </cell>
          <cell r="J117">
            <v>0.95</v>
          </cell>
        </row>
        <row r="118">
          <cell r="A118" t="str">
            <v>Apr-Jun 201015</v>
          </cell>
          <cell r="B118">
            <v>15</v>
          </cell>
          <cell r="C118" t="str">
            <v>Apr-Jun 2010</v>
          </cell>
          <cell r="D118">
            <v>14</v>
          </cell>
          <cell r="E118">
            <v>38</v>
          </cell>
          <cell r="F118">
            <v>1.9507186858316223E-2</v>
          </cell>
          <cell r="G118">
            <v>385</v>
          </cell>
          <cell r="H118">
            <v>0.19763860369609856</v>
          </cell>
          <cell r="I118">
            <v>0.80236139630390146</v>
          </cell>
          <cell r="J118">
            <v>0.95</v>
          </cell>
        </row>
        <row r="119">
          <cell r="A119" t="str">
            <v>Apr-Jun 201016</v>
          </cell>
          <cell r="B119">
            <v>16</v>
          </cell>
          <cell r="C119" t="str">
            <v>Apr-Jun 2010</v>
          </cell>
          <cell r="D119">
            <v>15</v>
          </cell>
          <cell r="E119">
            <v>23</v>
          </cell>
          <cell r="F119">
            <v>1.1806981519507187E-2</v>
          </cell>
          <cell r="G119">
            <v>408</v>
          </cell>
          <cell r="H119">
            <v>0.20944558521560575</v>
          </cell>
          <cell r="I119">
            <v>0.79055441478439425</v>
          </cell>
          <cell r="J119">
            <v>0.95</v>
          </cell>
        </row>
        <row r="120">
          <cell r="A120" t="str">
            <v>Apr-Jun 201017</v>
          </cell>
          <cell r="B120">
            <v>17</v>
          </cell>
          <cell r="C120" t="str">
            <v>Apr-Jun 2010</v>
          </cell>
          <cell r="D120">
            <v>16</v>
          </cell>
          <cell r="E120">
            <v>37</v>
          </cell>
          <cell r="F120">
            <v>1.8993839835728953E-2</v>
          </cell>
          <cell r="G120">
            <v>445</v>
          </cell>
          <cell r="H120">
            <v>0.22843942505133472</v>
          </cell>
          <cell r="I120">
            <v>0.77156057494866526</v>
          </cell>
          <cell r="J120">
            <v>0.95</v>
          </cell>
        </row>
        <row r="121">
          <cell r="A121" t="str">
            <v>Apr-Jun 201018</v>
          </cell>
          <cell r="B121">
            <v>18</v>
          </cell>
          <cell r="C121" t="str">
            <v>Apr-Jun 2010</v>
          </cell>
          <cell r="D121">
            <v>17</v>
          </cell>
          <cell r="E121">
            <v>18</v>
          </cell>
          <cell r="F121">
            <v>9.2402464065708418E-3</v>
          </cell>
          <cell r="G121">
            <v>463</v>
          </cell>
          <cell r="H121">
            <v>0.23767967145790556</v>
          </cell>
          <cell r="I121">
            <v>0.76232032854209442</v>
          </cell>
          <cell r="J121">
            <v>0.95</v>
          </cell>
        </row>
        <row r="122">
          <cell r="A122" t="str">
            <v>Apr-Jun 201019</v>
          </cell>
          <cell r="B122">
            <v>19</v>
          </cell>
          <cell r="C122" t="str">
            <v>Apr-Jun 2010</v>
          </cell>
          <cell r="D122">
            <v>18</v>
          </cell>
          <cell r="E122">
            <v>29</v>
          </cell>
          <cell r="F122">
            <v>1.4887063655030801E-2</v>
          </cell>
          <cell r="G122">
            <v>492</v>
          </cell>
          <cell r="H122">
            <v>0.25256673511293637</v>
          </cell>
          <cell r="I122">
            <v>0.74743326488706363</v>
          </cell>
          <cell r="J122">
            <v>0.95</v>
          </cell>
        </row>
        <row r="123">
          <cell r="A123" t="str">
            <v>Apr-Jun 201020</v>
          </cell>
          <cell r="B123">
            <v>20</v>
          </cell>
          <cell r="C123" t="str">
            <v>Apr-Jun 2010</v>
          </cell>
          <cell r="D123">
            <v>19</v>
          </cell>
          <cell r="E123">
            <v>31</v>
          </cell>
          <cell r="F123">
            <v>1.5913757700205339E-2</v>
          </cell>
          <cell r="G123">
            <v>523</v>
          </cell>
          <cell r="H123">
            <v>0.26848049281314168</v>
          </cell>
          <cell r="I123">
            <v>0.73151950718685832</v>
          </cell>
          <cell r="J123">
            <v>0.95</v>
          </cell>
        </row>
        <row r="124">
          <cell r="A124" t="str">
            <v>Apr-Jun 201021</v>
          </cell>
          <cell r="B124">
            <v>21</v>
          </cell>
          <cell r="C124" t="str">
            <v>Apr-Jun 2010</v>
          </cell>
          <cell r="D124">
            <v>20</v>
          </cell>
          <cell r="E124">
            <v>36</v>
          </cell>
          <cell r="F124">
            <v>1.8480492813141684E-2</v>
          </cell>
          <cell r="G124">
            <v>559</v>
          </cell>
          <cell r="H124">
            <v>0.28696098562628336</v>
          </cell>
          <cell r="I124">
            <v>0.71303901437371664</v>
          </cell>
          <cell r="J124">
            <v>0.95</v>
          </cell>
        </row>
        <row r="125">
          <cell r="A125" t="str">
            <v>Apr-Jun 201022</v>
          </cell>
          <cell r="B125">
            <v>22</v>
          </cell>
          <cell r="C125" t="str">
            <v>Apr-Jun 2010</v>
          </cell>
          <cell r="D125">
            <v>21</v>
          </cell>
          <cell r="E125">
            <v>29</v>
          </cell>
          <cell r="F125">
            <v>1.4887063655030801E-2</v>
          </cell>
          <cell r="G125">
            <v>588</v>
          </cell>
          <cell r="H125">
            <v>0.30184804928131415</v>
          </cell>
          <cell r="I125">
            <v>0.69815195071868585</v>
          </cell>
          <cell r="J125">
            <v>0.95</v>
          </cell>
        </row>
        <row r="126">
          <cell r="A126" t="str">
            <v>Apr-Jun 201023</v>
          </cell>
          <cell r="B126">
            <v>23</v>
          </cell>
          <cell r="C126" t="str">
            <v>Apr-Jun 2010</v>
          </cell>
          <cell r="D126">
            <v>22</v>
          </cell>
          <cell r="E126">
            <v>34</v>
          </cell>
          <cell r="F126">
            <v>1.7453798767967144E-2</v>
          </cell>
          <cell r="G126">
            <v>622</v>
          </cell>
          <cell r="H126">
            <v>0.3193018480492813</v>
          </cell>
          <cell r="I126">
            <v>0.6806981519507187</v>
          </cell>
          <cell r="J126">
            <v>0.95</v>
          </cell>
        </row>
        <row r="127">
          <cell r="A127" t="str">
            <v>Apr-Jun 201024</v>
          </cell>
          <cell r="B127">
            <v>24</v>
          </cell>
          <cell r="C127" t="str">
            <v>Apr-Jun 2010</v>
          </cell>
          <cell r="D127">
            <v>23</v>
          </cell>
          <cell r="E127">
            <v>26</v>
          </cell>
          <cell r="F127">
            <v>1.3347022587268994E-2</v>
          </cell>
          <cell r="G127">
            <v>648</v>
          </cell>
          <cell r="H127">
            <v>0.3326488706365503</v>
          </cell>
          <cell r="I127">
            <v>0.66735112936344976</v>
          </cell>
          <cell r="J127">
            <v>0.95</v>
          </cell>
        </row>
        <row r="128">
          <cell r="A128" t="str">
            <v>Apr-Jun 201025</v>
          </cell>
          <cell r="B128">
            <v>25</v>
          </cell>
          <cell r="C128" t="str">
            <v>Apr-Jun 2010</v>
          </cell>
          <cell r="D128">
            <v>24</v>
          </cell>
          <cell r="E128">
            <v>27</v>
          </cell>
          <cell r="F128">
            <v>1.3860369609856264E-2</v>
          </cell>
          <cell r="G128">
            <v>675</v>
          </cell>
          <cell r="H128">
            <v>0.34650924024640656</v>
          </cell>
          <cell r="I128">
            <v>0.6534907597535935</v>
          </cell>
          <cell r="J128">
            <v>0.95</v>
          </cell>
        </row>
        <row r="129">
          <cell r="A129" t="str">
            <v>Apr-Jun 201026</v>
          </cell>
          <cell r="B129">
            <v>26</v>
          </cell>
          <cell r="C129" t="str">
            <v>Apr-Jun 2010</v>
          </cell>
          <cell r="D129">
            <v>25</v>
          </cell>
          <cell r="E129">
            <v>13</v>
          </cell>
          <cell r="F129">
            <v>6.673511293634497E-3</v>
          </cell>
          <cell r="G129">
            <v>688</v>
          </cell>
          <cell r="H129">
            <v>0.35318275154004108</v>
          </cell>
          <cell r="I129">
            <v>0.64681724845995892</v>
          </cell>
          <cell r="J129">
            <v>0.95</v>
          </cell>
        </row>
        <row r="130">
          <cell r="A130" t="str">
            <v>Apr-Jun 201027</v>
          </cell>
          <cell r="B130">
            <v>27</v>
          </cell>
          <cell r="C130" t="str">
            <v>Apr-Jun 2010</v>
          </cell>
          <cell r="D130">
            <v>26</v>
          </cell>
          <cell r="E130">
            <v>20</v>
          </cell>
          <cell r="F130">
            <v>1.0266940451745379E-2</v>
          </cell>
          <cell r="G130">
            <v>708</v>
          </cell>
          <cell r="H130">
            <v>0.36344969199178645</v>
          </cell>
          <cell r="I130">
            <v>0.63655030800821355</v>
          </cell>
          <cell r="J130">
            <v>0.95</v>
          </cell>
        </row>
        <row r="131">
          <cell r="A131" t="str">
            <v>Apr-Jun 201028</v>
          </cell>
          <cell r="B131">
            <v>28</v>
          </cell>
          <cell r="C131" t="str">
            <v>Apr-Jun 2010</v>
          </cell>
          <cell r="D131">
            <v>27</v>
          </cell>
          <cell r="E131">
            <v>44</v>
          </cell>
          <cell r="F131">
            <v>2.2587268993839837E-2</v>
          </cell>
          <cell r="G131">
            <v>752</v>
          </cell>
          <cell r="H131">
            <v>0.38603696098562629</v>
          </cell>
          <cell r="I131">
            <v>0.61396303901437377</v>
          </cell>
          <cell r="J131">
            <v>0.95</v>
          </cell>
        </row>
        <row r="132">
          <cell r="A132" t="str">
            <v>Apr-Jun 201029</v>
          </cell>
          <cell r="B132">
            <v>29</v>
          </cell>
          <cell r="C132" t="str">
            <v>Apr-Jun 2010</v>
          </cell>
          <cell r="D132">
            <v>28</v>
          </cell>
          <cell r="E132">
            <v>60</v>
          </cell>
          <cell r="F132">
            <v>3.0800821355236138E-2</v>
          </cell>
          <cell r="G132">
            <v>812</v>
          </cell>
          <cell r="H132">
            <v>0.41683778234086244</v>
          </cell>
          <cell r="I132">
            <v>0.58316221765913756</v>
          </cell>
          <cell r="J132">
            <v>0.95</v>
          </cell>
        </row>
        <row r="133">
          <cell r="A133" t="str">
            <v>Apr-Jun 201030</v>
          </cell>
          <cell r="B133">
            <v>30</v>
          </cell>
          <cell r="C133" t="str">
            <v>Apr-Jun 2010</v>
          </cell>
          <cell r="D133">
            <v>29</v>
          </cell>
          <cell r="E133">
            <v>31</v>
          </cell>
          <cell r="F133">
            <v>1.5913757700205339E-2</v>
          </cell>
          <cell r="G133">
            <v>843</v>
          </cell>
          <cell r="H133">
            <v>0.43275154004106775</v>
          </cell>
          <cell r="I133">
            <v>0.56724845995893225</v>
          </cell>
          <cell r="J133">
            <v>0.95</v>
          </cell>
        </row>
        <row r="134">
          <cell r="A134" t="str">
            <v>Apr-Jun 201031</v>
          </cell>
          <cell r="B134">
            <v>31</v>
          </cell>
          <cell r="C134" t="str">
            <v>Apr-Jun 2010</v>
          </cell>
          <cell r="D134">
            <v>30</v>
          </cell>
          <cell r="E134">
            <v>36</v>
          </cell>
          <cell r="F134">
            <v>1.8480492813141684E-2</v>
          </cell>
          <cell r="G134">
            <v>879</v>
          </cell>
          <cell r="H134">
            <v>0.45123203285420943</v>
          </cell>
          <cell r="I134">
            <v>0.54876796714579057</v>
          </cell>
          <cell r="J134">
            <v>0.95</v>
          </cell>
        </row>
        <row r="135">
          <cell r="A135" t="str">
            <v>Apr-Jun 201032</v>
          </cell>
          <cell r="B135">
            <v>32</v>
          </cell>
          <cell r="C135" t="str">
            <v>Apr-Jun 2010</v>
          </cell>
          <cell r="D135">
            <v>31</v>
          </cell>
          <cell r="E135">
            <v>42</v>
          </cell>
          <cell r="F135">
            <v>2.1560574948665298E-2</v>
          </cell>
          <cell r="G135">
            <v>921</v>
          </cell>
          <cell r="H135">
            <v>0.47279260780287474</v>
          </cell>
          <cell r="I135">
            <v>0.5272073921971252</v>
          </cell>
          <cell r="J135">
            <v>0.95</v>
          </cell>
        </row>
        <row r="136">
          <cell r="A136" t="str">
            <v>Apr-Jun 201033</v>
          </cell>
          <cell r="B136">
            <v>33</v>
          </cell>
          <cell r="C136" t="str">
            <v>Apr-Jun 2010</v>
          </cell>
          <cell r="D136">
            <v>32</v>
          </cell>
          <cell r="E136">
            <v>27</v>
          </cell>
          <cell r="F136">
            <v>1.3860369609856264E-2</v>
          </cell>
          <cell r="G136">
            <v>948</v>
          </cell>
          <cell r="H136">
            <v>0.486652977412731</v>
          </cell>
          <cell r="I136">
            <v>0.51334702258726894</v>
          </cell>
          <cell r="J136">
            <v>0.95</v>
          </cell>
        </row>
        <row r="137">
          <cell r="A137" t="str">
            <v>Apr-Jun 201034</v>
          </cell>
          <cell r="B137">
            <v>34</v>
          </cell>
          <cell r="C137" t="str">
            <v>Apr-Jun 2010</v>
          </cell>
          <cell r="D137">
            <v>33</v>
          </cell>
          <cell r="E137">
            <v>25</v>
          </cell>
          <cell r="F137">
            <v>1.2833675564681724E-2</v>
          </cell>
          <cell r="G137">
            <v>973</v>
          </cell>
          <cell r="H137">
            <v>0.49948665297741274</v>
          </cell>
          <cell r="I137">
            <v>0.50051334702258732</v>
          </cell>
          <cell r="J137">
            <v>0.95</v>
          </cell>
        </row>
        <row r="138">
          <cell r="A138" t="str">
            <v>Apr-Jun 201035</v>
          </cell>
          <cell r="B138">
            <v>35</v>
          </cell>
          <cell r="C138" t="str">
            <v>Apr-Jun 2010</v>
          </cell>
          <cell r="D138">
            <v>34</v>
          </cell>
          <cell r="E138">
            <v>34</v>
          </cell>
          <cell r="F138">
            <v>1.7453798767967144E-2</v>
          </cell>
          <cell r="G138">
            <v>1007</v>
          </cell>
          <cell r="H138">
            <v>0.51694045174537984</v>
          </cell>
          <cell r="I138">
            <v>0.48305954825462016</v>
          </cell>
          <cell r="J138">
            <v>0.95</v>
          </cell>
        </row>
        <row r="139">
          <cell r="A139" t="str">
            <v>Apr-Jun 201036</v>
          </cell>
          <cell r="B139">
            <v>36</v>
          </cell>
          <cell r="C139" t="str">
            <v>Apr-Jun 2010</v>
          </cell>
          <cell r="D139">
            <v>35</v>
          </cell>
          <cell r="E139">
            <v>46</v>
          </cell>
          <cell r="F139">
            <v>2.3613963039014373E-2</v>
          </cell>
          <cell r="G139">
            <v>1053</v>
          </cell>
          <cell r="H139">
            <v>0.54055441478439425</v>
          </cell>
          <cell r="I139">
            <v>0.45944558521560575</v>
          </cell>
          <cell r="J139">
            <v>0.95</v>
          </cell>
        </row>
        <row r="140">
          <cell r="A140" t="str">
            <v>Apr-Jun 201037</v>
          </cell>
          <cell r="B140">
            <v>37</v>
          </cell>
          <cell r="C140" t="str">
            <v>Apr-Jun 2010</v>
          </cell>
          <cell r="D140">
            <v>36</v>
          </cell>
          <cell r="E140">
            <v>37</v>
          </cell>
          <cell r="F140">
            <v>1.8993839835728953E-2</v>
          </cell>
          <cell r="G140">
            <v>1090</v>
          </cell>
          <cell r="H140">
            <v>0.55954825462012325</v>
          </cell>
          <cell r="I140">
            <v>0.44045174537987675</v>
          </cell>
          <cell r="J140">
            <v>0.95</v>
          </cell>
        </row>
        <row r="141">
          <cell r="A141" t="str">
            <v>Apr-Jun 201038</v>
          </cell>
          <cell r="B141">
            <v>38</v>
          </cell>
          <cell r="C141" t="str">
            <v>Apr-Jun 2010</v>
          </cell>
          <cell r="D141">
            <v>37</v>
          </cell>
          <cell r="E141">
            <v>38</v>
          </cell>
          <cell r="F141">
            <v>1.9507186858316223E-2</v>
          </cell>
          <cell r="G141">
            <v>1128</v>
          </cell>
          <cell r="H141">
            <v>0.57905544147843946</v>
          </cell>
          <cell r="I141">
            <v>0.42094455852156054</v>
          </cell>
          <cell r="J141">
            <v>0.95</v>
          </cell>
        </row>
        <row r="142">
          <cell r="A142" t="str">
            <v>Apr-Jun 201039</v>
          </cell>
          <cell r="B142">
            <v>39</v>
          </cell>
          <cell r="C142" t="str">
            <v>Apr-Jun 2010</v>
          </cell>
          <cell r="D142">
            <v>38</v>
          </cell>
          <cell r="E142">
            <v>21</v>
          </cell>
          <cell r="F142">
            <v>1.0780287474332649E-2</v>
          </cell>
          <cell r="G142">
            <v>1149</v>
          </cell>
          <cell r="H142">
            <v>0.58983572895277203</v>
          </cell>
          <cell r="I142">
            <v>0.41016427104722797</v>
          </cell>
          <cell r="J142">
            <v>0.95</v>
          </cell>
        </row>
        <row r="143">
          <cell r="A143" t="str">
            <v>Apr-Jun 201040</v>
          </cell>
          <cell r="B143">
            <v>40</v>
          </cell>
          <cell r="C143" t="str">
            <v>Apr-Jun 2010</v>
          </cell>
          <cell r="D143">
            <v>39</v>
          </cell>
          <cell r="E143">
            <v>25</v>
          </cell>
          <cell r="F143">
            <v>1.2833675564681724E-2</v>
          </cell>
          <cell r="G143">
            <v>1174</v>
          </cell>
          <cell r="H143">
            <v>0.60266940451745377</v>
          </cell>
          <cell r="I143">
            <v>0.39733059548254623</v>
          </cell>
          <cell r="J143">
            <v>0.95</v>
          </cell>
        </row>
        <row r="144">
          <cell r="A144" t="str">
            <v>Apr-Jun 201041</v>
          </cell>
          <cell r="B144">
            <v>41</v>
          </cell>
          <cell r="C144" t="str">
            <v>Apr-Jun 2010</v>
          </cell>
          <cell r="D144">
            <v>40</v>
          </cell>
          <cell r="E144">
            <v>34</v>
          </cell>
          <cell r="F144">
            <v>1.7453798767967144E-2</v>
          </cell>
          <cell r="G144">
            <v>1208</v>
          </cell>
          <cell r="H144">
            <v>0.62012320328542092</v>
          </cell>
          <cell r="I144">
            <v>0.37987679671457908</v>
          </cell>
          <cell r="J144">
            <v>0.95</v>
          </cell>
        </row>
        <row r="145">
          <cell r="A145" t="str">
            <v>Apr-Jun 201042</v>
          </cell>
          <cell r="B145">
            <v>42</v>
          </cell>
          <cell r="C145" t="str">
            <v>Apr-Jun 2010</v>
          </cell>
          <cell r="D145">
            <v>41</v>
          </cell>
          <cell r="E145">
            <v>27</v>
          </cell>
          <cell r="F145">
            <v>1.3860369609856264E-2</v>
          </cell>
          <cell r="G145">
            <v>1235</v>
          </cell>
          <cell r="H145">
            <v>0.63398357289527718</v>
          </cell>
          <cell r="I145">
            <v>0.36601642710472282</v>
          </cell>
          <cell r="J145">
            <v>0.95</v>
          </cell>
        </row>
        <row r="146">
          <cell r="A146" t="str">
            <v>Apr-Jun 201043</v>
          </cell>
          <cell r="B146">
            <v>43</v>
          </cell>
          <cell r="C146" t="str">
            <v>Apr-Jun 2010</v>
          </cell>
          <cell r="D146">
            <v>42</v>
          </cell>
          <cell r="E146">
            <v>40</v>
          </cell>
          <cell r="F146">
            <v>2.0533880903490759E-2</v>
          </cell>
          <cell r="G146">
            <v>1275</v>
          </cell>
          <cell r="H146">
            <v>0.65451745379876791</v>
          </cell>
          <cell r="I146">
            <v>0.34548254620123209</v>
          </cell>
          <cell r="J146">
            <v>0.95</v>
          </cell>
        </row>
        <row r="147">
          <cell r="A147" t="str">
            <v>Apr-Jun 201044</v>
          </cell>
          <cell r="B147">
            <v>44</v>
          </cell>
          <cell r="C147" t="str">
            <v>Apr-Jun 2010</v>
          </cell>
          <cell r="D147">
            <v>43</v>
          </cell>
          <cell r="E147">
            <v>29</v>
          </cell>
          <cell r="F147">
            <v>1.4887063655030801E-2</v>
          </cell>
          <cell r="G147">
            <v>1304</v>
          </cell>
          <cell r="H147">
            <v>0.66940451745379881</v>
          </cell>
          <cell r="I147">
            <v>0.33059548254620119</v>
          </cell>
          <cell r="J147">
            <v>0.95</v>
          </cell>
        </row>
        <row r="148">
          <cell r="A148" t="str">
            <v>Apr-Jun 201045</v>
          </cell>
          <cell r="B148">
            <v>45</v>
          </cell>
          <cell r="C148" t="str">
            <v>Apr-Jun 2010</v>
          </cell>
          <cell r="D148">
            <v>44</v>
          </cell>
          <cell r="E148">
            <v>26</v>
          </cell>
          <cell r="F148">
            <v>1.3347022587268994E-2</v>
          </cell>
          <cell r="G148">
            <v>1330</v>
          </cell>
          <cell r="H148">
            <v>0.68275154004106775</v>
          </cell>
          <cell r="I148">
            <v>0.31724845995893225</v>
          </cell>
          <cell r="J148">
            <v>0.95</v>
          </cell>
        </row>
        <row r="149">
          <cell r="A149" t="str">
            <v>Apr-Jun 201046</v>
          </cell>
          <cell r="B149">
            <v>46</v>
          </cell>
          <cell r="C149" t="str">
            <v>Apr-Jun 2010</v>
          </cell>
          <cell r="D149">
            <v>45</v>
          </cell>
          <cell r="E149">
            <v>31</v>
          </cell>
          <cell r="F149">
            <v>1.5913757700205339E-2</v>
          </cell>
          <cell r="G149">
            <v>1361</v>
          </cell>
          <cell r="H149">
            <v>0.69866529774127306</v>
          </cell>
          <cell r="I149">
            <v>0.30133470225872694</v>
          </cell>
          <cell r="J149">
            <v>0.95</v>
          </cell>
        </row>
        <row r="150">
          <cell r="A150" t="str">
            <v>Apr-Jun 201047</v>
          </cell>
          <cell r="B150">
            <v>47</v>
          </cell>
          <cell r="C150" t="str">
            <v>Apr-Jun 2010</v>
          </cell>
          <cell r="D150">
            <v>46</v>
          </cell>
          <cell r="E150">
            <v>31</v>
          </cell>
          <cell r="F150">
            <v>1.5913757700205339E-2</v>
          </cell>
          <cell r="G150">
            <v>1392</v>
          </cell>
          <cell r="H150">
            <v>0.71457905544147848</v>
          </cell>
          <cell r="I150">
            <v>0.28542094455852152</v>
          </cell>
          <cell r="J150">
            <v>0.95</v>
          </cell>
        </row>
        <row r="151">
          <cell r="A151" t="str">
            <v>Apr-Jun 201048</v>
          </cell>
          <cell r="B151">
            <v>48</v>
          </cell>
          <cell r="C151" t="str">
            <v>Apr-Jun 2010</v>
          </cell>
          <cell r="D151">
            <v>47</v>
          </cell>
          <cell r="E151">
            <v>27</v>
          </cell>
          <cell r="F151">
            <v>1.3860369609856264E-2</v>
          </cell>
          <cell r="G151">
            <v>1419</v>
          </cell>
          <cell r="H151">
            <v>0.72843942505133474</v>
          </cell>
          <cell r="I151">
            <v>0.27156057494866526</v>
          </cell>
          <cell r="J151">
            <v>0.95</v>
          </cell>
        </row>
        <row r="152">
          <cell r="A152" t="str">
            <v>Apr-Jun 201049</v>
          </cell>
          <cell r="B152">
            <v>49</v>
          </cell>
          <cell r="C152" t="str">
            <v>Apr-Jun 2010</v>
          </cell>
          <cell r="D152">
            <v>48</v>
          </cell>
          <cell r="E152">
            <v>54</v>
          </cell>
          <cell r="F152">
            <v>2.7720739219712527E-2</v>
          </cell>
          <cell r="G152">
            <v>1473</v>
          </cell>
          <cell r="H152">
            <v>0.75616016427104726</v>
          </cell>
          <cell r="I152">
            <v>0.24383983572895274</v>
          </cell>
          <cell r="J152">
            <v>0.95</v>
          </cell>
        </row>
        <row r="153">
          <cell r="A153" t="str">
            <v>Apr-Jun 201050</v>
          </cell>
          <cell r="B153">
            <v>50</v>
          </cell>
          <cell r="C153" t="str">
            <v>Apr-Jun 2010</v>
          </cell>
          <cell r="D153">
            <v>49</v>
          </cell>
          <cell r="E153">
            <v>40</v>
          </cell>
          <cell r="F153">
            <v>2.0533880903490759E-2</v>
          </cell>
          <cell r="G153">
            <v>1513</v>
          </cell>
          <cell r="H153">
            <v>0.77669404517453799</v>
          </cell>
          <cell r="I153">
            <v>0.22330595482546201</v>
          </cell>
          <cell r="J153">
            <v>0.95</v>
          </cell>
        </row>
        <row r="154">
          <cell r="A154" t="str">
            <v>Apr-Jun 201051</v>
          </cell>
          <cell r="B154">
            <v>51</v>
          </cell>
          <cell r="C154" t="str">
            <v>Apr-Jun 2010</v>
          </cell>
          <cell r="D154">
            <v>50</v>
          </cell>
          <cell r="E154">
            <v>27</v>
          </cell>
          <cell r="F154">
            <v>1.3860369609856264E-2</v>
          </cell>
          <cell r="G154">
            <v>1540</v>
          </cell>
          <cell r="H154">
            <v>0.79055441478439425</v>
          </cell>
          <cell r="I154">
            <v>0.20944558521560575</v>
          </cell>
          <cell r="J154">
            <v>0.95</v>
          </cell>
        </row>
        <row r="155">
          <cell r="A155" t="str">
            <v>Apr-Jun 201052</v>
          </cell>
          <cell r="B155">
            <v>52</v>
          </cell>
          <cell r="C155" t="str">
            <v>Apr-Jun 2010</v>
          </cell>
          <cell r="D155">
            <v>51</v>
          </cell>
          <cell r="E155">
            <v>22</v>
          </cell>
          <cell r="F155">
            <v>1.1293634496919919E-2</v>
          </cell>
          <cell r="G155">
            <v>1562</v>
          </cell>
          <cell r="H155">
            <v>0.80184804928131415</v>
          </cell>
          <cell r="I155">
            <v>0.19815195071868585</v>
          </cell>
          <cell r="J155">
            <v>0.95</v>
          </cell>
        </row>
        <row r="156">
          <cell r="A156" t="str">
            <v>Apr-Jun 201053</v>
          </cell>
          <cell r="B156">
            <v>53</v>
          </cell>
          <cell r="C156" t="str">
            <v>Apr-Jun 2010</v>
          </cell>
          <cell r="D156">
            <v>52</v>
          </cell>
          <cell r="E156">
            <v>27</v>
          </cell>
          <cell r="F156">
            <v>1.3860369609856264E-2</v>
          </cell>
          <cell r="G156">
            <v>1589</v>
          </cell>
          <cell r="H156">
            <v>0.81570841889117041</v>
          </cell>
          <cell r="I156">
            <v>0.18429158110882959</v>
          </cell>
          <cell r="J156">
            <v>0.95</v>
          </cell>
        </row>
        <row r="157">
          <cell r="A157" t="str">
            <v>Apr-Jun 201054</v>
          </cell>
          <cell r="B157">
            <v>54</v>
          </cell>
          <cell r="C157" t="str">
            <v>Apr-Jun 2010</v>
          </cell>
          <cell r="D157">
            <v>53</v>
          </cell>
          <cell r="E157">
            <v>26</v>
          </cell>
          <cell r="F157">
            <v>1.3347022587268994E-2</v>
          </cell>
          <cell r="G157">
            <v>1615</v>
          </cell>
          <cell r="H157">
            <v>0.82905544147843946</v>
          </cell>
          <cell r="I157">
            <v>0.17094455852156054</v>
          </cell>
          <cell r="J157">
            <v>0.95</v>
          </cell>
        </row>
        <row r="158">
          <cell r="A158" t="str">
            <v>Apr-Jun 201055</v>
          </cell>
          <cell r="B158">
            <v>55</v>
          </cell>
          <cell r="C158" t="str">
            <v>Apr-Jun 2010</v>
          </cell>
          <cell r="D158">
            <v>54</v>
          </cell>
          <cell r="E158">
            <v>32</v>
          </cell>
          <cell r="F158">
            <v>1.6427104722792608E-2</v>
          </cell>
          <cell r="G158">
            <v>1647</v>
          </cell>
          <cell r="H158">
            <v>0.84548254620123209</v>
          </cell>
          <cell r="I158">
            <v>0.15451745379876791</v>
          </cell>
          <cell r="J158">
            <v>0.95</v>
          </cell>
        </row>
        <row r="159">
          <cell r="A159" t="str">
            <v>Apr-Jun 201056</v>
          </cell>
          <cell r="B159">
            <v>56</v>
          </cell>
          <cell r="C159" t="str">
            <v>Apr-Jun 2010</v>
          </cell>
          <cell r="D159">
            <v>55</v>
          </cell>
          <cell r="E159">
            <v>44</v>
          </cell>
          <cell r="F159">
            <v>2.2587268993839837E-2</v>
          </cell>
          <cell r="G159">
            <v>1691</v>
          </cell>
          <cell r="H159">
            <v>0.86806981519507187</v>
          </cell>
          <cell r="I159">
            <v>0.13193018480492813</v>
          </cell>
          <cell r="J159">
            <v>0.95</v>
          </cell>
        </row>
        <row r="160">
          <cell r="A160" t="str">
            <v>Apr-Jun 201057</v>
          </cell>
          <cell r="B160">
            <v>57</v>
          </cell>
          <cell r="C160" t="str">
            <v>Apr-Jun 2010</v>
          </cell>
          <cell r="D160">
            <v>56</v>
          </cell>
          <cell r="E160">
            <v>34</v>
          </cell>
          <cell r="F160">
            <v>1.7453798767967144E-2</v>
          </cell>
          <cell r="G160">
            <v>1725</v>
          </cell>
          <cell r="H160">
            <v>0.88552361396303902</v>
          </cell>
          <cell r="I160">
            <v>0.11447638603696098</v>
          </cell>
          <cell r="J160">
            <v>0.95</v>
          </cell>
        </row>
        <row r="161">
          <cell r="A161" t="str">
            <v>Apr-Jun 201058</v>
          </cell>
          <cell r="B161">
            <v>58</v>
          </cell>
          <cell r="C161" t="str">
            <v>Apr-Jun 2010</v>
          </cell>
          <cell r="D161">
            <v>57</v>
          </cell>
          <cell r="E161">
            <v>24</v>
          </cell>
          <cell r="F161">
            <v>1.2320328542094456E-2</v>
          </cell>
          <cell r="G161">
            <v>1749</v>
          </cell>
          <cell r="H161">
            <v>0.89784394250513344</v>
          </cell>
          <cell r="I161">
            <v>0.10215605749486656</v>
          </cell>
          <cell r="J161">
            <v>0.95</v>
          </cell>
        </row>
        <row r="162">
          <cell r="A162" t="str">
            <v>Apr-Jun 201059</v>
          </cell>
          <cell r="B162">
            <v>59</v>
          </cell>
          <cell r="C162" t="str">
            <v>Apr-Jun 2010</v>
          </cell>
          <cell r="D162">
            <v>58</v>
          </cell>
          <cell r="E162">
            <v>16</v>
          </cell>
          <cell r="F162">
            <v>8.2135523613963042E-3</v>
          </cell>
          <cell r="G162">
            <v>1765</v>
          </cell>
          <cell r="H162">
            <v>0.90605749486652976</v>
          </cell>
          <cell r="I162">
            <v>9.3942505133470244E-2</v>
          </cell>
          <cell r="J162">
            <v>0.95</v>
          </cell>
        </row>
        <row r="163">
          <cell r="A163" t="str">
            <v>Apr-Jun 201060</v>
          </cell>
          <cell r="B163">
            <v>60</v>
          </cell>
          <cell r="C163" t="str">
            <v>Apr-Jun 2010</v>
          </cell>
          <cell r="D163">
            <v>59</v>
          </cell>
          <cell r="E163">
            <v>24</v>
          </cell>
          <cell r="F163">
            <v>1.2320328542094456E-2</v>
          </cell>
          <cell r="G163">
            <v>1789</v>
          </cell>
          <cell r="H163">
            <v>0.91837782340862428</v>
          </cell>
          <cell r="I163">
            <v>8.1622176591375717E-2</v>
          </cell>
          <cell r="J163">
            <v>0.95</v>
          </cell>
        </row>
        <row r="164">
          <cell r="A164" t="str">
            <v>Apr-Jun 201061</v>
          </cell>
          <cell r="B164">
            <v>61</v>
          </cell>
          <cell r="C164" t="str">
            <v>Apr-Jun 2010</v>
          </cell>
          <cell r="D164">
            <v>60</v>
          </cell>
          <cell r="E164">
            <v>33</v>
          </cell>
          <cell r="F164">
            <v>1.6940451745379878E-2</v>
          </cell>
          <cell r="G164">
            <v>1822</v>
          </cell>
          <cell r="H164">
            <v>0.93531827515400412</v>
          </cell>
          <cell r="I164">
            <v>6.468172484599588E-2</v>
          </cell>
          <cell r="J164">
            <v>0.95</v>
          </cell>
        </row>
        <row r="165">
          <cell r="A165" t="str">
            <v>Apr-Jun 201062</v>
          </cell>
          <cell r="B165">
            <v>62</v>
          </cell>
          <cell r="C165" t="str">
            <v>Apr-Jun 2010</v>
          </cell>
          <cell r="D165">
            <v>61</v>
          </cell>
          <cell r="E165">
            <v>24</v>
          </cell>
          <cell r="F165">
            <v>1.2320328542094456E-2</v>
          </cell>
          <cell r="G165">
            <v>1846</v>
          </cell>
          <cell r="H165">
            <v>0.94763860369609854</v>
          </cell>
          <cell r="I165">
            <v>5.2361396303901464E-2</v>
          </cell>
          <cell r="J165">
            <v>0.95</v>
          </cell>
        </row>
        <row r="166">
          <cell r="A166" t="str">
            <v>Apr-Jun 201063</v>
          </cell>
          <cell r="B166">
            <v>63</v>
          </cell>
          <cell r="C166" t="str">
            <v>Apr-Jun 2010</v>
          </cell>
          <cell r="D166">
            <v>62</v>
          </cell>
          <cell r="E166">
            <v>36</v>
          </cell>
          <cell r="F166">
            <v>1.8480492813141684E-2</v>
          </cell>
          <cell r="G166">
            <v>1882</v>
          </cell>
          <cell r="H166">
            <v>0.96611909650924022</v>
          </cell>
          <cell r="I166">
            <v>3.3880903490759784E-2</v>
          </cell>
          <cell r="J166">
            <v>0.95</v>
          </cell>
        </row>
        <row r="167">
          <cell r="A167" t="str">
            <v>Apr-Jun 201064</v>
          </cell>
          <cell r="B167">
            <v>64</v>
          </cell>
          <cell r="C167" t="str">
            <v>Apr-Jun 2010</v>
          </cell>
          <cell r="D167">
            <v>63</v>
          </cell>
          <cell r="E167">
            <v>1</v>
          </cell>
          <cell r="F167">
            <v>5.1334702258726901E-4</v>
          </cell>
          <cell r="G167">
            <v>1883</v>
          </cell>
          <cell r="H167">
            <v>0.96663244353182753</v>
          </cell>
          <cell r="I167">
            <v>3.3367556468172466E-2</v>
          </cell>
          <cell r="J167">
            <v>0.95</v>
          </cell>
        </row>
        <row r="168">
          <cell r="A168" t="str">
            <v>Apr-Jun 201065</v>
          </cell>
          <cell r="B168">
            <v>65</v>
          </cell>
          <cell r="C168" t="str">
            <v>Apr-Jun 2010</v>
          </cell>
          <cell r="D168">
            <v>65</v>
          </cell>
          <cell r="E168">
            <v>2</v>
          </cell>
          <cell r="F168">
            <v>1.026694045174538E-3</v>
          </cell>
          <cell r="G168">
            <v>1885</v>
          </cell>
          <cell r="H168">
            <v>0.96765913757700206</v>
          </cell>
          <cell r="I168">
            <v>3.234086242299794E-2</v>
          </cell>
          <cell r="J168">
            <v>0.95</v>
          </cell>
        </row>
        <row r="169">
          <cell r="A169" t="str">
            <v>Apr-Jun 201066</v>
          </cell>
          <cell r="B169">
            <v>66</v>
          </cell>
          <cell r="C169" t="str">
            <v>Apr-Jun 2010</v>
          </cell>
          <cell r="D169">
            <v>66</v>
          </cell>
          <cell r="E169">
            <v>3</v>
          </cell>
          <cell r="F169">
            <v>1.540041067761807E-3</v>
          </cell>
          <cell r="G169">
            <v>1888</v>
          </cell>
          <cell r="H169">
            <v>0.9691991786447639</v>
          </cell>
          <cell r="I169">
            <v>3.0800821355236097E-2</v>
          </cell>
          <cell r="J169">
            <v>0.95</v>
          </cell>
        </row>
        <row r="170">
          <cell r="A170" t="str">
            <v>Apr-Jun 201067</v>
          </cell>
          <cell r="B170">
            <v>67</v>
          </cell>
          <cell r="C170" t="str">
            <v>Apr-Jun 2010</v>
          </cell>
          <cell r="D170">
            <v>67</v>
          </cell>
          <cell r="E170">
            <v>3</v>
          </cell>
          <cell r="F170">
            <v>1.540041067761807E-3</v>
          </cell>
          <cell r="G170">
            <v>1891</v>
          </cell>
          <cell r="H170">
            <v>0.97073921971252564</v>
          </cell>
          <cell r="I170">
            <v>2.9260780287474364E-2</v>
          </cell>
          <cell r="J170">
            <v>0.95</v>
          </cell>
        </row>
        <row r="171">
          <cell r="A171" t="str">
            <v>Apr-Jun 201068</v>
          </cell>
          <cell r="B171">
            <v>68</v>
          </cell>
          <cell r="C171" t="str">
            <v>Apr-Jun 2010</v>
          </cell>
          <cell r="D171">
            <v>68</v>
          </cell>
          <cell r="E171">
            <v>2</v>
          </cell>
          <cell r="F171">
            <v>1.026694045174538E-3</v>
          </cell>
          <cell r="G171">
            <v>1893</v>
          </cell>
          <cell r="H171">
            <v>0.97176591375770016</v>
          </cell>
          <cell r="I171">
            <v>2.8234086242299838E-2</v>
          </cell>
          <cell r="J171">
            <v>0.95</v>
          </cell>
        </row>
        <row r="172">
          <cell r="A172" t="str">
            <v>Apr-Jun 201069</v>
          </cell>
          <cell r="B172">
            <v>69</v>
          </cell>
          <cell r="C172" t="str">
            <v>Apr-Jun 2010</v>
          </cell>
          <cell r="D172">
            <v>69</v>
          </cell>
          <cell r="E172">
            <v>6</v>
          </cell>
          <cell r="F172">
            <v>3.0800821355236141E-3</v>
          </cell>
          <cell r="G172">
            <v>1899</v>
          </cell>
          <cell r="H172">
            <v>0.97484599589322385</v>
          </cell>
          <cell r="I172">
            <v>2.5154004106776151E-2</v>
          </cell>
          <cell r="J172">
            <v>0.95</v>
          </cell>
        </row>
        <row r="173">
          <cell r="A173" t="str">
            <v>Apr-Jun 201070</v>
          </cell>
          <cell r="B173">
            <v>70</v>
          </cell>
          <cell r="C173" t="str">
            <v>Apr-Jun 2010</v>
          </cell>
          <cell r="D173">
            <v>70</v>
          </cell>
          <cell r="E173">
            <v>3</v>
          </cell>
          <cell r="F173">
            <v>1.540041067761807E-3</v>
          </cell>
          <cell r="G173">
            <v>1902</v>
          </cell>
          <cell r="H173">
            <v>0.97638603696098558</v>
          </cell>
          <cell r="I173">
            <v>2.3613963039014418E-2</v>
          </cell>
          <cell r="J173">
            <v>0.95</v>
          </cell>
        </row>
        <row r="174">
          <cell r="A174" t="str">
            <v>Apr-Jun 201071</v>
          </cell>
          <cell r="B174">
            <v>71</v>
          </cell>
          <cell r="C174" t="str">
            <v>Apr-Jun 2010</v>
          </cell>
          <cell r="D174">
            <v>71</v>
          </cell>
          <cell r="E174">
            <v>1</v>
          </cell>
          <cell r="F174">
            <v>5.1334702258726901E-4</v>
          </cell>
          <cell r="G174">
            <v>1903</v>
          </cell>
          <cell r="H174">
            <v>0.9768993839835729</v>
          </cell>
          <cell r="I174">
            <v>2.31006160164271E-2</v>
          </cell>
          <cell r="J174">
            <v>0.95</v>
          </cell>
        </row>
        <row r="175">
          <cell r="A175" t="str">
            <v>Apr-Jun 201072</v>
          </cell>
          <cell r="B175">
            <v>72</v>
          </cell>
          <cell r="C175" t="str">
            <v>Apr-Jun 2010</v>
          </cell>
          <cell r="D175">
            <v>72</v>
          </cell>
          <cell r="E175">
            <v>1</v>
          </cell>
          <cell r="F175">
            <v>5.1334702258726901E-4</v>
          </cell>
          <cell r="G175">
            <v>1904</v>
          </cell>
          <cell r="H175">
            <v>0.97741273100616022</v>
          </cell>
          <cell r="I175">
            <v>2.2587268993839782E-2</v>
          </cell>
          <cell r="J175">
            <v>0.95</v>
          </cell>
        </row>
        <row r="176">
          <cell r="A176" t="str">
            <v>Apr-Jun 201073</v>
          </cell>
          <cell r="B176">
            <v>73</v>
          </cell>
          <cell r="C176" t="str">
            <v>Apr-Jun 2010</v>
          </cell>
          <cell r="D176">
            <v>73</v>
          </cell>
          <cell r="E176">
            <v>1</v>
          </cell>
          <cell r="F176">
            <v>5.1334702258726901E-4</v>
          </cell>
          <cell r="G176">
            <v>1905</v>
          </cell>
          <cell r="H176">
            <v>0.97792607802874743</v>
          </cell>
          <cell r="I176">
            <v>2.2073921971252575E-2</v>
          </cell>
          <cell r="J176">
            <v>0.95</v>
          </cell>
        </row>
        <row r="177">
          <cell r="A177" t="str">
            <v>Apr-Jun 201074</v>
          </cell>
          <cell r="B177">
            <v>74</v>
          </cell>
          <cell r="C177" t="str">
            <v>Apr-Jun 2010</v>
          </cell>
          <cell r="D177">
            <v>74</v>
          </cell>
          <cell r="E177">
            <v>7</v>
          </cell>
          <cell r="F177">
            <v>3.5934291581108829E-3</v>
          </cell>
          <cell r="G177">
            <v>1912</v>
          </cell>
          <cell r="H177">
            <v>0.98151950718685832</v>
          </cell>
          <cell r="I177">
            <v>1.848049281314168E-2</v>
          </cell>
          <cell r="J177">
            <v>0.95</v>
          </cell>
        </row>
        <row r="178">
          <cell r="A178" t="str">
            <v>Apr-Jun 201075</v>
          </cell>
          <cell r="B178">
            <v>75</v>
          </cell>
          <cell r="C178" t="str">
            <v>Apr-Jun 2010</v>
          </cell>
          <cell r="D178">
            <v>75</v>
          </cell>
          <cell r="E178">
            <v>3</v>
          </cell>
          <cell r="F178">
            <v>1.540041067761807E-3</v>
          </cell>
          <cell r="G178">
            <v>1915</v>
          </cell>
          <cell r="H178">
            <v>0.98305954825462016</v>
          </cell>
          <cell r="I178">
            <v>1.6940451745379836E-2</v>
          </cell>
          <cell r="J178">
            <v>0.95</v>
          </cell>
        </row>
        <row r="179">
          <cell r="A179" t="str">
            <v>Apr-Jun 201076</v>
          </cell>
          <cell r="B179">
            <v>76</v>
          </cell>
          <cell r="C179" t="str">
            <v>Apr-Jun 2010</v>
          </cell>
          <cell r="D179">
            <v>76</v>
          </cell>
          <cell r="E179">
            <v>2</v>
          </cell>
          <cell r="F179">
            <v>1.026694045174538E-3</v>
          </cell>
          <cell r="G179">
            <v>1917</v>
          </cell>
          <cell r="H179">
            <v>0.98408624229979469</v>
          </cell>
          <cell r="I179">
            <v>1.5913757700205311E-2</v>
          </cell>
          <cell r="J179">
            <v>0.95</v>
          </cell>
        </row>
        <row r="180">
          <cell r="A180" t="str">
            <v>Apr-Jun 201077</v>
          </cell>
          <cell r="B180">
            <v>77</v>
          </cell>
          <cell r="C180" t="str">
            <v>Apr-Jun 2010</v>
          </cell>
          <cell r="D180">
            <v>77</v>
          </cell>
          <cell r="E180">
            <v>1</v>
          </cell>
          <cell r="F180">
            <v>5.1334702258726901E-4</v>
          </cell>
          <cell r="G180">
            <v>1918</v>
          </cell>
          <cell r="H180">
            <v>0.9845995893223819</v>
          </cell>
          <cell r="I180">
            <v>1.5400410677618104E-2</v>
          </cell>
          <cell r="J180">
            <v>0.95</v>
          </cell>
        </row>
        <row r="181">
          <cell r="A181" t="str">
            <v>Apr-Jun 201078</v>
          </cell>
          <cell r="B181">
            <v>78</v>
          </cell>
          <cell r="C181" t="str">
            <v>Apr-Jun 2010</v>
          </cell>
          <cell r="D181">
            <v>78</v>
          </cell>
          <cell r="E181">
            <v>2</v>
          </cell>
          <cell r="F181">
            <v>1.026694045174538E-3</v>
          </cell>
          <cell r="G181">
            <v>1920</v>
          </cell>
          <cell r="H181">
            <v>0.98562628336755642</v>
          </cell>
          <cell r="I181">
            <v>1.4373716632443578E-2</v>
          </cell>
          <cell r="J181">
            <v>0.95</v>
          </cell>
        </row>
        <row r="182">
          <cell r="A182" t="str">
            <v>Apr-Jun 201079</v>
          </cell>
          <cell r="B182">
            <v>79</v>
          </cell>
          <cell r="C182" t="str">
            <v>Apr-Jun 2010</v>
          </cell>
          <cell r="D182">
            <v>79</v>
          </cell>
          <cell r="E182">
            <v>2</v>
          </cell>
          <cell r="F182">
            <v>1.026694045174538E-3</v>
          </cell>
          <cell r="G182">
            <v>1922</v>
          </cell>
          <cell r="H182">
            <v>0.98665297741273106</v>
          </cell>
          <cell r="I182">
            <v>1.3347022587268942E-2</v>
          </cell>
          <cell r="J182">
            <v>0.95</v>
          </cell>
        </row>
        <row r="183">
          <cell r="A183" t="str">
            <v>Apr-Jun 201080</v>
          </cell>
          <cell r="B183">
            <v>80</v>
          </cell>
          <cell r="C183" t="str">
            <v>Apr-Jun 2010</v>
          </cell>
          <cell r="D183">
            <v>80</v>
          </cell>
          <cell r="E183">
            <v>1</v>
          </cell>
          <cell r="F183">
            <v>5.1334702258726901E-4</v>
          </cell>
          <cell r="G183">
            <v>1923</v>
          </cell>
          <cell r="H183">
            <v>0.98716632443531827</v>
          </cell>
          <cell r="I183">
            <v>1.2833675564681735E-2</v>
          </cell>
          <cell r="J183">
            <v>0.95</v>
          </cell>
        </row>
        <row r="184">
          <cell r="A184" t="str">
            <v>Apr-Jun 201081</v>
          </cell>
          <cell r="B184">
            <v>81</v>
          </cell>
          <cell r="C184" t="str">
            <v>Apr-Jun 2010</v>
          </cell>
          <cell r="D184">
            <v>81</v>
          </cell>
          <cell r="E184">
            <v>2</v>
          </cell>
          <cell r="F184">
            <v>1.026694045174538E-3</v>
          </cell>
          <cell r="G184">
            <v>1925</v>
          </cell>
          <cell r="H184">
            <v>0.98819301848049279</v>
          </cell>
          <cell r="I184">
            <v>1.1806981519507209E-2</v>
          </cell>
          <cell r="J184">
            <v>0.95</v>
          </cell>
        </row>
        <row r="185">
          <cell r="A185" t="str">
            <v>Apr-Jun 201082</v>
          </cell>
          <cell r="B185">
            <v>82</v>
          </cell>
          <cell r="C185" t="str">
            <v>Apr-Jun 2010</v>
          </cell>
          <cell r="D185">
            <v>82</v>
          </cell>
          <cell r="E185">
            <v>3</v>
          </cell>
          <cell r="F185">
            <v>1.540041067761807E-3</v>
          </cell>
          <cell r="G185">
            <v>1928</v>
          </cell>
          <cell r="H185">
            <v>0.98973305954825463</v>
          </cell>
          <cell r="I185">
            <v>1.0266940451745366E-2</v>
          </cell>
          <cell r="J185">
            <v>0.95</v>
          </cell>
        </row>
        <row r="186">
          <cell r="A186" t="str">
            <v>Apr-Jun 201083</v>
          </cell>
          <cell r="B186">
            <v>83</v>
          </cell>
          <cell r="C186" t="str">
            <v>Apr-Jun 2010</v>
          </cell>
          <cell r="D186">
            <v>83</v>
          </cell>
          <cell r="E186">
            <v>1</v>
          </cell>
          <cell r="F186">
            <v>5.1334702258726901E-4</v>
          </cell>
          <cell r="G186">
            <v>1929</v>
          </cell>
          <cell r="H186">
            <v>0.99024640657084184</v>
          </cell>
          <cell r="I186">
            <v>9.7535934291581583E-3</v>
          </cell>
          <cell r="J186">
            <v>0.95</v>
          </cell>
        </row>
        <row r="187">
          <cell r="A187" t="str">
            <v>Apr-Jun 201084</v>
          </cell>
          <cell r="B187">
            <v>84</v>
          </cell>
          <cell r="C187" t="str">
            <v>Apr-Jun 2010</v>
          </cell>
          <cell r="D187">
            <v>84</v>
          </cell>
          <cell r="E187">
            <v>1</v>
          </cell>
          <cell r="F187">
            <v>5.1334702258726901E-4</v>
          </cell>
          <cell r="G187">
            <v>1930</v>
          </cell>
          <cell r="H187">
            <v>0.99075975359342916</v>
          </cell>
          <cell r="I187">
            <v>9.2402464065708401E-3</v>
          </cell>
          <cell r="J187">
            <v>0.95</v>
          </cell>
        </row>
        <row r="188">
          <cell r="A188" t="str">
            <v>Apr-Jun 201085</v>
          </cell>
          <cell r="B188">
            <v>85</v>
          </cell>
          <cell r="C188" t="str">
            <v>Apr-Jun 2010</v>
          </cell>
          <cell r="D188">
            <v>86</v>
          </cell>
          <cell r="E188">
            <v>1</v>
          </cell>
          <cell r="F188">
            <v>5.1334702258726901E-4</v>
          </cell>
          <cell r="G188">
            <v>1931</v>
          </cell>
          <cell r="H188">
            <v>0.99127310061601648</v>
          </cell>
          <cell r="I188">
            <v>8.7268993839835218E-3</v>
          </cell>
          <cell r="J188">
            <v>0.95</v>
          </cell>
        </row>
        <row r="189">
          <cell r="A189" t="str">
            <v>Apr-Jun 201086</v>
          </cell>
          <cell r="B189">
            <v>86</v>
          </cell>
          <cell r="C189" t="str">
            <v>Apr-Jun 2010</v>
          </cell>
          <cell r="D189">
            <v>89</v>
          </cell>
          <cell r="E189">
            <v>1</v>
          </cell>
          <cell r="F189">
            <v>5.1334702258726901E-4</v>
          </cell>
          <cell r="G189">
            <v>1932</v>
          </cell>
          <cell r="H189">
            <v>0.99178644763860369</v>
          </cell>
          <cell r="I189">
            <v>8.2135523613963146E-3</v>
          </cell>
          <cell r="J189">
            <v>0.95</v>
          </cell>
        </row>
        <row r="190">
          <cell r="A190" t="str">
            <v>Apr-Jun 201087</v>
          </cell>
          <cell r="B190">
            <v>87</v>
          </cell>
          <cell r="C190" t="str">
            <v>Apr-Jun 2010</v>
          </cell>
          <cell r="D190">
            <v>91</v>
          </cell>
          <cell r="E190">
            <v>1</v>
          </cell>
          <cell r="F190">
            <v>5.1334702258726901E-4</v>
          </cell>
          <cell r="G190">
            <v>1933</v>
          </cell>
          <cell r="H190">
            <v>0.992299794661191</v>
          </cell>
          <cell r="I190">
            <v>7.7002053388089964E-3</v>
          </cell>
          <cell r="J190">
            <v>0.95</v>
          </cell>
        </row>
        <row r="191">
          <cell r="A191" t="str">
            <v>Apr-Jun 201088</v>
          </cell>
          <cell r="B191">
            <v>88</v>
          </cell>
          <cell r="C191" t="str">
            <v>Apr-Jun 2010</v>
          </cell>
          <cell r="D191">
            <v>92</v>
          </cell>
          <cell r="E191">
            <v>1</v>
          </cell>
          <cell r="F191">
            <v>5.1334702258726901E-4</v>
          </cell>
          <cell r="G191">
            <v>1934</v>
          </cell>
          <cell r="H191">
            <v>0.99281314168377821</v>
          </cell>
          <cell r="I191">
            <v>7.1868583162217892E-3</v>
          </cell>
          <cell r="J191">
            <v>0.95</v>
          </cell>
        </row>
        <row r="192">
          <cell r="A192" t="str">
            <v>Apr-Jun 201089</v>
          </cell>
          <cell r="B192">
            <v>89</v>
          </cell>
          <cell r="C192" t="str">
            <v>Apr-Jun 2010</v>
          </cell>
          <cell r="D192">
            <v>95</v>
          </cell>
          <cell r="E192">
            <v>1</v>
          </cell>
          <cell r="F192">
            <v>5.1334702258726901E-4</v>
          </cell>
          <cell r="G192">
            <v>1935</v>
          </cell>
          <cell r="H192">
            <v>0.99332648870636553</v>
          </cell>
          <cell r="I192">
            <v>6.6735112936344709E-3</v>
          </cell>
          <cell r="J192">
            <v>0.95</v>
          </cell>
        </row>
        <row r="193">
          <cell r="A193" t="str">
            <v>Apr-Jun 201090</v>
          </cell>
          <cell r="B193">
            <v>90</v>
          </cell>
          <cell r="C193" t="str">
            <v>Apr-Jun 2010</v>
          </cell>
          <cell r="D193">
            <v>97</v>
          </cell>
          <cell r="E193">
            <v>2</v>
          </cell>
          <cell r="F193">
            <v>1.026694045174538E-3</v>
          </cell>
          <cell r="G193">
            <v>1937</v>
          </cell>
          <cell r="H193">
            <v>0.99435318275154005</v>
          </cell>
          <cell r="I193">
            <v>5.6468172484599455E-3</v>
          </cell>
          <cell r="J193">
            <v>0.95</v>
          </cell>
        </row>
        <row r="194">
          <cell r="A194" t="str">
            <v>Apr-Jun 201091</v>
          </cell>
          <cell r="B194">
            <v>91</v>
          </cell>
          <cell r="C194" t="str">
            <v>Apr-Jun 2010</v>
          </cell>
          <cell r="D194">
            <v>101</v>
          </cell>
          <cell r="E194">
            <v>1</v>
          </cell>
          <cell r="F194">
            <v>5.1334702258726901E-4</v>
          </cell>
          <cell r="G194">
            <v>1938</v>
          </cell>
          <cell r="H194">
            <v>0.99486652977412726</v>
          </cell>
          <cell r="I194">
            <v>5.1334702258727383E-3</v>
          </cell>
          <cell r="J194">
            <v>0.95</v>
          </cell>
        </row>
        <row r="195">
          <cell r="A195" t="str">
            <v>Apr-Jun 201092</v>
          </cell>
          <cell r="B195">
            <v>92</v>
          </cell>
          <cell r="C195" t="str">
            <v>Apr-Jun 2010</v>
          </cell>
          <cell r="D195">
            <v>102</v>
          </cell>
          <cell r="E195">
            <v>1</v>
          </cell>
          <cell r="F195">
            <v>5.1334702258726901E-4</v>
          </cell>
          <cell r="G195">
            <v>1939</v>
          </cell>
          <cell r="H195">
            <v>0.99537987679671458</v>
          </cell>
          <cell r="I195">
            <v>4.62012320328542E-3</v>
          </cell>
          <cell r="J195">
            <v>0.95</v>
          </cell>
        </row>
        <row r="196">
          <cell r="A196" t="str">
            <v>Apr-Jun 201093</v>
          </cell>
          <cell r="B196">
            <v>93</v>
          </cell>
          <cell r="C196" t="str">
            <v>Apr-Jun 2010</v>
          </cell>
          <cell r="D196">
            <v>105</v>
          </cell>
          <cell r="E196">
            <v>1</v>
          </cell>
          <cell r="F196">
            <v>5.1334702258726901E-4</v>
          </cell>
          <cell r="G196">
            <v>1940</v>
          </cell>
          <cell r="H196">
            <v>0.9958932238193019</v>
          </cell>
          <cell r="I196">
            <v>4.1067761806981018E-3</v>
          </cell>
          <cell r="J196">
            <v>0.95</v>
          </cell>
        </row>
        <row r="197">
          <cell r="A197" t="str">
            <v>Apr-Jun 201094</v>
          </cell>
          <cell r="B197">
            <v>94</v>
          </cell>
          <cell r="C197" t="str">
            <v>Apr-Jun 2010</v>
          </cell>
          <cell r="D197">
            <v>106</v>
          </cell>
          <cell r="E197">
            <v>1</v>
          </cell>
          <cell r="F197">
            <v>5.1334702258726901E-4</v>
          </cell>
          <cell r="G197">
            <v>1941</v>
          </cell>
          <cell r="H197">
            <v>0.99640657084188911</v>
          </cell>
          <cell r="I197">
            <v>3.5934291581108946E-3</v>
          </cell>
          <cell r="J197">
            <v>0.95</v>
          </cell>
        </row>
        <row r="198">
          <cell r="A198" t="str">
            <v>Apr-Jun 201095</v>
          </cell>
          <cell r="B198">
            <v>95</v>
          </cell>
          <cell r="C198" t="str">
            <v>Apr-Jun 2010</v>
          </cell>
          <cell r="D198">
            <v>111</v>
          </cell>
          <cell r="E198">
            <v>1</v>
          </cell>
          <cell r="F198">
            <v>5.1334702258726901E-4</v>
          </cell>
          <cell r="G198">
            <v>1942</v>
          </cell>
          <cell r="H198">
            <v>0.99691991786447642</v>
          </cell>
          <cell r="I198">
            <v>3.0800821355235763E-3</v>
          </cell>
          <cell r="J198">
            <v>0.95</v>
          </cell>
        </row>
        <row r="199">
          <cell r="A199" t="str">
            <v>Apr-Jun 201096</v>
          </cell>
          <cell r="B199">
            <v>96</v>
          </cell>
          <cell r="C199" t="str">
            <v>Apr-Jun 2010</v>
          </cell>
          <cell r="D199">
            <v>116</v>
          </cell>
          <cell r="E199">
            <v>2</v>
          </cell>
          <cell r="F199">
            <v>1.026694045174538E-3</v>
          </cell>
          <cell r="G199">
            <v>1944</v>
          </cell>
          <cell r="H199">
            <v>0.99794661190965095</v>
          </cell>
          <cell r="I199">
            <v>2.0533880903490509E-3</v>
          </cell>
          <cell r="J199">
            <v>0.95</v>
          </cell>
        </row>
        <row r="200">
          <cell r="A200" t="str">
            <v>Apr-Jun 201097</v>
          </cell>
          <cell r="B200">
            <v>97</v>
          </cell>
          <cell r="C200" t="str">
            <v>Apr-Jun 2010</v>
          </cell>
          <cell r="D200">
            <v>124</v>
          </cell>
          <cell r="E200">
            <v>1</v>
          </cell>
          <cell r="F200">
            <v>5.1334702258726901E-4</v>
          </cell>
          <cell r="G200">
            <v>1945</v>
          </cell>
          <cell r="H200">
            <v>0.99845995893223816</v>
          </cell>
          <cell r="I200">
            <v>1.5400410677618437E-3</v>
          </cell>
          <cell r="J200">
            <v>0.95</v>
          </cell>
        </row>
        <row r="201">
          <cell r="A201" t="str">
            <v>Apr-Jun 201098</v>
          </cell>
          <cell r="B201">
            <v>98</v>
          </cell>
          <cell r="C201" t="str">
            <v>Apr-Jun 2010</v>
          </cell>
          <cell r="D201">
            <v>137</v>
          </cell>
          <cell r="E201">
            <v>1</v>
          </cell>
          <cell r="F201">
            <v>5.1334702258726901E-4</v>
          </cell>
          <cell r="G201">
            <v>1946</v>
          </cell>
          <cell r="H201">
            <v>0.99897330595482547</v>
          </cell>
          <cell r="I201">
            <v>1.0266940451745254E-3</v>
          </cell>
          <cell r="J201">
            <v>0.95</v>
          </cell>
        </row>
        <row r="202">
          <cell r="A202" t="str">
            <v>Apr-Jun 201099</v>
          </cell>
          <cell r="B202">
            <v>99</v>
          </cell>
          <cell r="C202" t="str">
            <v>Apr-Jun 2010</v>
          </cell>
          <cell r="D202">
            <v>150</v>
          </cell>
          <cell r="E202">
            <v>1</v>
          </cell>
          <cell r="F202">
            <v>5.1334702258726901E-4</v>
          </cell>
          <cell r="G202">
            <v>1947</v>
          </cell>
          <cell r="H202">
            <v>0.99948665297741268</v>
          </cell>
          <cell r="I202">
            <v>5.1334702258731824E-4</v>
          </cell>
          <cell r="J202">
            <v>0.95</v>
          </cell>
        </row>
        <row r="203">
          <cell r="A203" t="str">
            <v>Apr-Jun 2010100</v>
          </cell>
          <cell r="B203">
            <v>100</v>
          </cell>
          <cell r="C203" t="str">
            <v>Apr-Jun 2010</v>
          </cell>
          <cell r="D203">
            <v>282</v>
          </cell>
          <cell r="E203">
            <v>1</v>
          </cell>
          <cell r="F203">
            <v>5.1334702258726901E-4</v>
          </cell>
          <cell r="G203">
            <v>1948</v>
          </cell>
          <cell r="H203">
            <v>1</v>
          </cell>
          <cell r="I203">
            <v>0</v>
          </cell>
          <cell r="J203">
            <v>0.95</v>
          </cell>
        </row>
        <row r="204">
          <cell r="A204" t="str">
            <v/>
          </cell>
        </row>
        <row r="205">
          <cell r="A205" t="str">
            <v>Apr-Jun 2010</v>
          </cell>
          <cell r="C205" t="str">
            <v>Apr-Jun 2010</v>
          </cell>
          <cell r="D205" t="str">
            <v>Total</v>
          </cell>
          <cell r="E205">
            <v>1948</v>
          </cell>
        </row>
        <row r="206">
          <cell r="A206" t="str">
            <v/>
          </cell>
        </row>
        <row r="207">
          <cell r="A207" t="str">
            <v/>
          </cell>
        </row>
        <row r="208">
          <cell r="A208" t="str">
            <v>Jul-Sep 20101</v>
          </cell>
          <cell r="B208">
            <v>1</v>
          </cell>
          <cell r="C208" t="str">
            <v>Jul-Sep 2010</v>
          </cell>
          <cell r="D208">
            <v>0</v>
          </cell>
          <cell r="E208">
            <v>16</v>
          </cell>
          <cell r="F208">
            <v>5.8479532163742687E-3</v>
          </cell>
          <cell r="G208">
            <v>16</v>
          </cell>
          <cell r="H208">
            <v>5.8479532163742687E-3</v>
          </cell>
          <cell r="I208">
            <v>0.99415204678362579</v>
          </cell>
          <cell r="J208">
            <v>0.95</v>
          </cell>
        </row>
        <row r="209">
          <cell r="A209" t="str">
            <v>Jul-Sep 20102</v>
          </cell>
          <cell r="B209">
            <v>2</v>
          </cell>
          <cell r="C209" t="str">
            <v>Jul-Sep 2010</v>
          </cell>
          <cell r="D209">
            <v>1</v>
          </cell>
          <cell r="E209">
            <v>25</v>
          </cell>
          <cell r="F209">
            <v>9.1374269005847948E-3</v>
          </cell>
          <cell r="G209">
            <v>41</v>
          </cell>
          <cell r="H209">
            <v>1.4985380116959063E-2</v>
          </cell>
          <cell r="I209">
            <v>0.98501461988304095</v>
          </cell>
          <cell r="J209">
            <v>0.95</v>
          </cell>
        </row>
        <row r="210">
          <cell r="A210" t="str">
            <v>Jul-Sep 20103</v>
          </cell>
          <cell r="B210">
            <v>3</v>
          </cell>
          <cell r="C210" t="str">
            <v>Jul-Sep 2010</v>
          </cell>
          <cell r="D210">
            <v>2</v>
          </cell>
          <cell r="E210">
            <v>25</v>
          </cell>
          <cell r="F210">
            <v>9.1374269005847948E-3</v>
          </cell>
          <cell r="G210">
            <v>66</v>
          </cell>
          <cell r="H210">
            <v>2.4122807017543858E-2</v>
          </cell>
          <cell r="I210">
            <v>0.97587719298245612</v>
          </cell>
          <cell r="J210">
            <v>0.95</v>
          </cell>
        </row>
        <row r="211">
          <cell r="A211" t="str">
            <v>Jul-Sep 20104</v>
          </cell>
          <cell r="B211">
            <v>4</v>
          </cell>
          <cell r="C211" t="str">
            <v>Jul-Sep 2010</v>
          </cell>
          <cell r="D211">
            <v>3</v>
          </cell>
          <cell r="E211">
            <v>24</v>
          </cell>
          <cell r="F211">
            <v>8.771929824561403E-3</v>
          </cell>
          <cell r="G211">
            <v>90</v>
          </cell>
          <cell r="H211">
            <v>3.2894736842105261E-2</v>
          </cell>
          <cell r="I211">
            <v>0.96710526315789469</v>
          </cell>
          <cell r="J211">
            <v>0.95</v>
          </cell>
        </row>
        <row r="212">
          <cell r="A212" t="str">
            <v>Jul-Sep 20105</v>
          </cell>
          <cell r="B212">
            <v>5</v>
          </cell>
          <cell r="C212" t="str">
            <v>Jul-Sep 2010</v>
          </cell>
          <cell r="D212">
            <v>4</v>
          </cell>
          <cell r="E212">
            <v>30</v>
          </cell>
          <cell r="F212">
            <v>1.0964912280701754E-2</v>
          </cell>
          <cell r="G212">
            <v>120</v>
          </cell>
          <cell r="H212">
            <v>4.3859649122807015E-2</v>
          </cell>
          <cell r="I212">
            <v>0.95614035087719296</v>
          </cell>
          <cell r="J212">
            <v>0.95</v>
          </cell>
        </row>
        <row r="213">
          <cell r="A213" t="str">
            <v>Jul-Sep 20106</v>
          </cell>
          <cell r="B213">
            <v>6</v>
          </cell>
          <cell r="C213" t="str">
            <v>Jul-Sep 2010</v>
          </cell>
          <cell r="D213">
            <v>5</v>
          </cell>
          <cell r="E213">
            <v>21</v>
          </cell>
          <cell r="F213">
            <v>7.6754385964912276E-3</v>
          </cell>
          <cell r="G213">
            <v>141</v>
          </cell>
          <cell r="H213">
            <v>5.1535087719298246E-2</v>
          </cell>
          <cell r="I213">
            <v>0.94846491228070173</v>
          </cell>
          <cell r="J213">
            <v>0.95</v>
          </cell>
        </row>
        <row r="214">
          <cell r="A214" t="str">
            <v>Jul-Sep 20107</v>
          </cell>
          <cell r="B214">
            <v>7</v>
          </cell>
          <cell r="C214" t="str">
            <v>Jul-Sep 2010</v>
          </cell>
          <cell r="D214">
            <v>6</v>
          </cell>
          <cell r="E214">
            <v>25</v>
          </cell>
          <cell r="F214">
            <v>9.1374269005847948E-3</v>
          </cell>
          <cell r="G214">
            <v>166</v>
          </cell>
          <cell r="H214">
            <v>6.0672514619883038E-2</v>
          </cell>
          <cell r="I214">
            <v>0.93932748538011701</v>
          </cell>
          <cell r="J214">
            <v>0.95</v>
          </cell>
        </row>
        <row r="215">
          <cell r="A215" t="str">
            <v>Jul-Sep 20108</v>
          </cell>
          <cell r="B215">
            <v>8</v>
          </cell>
          <cell r="C215" t="str">
            <v>Jul-Sep 2010</v>
          </cell>
          <cell r="D215">
            <v>7</v>
          </cell>
          <cell r="E215">
            <v>36</v>
          </cell>
          <cell r="F215">
            <v>1.3157894736842105E-2</v>
          </cell>
          <cell r="G215">
            <v>202</v>
          </cell>
          <cell r="H215">
            <v>7.3830409356725149E-2</v>
          </cell>
          <cell r="I215">
            <v>0.92616959064327486</v>
          </cell>
          <cell r="J215">
            <v>0.95</v>
          </cell>
        </row>
        <row r="216">
          <cell r="A216" t="str">
            <v>Jul-Sep 20109</v>
          </cell>
          <cell r="B216">
            <v>9</v>
          </cell>
          <cell r="C216" t="str">
            <v>Jul-Sep 2010</v>
          </cell>
          <cell r="D216">
            <v>8</v>
          </cell>
          <cell r="E216">
            <v>33</v>
          </cell>
          <cell r="F216">
            <v>1.2061403508771929E-2</v>
          </cell>
          <cell r="G216">
            <v>235</v>
          </cell>
          <cell r="H216">
            <v>8.5891812865497075E-2</v>
          </cell>
          <cell r="I216">
            <v>0.91410818713450293</v>
          </cell>
          <cell r="J216">
            <v>0.95</v>
          </cell>
        </row>
        <row r="217">
          <cell r="A217" t="str">
            <v>Jul-Sep 201010</v>
          </cell>
          <cell r="B217">
            <v>10</v>
          </cell>
          <cell r="C217" t="str">
            <v>Jul-Sep 2010</v>
          </cell>
          <cell r="D217">
            <v>9</v>
          </cell>
          <cell r="E217">
            <v>35</v>
          </cell>
          <cell r="F217">
            <v>1.2792397660818713E-2</v>
          </cell>
          <cell r="G217">
            <v>270</v>
          </cell>
          <cell r="H217">
            <v>9.8684210526315791E-2</v>
          </cell>
          <cell r="I217">
            <v>0.90131578947368418</v>
          </cell>
          <cell r="J217">
            <v>0.95</v>
          </cell>
        </row>
        <row r="218">
          <cell r="A218" t="str">
            <v>Jul-Sep 201011</v>
          </cell>
          <cell r="B218">
            <v>11</v>
          </cell>
          <cell r="C218" t="str">
            <v>Jul-Sep 2010</v>
          </cell>
          <cell r="D218">
            <v>10</v>
          </cell>
          <cell r="E218">
            <v>30</v>
          </cell>
          <cell r="F218">
            <v>1.0964912280701754E-2</v>
          </cell>
          <cell r="G218">
            <v>300</v>
          </cell>
          <cell r="H218">
            <v>0.10964912280701754</v>
          </cell>
          <cell r="I218">
            <v>0.89035087719298245</v>
          </cell>
          <cell r="J218">
            <v>0.95</v>
          </cell>
        </row>
        <row r="219">
          <cell r="A219" t="str">
            <v>Jul-Sep 201012</v>
          </cell>
          <cell r="B219">
            <v>12</v>
          </cell>
          <cell r="C219" t="str">
            <v>Jul-Sep 2010</v>
          </cell>
          <cell r="D219">
            <v>11</v>
          </cell>
          <cell r="E219">
            <v>22</v>
          </cell>
          <cell r="F219">
            <v>8.0409356725146194E-3</v>
          </cell>
          <cell r="G219">
            <v>322</v>
          </cell>
          <cell r="H219">
            <v>0.11769005847953216</v>
          </cell>
          <cell r="I219">
            <v>0.88230994152046782</v>
          </cell>
          <cell r="J219">
            <v>0.95</v>
          </cell>
        </row>
        <row r="220">
          <cell r="A220" t="str">
            <v>Jul-Sep 201013</v>
          </cell>
          <cell r="B220">
            <v>13</v>
          </cell>
          <cell r="C220" t="str">
            <v>Jul-Sep 2010</v>
          </cell>
          <cell r="D220">
            <v>12</v>
          </cell>
          <cell r="E220">
            <v>22</v>
          </cell>
          <cell r="F220">
            <v>8.0409356725146194E-3</v>
          </cell>
          <cell r="G220">
            <v>344</v>
          </cell>
          <cell r="H220">
            <v>0.12573099415204678</v>
          </cell>
          <cell r="I220">
            <v>0.8742690058479532</v>
          </cell>
          <cell r="J220">
            <v>0.95</v>
          </cell>
        </row>
        <row r="221">
          <cell r="A221" t="str">
            <v>Jul-Sep 201014</v>
          </cell>
          <cell r="B221">
            <v>14</v>
          </cell>
          <cell r="C221" t="str">
            <v>Jul-Sep 2010</v>
          </cell>
          <cell r="D221">
            <v>13</v>
          </cell>
          <cell r="E221">
            <v>29</v>
          </cell>
          <cell r="F221">
            <v>1.0599415204678362E-2</v>
          </cell>
          <cell r="G221">
            <v>373</v>
          </cell>
          <cell r="H221">
            <v>0.13633040935672514</v>
          </cell>
          <cell r="I221">
            <v>0.86366959064327486</v>
          </cell>
          <cell r="J221">
            <v>0.95</v>
          </cell>
        </row>
        <row r="222">
          <cell r="A222" t="str">
            <v>Jul-Sep 201015</v>
          </cell>
          <cell r="B222">
            <v>15</v>
          </cell>
          <cell r="C222" t="str">
            <v>Jul-Sep 2010</v>
          </cell>
          <cell r="D222">
            <v>14</v>
          </cell>
          <cell r="E222">
            <v>40</v>
          </cell>
          <cell r="F222">
            <v>1.4619883040935672E-2</v>
          </cell>
          <cell r="G222">
            <v>413</v>
          </cell>
          <cell r="H222">
            <v>0.15095029239766081</v>
          </cell>
          <cell r="I222">
            <v>0.84904970760233922</v>
          </cell>
          <cell r="J222">
            <v>0.95</v>
          </cell>
        </row>
        <row r="223">
          <cell r="A223" t="str">
            <v>Jul-Sep 201016</v>
          </cell>
          <cell r="B223">
            <v>16</v>
          </cell>
          <cell r="C223" t="str">
            <v>Jul-Sep 2010</v>
          </cell>
          <cell r="D223">
            <v>15</v>
          </cell>
          <cell r="E223">
            <v>45</v>
          </cell>
          <cell r="F223">
            <v>1.6447368421052631E-2</v>
          </cell>
          <cell r="G223">
            <v>458</v>
          </cell>
          <cell r="H223">
            <v>0.16739766081871346</v>
          </cell>
          <cell r="I223">
            <v>0.83260233918128657</v>
          </cell>
          <cell r="J223">
            <v>0.95</v>
          </cell>
        </row>
        <row r="224">
          <cell r="A224" t="str">
            <v>Jul-Sep 201017</v>
          </cell>
          <cell r="B224">
            <v>17</v>
          </cell>
          <cell r="C224" t="str">
            <v>Jul-Sep 2010</v>
          </cell>
          <cell r="D224">
            <v>16</v>
          </cell>
          <cell r="E224">
            <v>35</v>
          </cell>
          <cell r="F224">
            <v>1.2792397660818713E-2</v>
          </cell>
          <cell r="G224">
            <v>493</v>
          </cell>
          <cell r="H224">
            <v>0.18019005847953215</v>
          </cell>
          <cell r="I224">
            <v>0.81980994152046782</v>
          </cell>
          <cell r="J224">
            <v>0.95</v>
          </cell>
        </row>
        <row r="225">
          <cell r="A225" t="str">
            <v>Jul-Sep 201018</v>
          </cell>
          <cell r="B225">
            <v>18</v>
          </cell>
          <cell r="C225" t="str">
            <v>Jul-Sep 2010</v>
          </cell>
          <cell r="D225">
            <v>17</v>
          </cell>
          <cell r="E225">
            <v>31</v>
          </cell>
          <cell r="F225">
            <v>1.1330409356725146E-2</v>
          </cell>
          <cell r="G225">
            <v>524</v>
          </cell>
          <cell r="H225">
            <v>0.19152046783625731</v>
          </cell>
          <cell r="I225">
            <v>0.80847953216374269</v>
          </cell>
          <cell r="J225">
            <v>0.95</v>
          </cell>
        </row>
        <row r="226">
          <cell r="A226" t="str">
            <v>Jul-Sep 201019</v>
          </cell>
          <cell r="B226">
            <v>19</v>
          </cell>
          <cell r="C226" t="str">
            <v>Jul-Sep 2010</v>
          </cell>
          <cell r="D226">
            <v>18</v>
          </cell>
          <cell r="E226">
            <v>38</v>
          </cell>
          <cell r="F226">
            <v>1.3888888888888888E-2</v>
          </cell>
          <cell r="G226">
            <v>562</v>
          </cell>
          <cell r="H226">
            <v>0.20540935672514621</v>
          </cell>
          <cell r="I226">
            <v>0.79459064327485374</v>
          </cell>
          <cell r="J226">
            <v>0.95</v>
          </cell>
        </row>
        <row r="227">
          <cell r="A227" t="str">
            <v>Jul-Sep 201020</v>
          </cell>
          <cell r="B227">
            <v>20</v>
          </cell>
          <cell r="C227" t="str">
            <v>Jul-Sep 2010</v>
          </cell>
          <cell r="D227">
            <v>19</v>
          </cell>
          <cell r="E227">
            <v>30</v>
          </cell>
          <cell r="F227">
            <v>1.0964912280701754E-2</v>
          </cell>
          <cell r="G227">
            <v>592</v>
          </cell>
          <cell r="H227">
            <v>0.21637426900584794</v>
          </cell>
          <cell r="I227">
            <v>0.78362573099415211</v>
          </cell>
          <cell r="J227">
            <v>0.95</v>
          </cell>
        </row>
        <row r="228">
          <cell r="A228" t="str">
            <v>Jul-Sep 201021</v>
          </cell>
          <cell r="B228">
            <v>21</v>
          </cell>
          <cell r="C228" t="str">
            <v>Jul-Sep 2010</v>
          </cell>
          <cell r="D228">
            <v>20</v>
          </cell>
          <cell r="E228">
            <v>53</v>
          </cell>
          <cell r="F228">
            <v>1.9371345029239765E-2</v>
          </cell>
          <cell r="G228">
            <v>645</v>
          </cell>
          <cell r="H228">
            <v>0.23574561403508773</v>
          </cell>
          <cell r="I228">
            <v>0.76425438596491224</v>
          </cell>
          <cell r="J228">
            <v>0.95</v>
          </cell>
        </row>
        <row r="229">
          <cell r="A229" t="str">
            <v>Jul-Sep 201022</v>
          </cell>
          <cell r="B229">
            <v>22</v>
          </cell>
          <cell r="C229" t="str">
            <v>Jul-Sep 2010</v>
          </cell>
          <cell r="D229">
            <v>21</v>
          </cell>
          <cell r="E229">
            <v>63</v>
          </cell>
          <cell r="F229">
            <v>2.3026315789473683E-2</v>
          </cell>
          <cell r="G229">
            <v>708</v>
          </cell>
          <cell r="H229">
            <v>0.25877192982456143</v>
          </cell>
          <cell r="I229">
            <v>0.74122807017543857</v>
          </cell>
          <cell r="J229">
            <v>0.95</v>
          </cell>
        </row>
        <row r="230">
          <cell r="A230" t="str">
            <v>Jul-Sep 201023</v>
          </cell>
          <cell r="B230">
            <v>23</v>
          </cell>
          <cell r="C230" t="str">
            <v>Jul-Sep 2010</v>
          </cell>
          <cell r="D230">
            <v>22</v>
          </cell>
          <cell r="E230">
            <v>50</v>
          </cell>
          <cell r="F230">
            <v>1.827485380116959E-2</v>
          </cell>
          <cell r="G230">
            <v>758</v>
          </cell>
          <cell r="H230">
            <v>0.27704678362573099</v>
          </cell>
          <cell r="I230">
            <v>0.72295321637426901</v>
          </cell>
          <cell r="J230">
            <v>0.95</v>
          </cell>
        </row>
        <row r="231">
          <cell r="A231" t="str">
            <v>Jul-Sep 201024</v>
          </cell>
          <cell r="B231">
            <v>24</v>
          </cell>
          <cell r="C231" t="str">
            <v>Jul-Sep 2010</v>
          </cell>
          <cell r="D231">
            <v>23</v>
          </cell>
          <cell r="E231">
            <v>35</v>
          </cell>
          <cell r="F231">
            <v>1.2792397660818713E-2</v>
          </cell>
          <cell r="G231">
            <v>793</v>
          </cell>
          <cell r="H231">
            <v>0.28983918128654973</v>
          </cell>
          <cell r="I231">
            <v>0.71016081871345027</v>
          </cell>
          <cell r="J231">
            <v>0.95</v>
          </cell>
        </row>
        <row r="232">
          <cell r="A232" t="str">
            <v>Jul-Sep 201025</v>
          </cell>
          <cell r="B232">
            <v>25</v>
          </cell>
          <cell r="C232" t="str">
            <v>Jul-Sep 2010</v>
          </cell>
          <cell r="D232">
            <v>24</v>
          </cell>
          <cell r="E232">
            <v>33</v>
          </cell>
          <cell r="F232">
            <v>1.2061403508771929E-2</v>
          </cell>
          <cell r="G232">
            <v>826</v>
          </cell>
          <cell r="H232">
            <v>0.30190058479532161</v>
          </cell>
          <cell r="I232">
            <v>0.69809941520467844</v>
          </cell>
          <cell r="J232">
            <v>0.95</v>
          </cell>
        </row>
        <row r="233">
          <cell r="A233" t="str">
            <v>Jul-Sep 201026</v>
          </cell>
          <cell r="B233">
            <v>26</v>
          </cell>
          <cell r="C233" t="str">
            <v>Jul-Sep 2010</v>
          </cell>
          <cell r="D233">
            <v>25</v>
          </cell>
          <cell r="E233">
            <v>34</v>
          </cell>
          <cell r="F233">
            <v>1.2426900584795321E-2</v>
          </cell>
          <cell r="G233">
            <v>860</v>
          </cell>
          <cell r="H233">
            <v>0.31432748538011696</v>
          </cell>
          <cell r="I233">
            <v>0.68567251461988299</v>
          </cell>
          <cell r="J233">
            <v>0.95</v>
          </cell>
        </row>
        <row r="234">
          <cell r="A234" t="str">
            <v>Jul-Sep 201027</v>
          </cell>
          <cell r="B234">
            <v>27</v>
          </cell>
          <cell r="C234" t="str">
            <v>Jul-Sep 2010</v>
          </cell>
          <cell r="D234">
            <v>26</v>
          </cell>
          <cell r="E234">
            <v>51</v>
          </cell>
          <cell r="F234">
            <v>1.8640350877192981E-2</v>
          </cell>
          <cell r="G234">
            <v>911</v>
          </cell>
          <cell r="H234">
            <v>0.33296783625730997</v>
          </cell>
          <cell r="I234">
            <v>0.66703216374269003</v>
          </cell>
          <cell r="J234">
            <v>0.95</v>
          </cell>
        </row>
        <row r="235">
          <cell r="A235" t="str">
            <v>Jul-Sep 201028</v>
          </cell>
          <cell r="B235">
            <v>28</v>
          </cell>
          <cell r="C235" t="str">
            <v>Jul-Sep 2010</v>
          </cell>
          <cell r="D235">
            <v>27</v>
          </cell>
          <cell r="E235">
            <v>54</v>
          </cell>
          <cell r="F235">
            <v>1.9736842105263157E-2</v>
          </cell>
          <cell r="G235">
            <v>965</v>
          </cell>
          <cell r="H235">
            <v>0.35270467836257308</v>
          </cell>
          <cell r="I235">
            <v>0.64729532163742687</v>
          </cell>
          <cell r="J235">
            <v>0.95</v>
          </cell>
        </row>
        <row r="236">
          <cell r="A236" t="str">
            <v>Jul-Sep 201029</v>
          </cell>
          <cell r="B236">
            <v>29</v>
          </cell>
          <cell r="C236" t="str">
            <v>Jul-Sep 2010</v>
          </cell>
          <cell r="D236">
            <v>28</v>
          </cell>
          <cell r="E236">
            <v>60</v>
          </cell>
          <cell r="F236">
            <v>2.1929824561403508E-2</v>
          </cell>
          <cell r="G236">
            <v>1025</v>
          </cell>
          <cell r="H236">
            <v>0.3746345029239766</v>
          </cell>
          <cell r="I236">
            <v>0.6253654970760234</v>
          </cell>
          <cell r="J236">
            <v>0.95</v>
          </cell>
        </row>
        <row r="237">
          <cell r="A237" t="str">
            <v>Jul-Sep 201030</v>
          </cell>
          <cell r="B237">
            <v>30</v>
          </cell>
          <cell r="C237" t="str">
            <v>Jul-Sep 2010</v>
          </cell>
          <cell r="D237">
            <v>29</v>
          </cell>
          <cell r="E237">
            <v>44</v>
          </cell>
          <cell r="F237">
            <v>1.6081871345029239E-2</v>
          </cell>
          <cell r="G237">
            <v>1069</v>
          </cell>
          <cell r="H237">
            <v>0.39071637426900585</v>
          </cell>
          <cell r="I237">
            <v>0.60928362573099415</v>
          </cell>
          <cell r="J237">
            <v>0.95</v>
          </cell>
        </row>
        <row r="238">
          <cell r="A238" t="str">
            <v>Jul-Sep 201031</v>
          </cell>
          <cell r="B238">
            <v>31</v>
          </cell>
          <cell r="C238" t="str">
            <v>Jul-Sep 2010</v>
          </cell>
          <cell r="D238">
            <v>30</v>
          </cell>
          <cell r="E238">
            <v>49</v>
          </cell>
          <cell r="F238">
            <v>1.7909356725146198E-2</v>
          </cell>
          <cell r="G238">
            <v>1118</v>
          </cell>
          <cell r="H238">
            <v>0.40862573099415206</v>
          </cell>
          <cell r="I238">
            <v>0.59137426900584789</v>
          </cell>
          <cell r="J238">
            <v>0.95</v>
          </cell>
        </row>
        <row r="239">
          <cell r="A239" t="str">
            <v>Jul-Sep 201032</v>
          </cell>
          <cell r="B239">
            <v>32</v>
          </cell>
          <cell r="C239" t="str">
            <v>Jul-Sep 2010</v>
          </cell>
          <cell r="D239">
            <v>31</v>
          </cell>
          <cell r="E239">
            <v>42</v>
          </cell>
          <cell r="F239">
            <v>1.5350877192982455E-2</v>
          </cell>
          <cell r="G239">
            <v>1160</v>
          </cell>
          <cell r="H239">
            <v>0.42397660818713451</v>
          </cell>
          <cell r="I239">
            <v>0.57602339181286544</v>
          </cell>
          <cell r="J239">
            <v>0.95</v>
          </cell>
        </row>
        <row r="240">
          <cell r="A240" t="str">
            <v>Jul-Sep 201033</v>
          </cell>
          <cell r="B240">
            <v>33</v>
          </cell>
          <cell r="C240" t="str">
            <v>Jul-Sep 2010</v>
          </cell>
          <cell r="D240">
            <v>32</v>
          </cell>
          <cell r="E240">
            <v>38</v>
          </cell>
          <cell r="F240">
            <v>1.3888888888888888E-2</v>
          </cell>
          <cell r="G240">
            <v>1198</v>
          </cell>
          <cell r="H240">
            <v>0.4378654970760234</v>
          </cell>
          <cell r="I240">
            <v>0.5621345029239766</v>
          </cell>
          <cell r="J240">
            <v>0.95</v>
          </cell>
        </row>
        <row r="241">
          <cell r="A241" t="str">
            <v>Jul-Sep 201034</v>
          </cell>
          <cell r="B241">
            <v>34</v>
          </cell>
          <cell r="C241" t="str">
            <v>Jul-Sep 2010</v>
          </cell>
          <cell r="D241">
            <v>33</v>
          </cell>
          <cell r="E241">
            <v>43</v>
          </cell>
          <cell r="F241">
            <v>1.5716374269005847E-2</v>
          </cell>
          <cell r="G241">
            <v>1241</v>
          </cell>
          <cell r="H241">
            <v>0.45358187134502925</v>
          </cell>
          <cell r="I241">
            <v>0.54641812865497075</v>
          </cell>
          <cell r="J241">
            <v>0.95</v>
          </cell>
        </row>
        <row r="242">
          <cell r="A242" t="str">
            <v>Jul-Sep 201035</v>
          </cell>
          <cell r="B242">
            <v>35</v>
          </cell>
          <cell r="C242" t="str">
            <v>Jul-Sep 2010</v>
          </cell>
          <cell r="D242">
            <v>34</v>
          </cell>
          <cell r="E242">
            <v>70</v>
          </cell>
          <cell r="F242">
            <v>2.5584795321637425E-2</v>
          </cell>
          <cell r="G242">
            <v>1311</v>
          </cell>
          <cell r="H242">
            <v>0.47916666666666669</v>
          </cell>
          <cell r="I242">
            <v>0.52083333333333326</v>
          </cell>
          <cell r="J242">
            <v>0.95</v>
          </cell>
        </row>
        <row r="243">
          <cell r="A243" t="str">
            <v>Jul-Sep 201036</v>
          </cell>
          <cell r="B243">
            <v>36</v>
          </cell>
          <cell r="C243" t="str">
            <v>Jul-Sep 2010</v>
          </cell>
          <cell r="D243">
            <v>35</v>
          </cell>
          <cell r="E243">
            <v>53</v>
          </cell>
          <cell r="F243">
            <v>1.9371345029239765E-2</v>
          </cell>
          <cell r="G243">
            <v>1364</v>
          </cell>
          <cell r="H243">
            <v>0.49853801169590645</v>
          </cell>
          <cell r="I243">
            <v>0.50146198830409361</v>
          </cell>
          <cell r="J243">
            <v>0.95</v>
          </cell>
        </row>
        <row r="244">
          <cell r="A244" t="str">
            <v>Jul-Sep 201037</v>
          </cell>
          <cell r="B244">
            <v>37</v>
          </cell>
          <cell r="C244" t="str">
            <v>Jul-Sep 2010</v>
          </cell>
          <cell r="D244">
            <v>36</v>
          </cell>
          <cell r="E244">
            <v>64</v>
          </cell>
          <cell r="F244">
            <v>2.3391812865497075E-2</v>
          </cell>
          <cell r="G244">
            <v>1428</v>
          </cell>
          <cell r="H244">
            <v>0.52192982456140347</v>
          </cell>
          <cell r="I244">
            <v>0.47807017543859653</v>
          </cell>
          <cell r="J244">
            <v>0.95</v>
          </cell>
        </row>
        <row r="245">
          <cell r="A245" t="str">
            <v>Jul-Sep 201038</v>
          </cell>
          <cell r="B245">
            <v>38</v>
          </cell>
          <cell r="C245" t="str">
            <v>Jul-Sep 2010</v>
          </cell>
          <cell r="D245">
            <v>37</v>
          </cell>
          <cell r="E245">
            <v>54</v>
          </cell>
          <cell r="F245">
            <v>1.9736842105263157E-2</v>
          </cell>
          <cell r="G245">
            <v>1482</v>
          </cell>
          <cell r="H245">
            <v>0.54166666666666663</v>
          </cell>
          <cell r="I245">
            <v>0.45833333333333337</v>
          </cell>
          <cell r="J245">
            <v>0.95</v>
          </cell>
        </row>
        <row r="246">
          <cell r="A246" t="str">
            <v>Jul-Sep 201039</v>
          </cell>
          <cell r="B246">
            <v>39</v>
          </cell>
          <cell r="C246" t="str">
            <v>Jul-Sep 2010</v>
          </cell>
          <cell r="D246">
            <v>38</v>
          </cell>
          <cell r="E246">
            <v>50</v>
          </cell>
          <cell r="F246">
            <v>1.827485380116959E-2</v>
          </cell>
          <cell r="G246">
            <v>1532</v>
          </cell>
          <cell r="H246">
            <v>0.5599415204678363</v>
          </cell>
          <cell r="I246">
            <v>0.4400584795321637</v>
          </cell>
          <cell r="J246">
            <v>0.95</v>
          </cell>
        </row>
        <row r="247">
          <cell r="A247" t="str">
            <v>Jul-Sep 201040</v>
          </cell>
          <cell r="B247">
            <v>40</v>
          </cell>
          <cell r="C247" t="str">
            <v>Jul-Sep 2010</v>
          </cell>
          <cell r="D247">
            <v>39</v>
          </cell>
          <cell r="E247">
            <v>41</v>
          </cell>
          <cell r="F247">
            <v>1.4985380116959063E-2</v>
          </cell>
          <cell r="G247">
            <v>1573</v>
          </cell>
          <cell r="H247">
            <v>0.57492690058479534</v>
          </cell>
          <cell r="I247">
            <v>0.42507309941520466</v>
          </cell>
          <cell r="J247">
            <v>0.95</v>
          </cell>
        </row>
        <row r="248">
          <cell r="A248" t="str">
            <v>Jul-Sep 201041</v>
          </cell>
          <cell r="B248">
            <v>41</v>
          </cell>
          <cell r="C248" t="str">
            <v>Jul-Sep 2010</v>
          </cell>
          <cell r="D248">
            <v>40</v>
          </cell>
          <cell r="E248">
            <v>54</v>
          </cell>
          <cell r="F248">
            <v>1.9736842105263157E-2</v>
          </cell>
          <cell r="G248">
            <v>1627</v>
          </cell>
          <cell r="H248">
            <v>0.59466374269005851</v>
          </cell>
          <cell r="I248">
            <v>0.40533625730994149</v>
          </cell>
          <cell r="J248">
            <v>0.95</v>
          </cell>
        </row>
        <row r="249">
          <cell r="A249" t="str">
            <v>Jul-Sep 201042</v>
          </cell>
          <cell r="B249">
            <v>42</v>
          </cell>
          <cell r="C249" t="str">
            <v>Jul-Sep 2010</v>
          </cell>
          <cell r="D249">
            <v>41</v>
          </cell>
          <cell r="E249">
            <v>58</v>
          </cell>
          <cell r="F249">
            <v>2.1198830409356724E-2</v>
          </cell>
          <cell r="G249">
            <v>1685</v>
          </cell>
          <cell r="H249">
            <v>0.61586257309941517</v>
          </cell>
          <cell r="I249">
            <v>0.38413742690058483</v>
          </cell>
          <cell r="J249">
            <v>0.95</v>
          </cell>
        </row>
        <row r="250">
          <cell r="A250" t="str">
            <v>Jul-Sep 201043</v>
          </cell>
          <cell r="B250">
            <v>43</v>
          </cell>
          <cell r="C250" t="str">
            <v>Jul-Sep 2010</v>
          </cell>
          <cell r="D250">
            <v>42</v>
          </cell>
          <cell r="E250">
            <v>69</v>
          </cell>
          <cell r="F250">
            <v>2.5219298245614034E-2</v>
          </cell>
          <cell r="G250">
            <v>1754</v>
          </cell>
          <cell r="H250">
            <v>0.64108187134502925</v>
          </cell>
          <cell r="I250">
            <v>0.35891812865497075</v>
          </cell>
          <cell r="J250">
            <v>0.95</v>
          </cell>
        </row>
        <row r="251">
          <cell r="A251" t="str">
            <v>Jul-Sep 201044</v>
          </cell>
          <cell r="B251">
            <v>44</v>
          </cell>
          <cell r="C251" t="str">
            <v>Jul-Sep 2010</v>
          </cell>
          <cell r="D251">
            <v>43</v>
          </cell>
          <cell r="E251">
            <v>63</v>
          </cell>
          <cell r="F251">
            <v>2.3026315789473683E-2</v>
          </cell>
          <cell r="G251">
            <v>1817</v>
          </cell>
          <cell r="H251">
            <v>0.66410818713450293</v>
          </cell>
          <cell r="I251">
            <v>0.33589181286549707</v>
          </cell>
          <cell r="J251">
            <v>0.95</v>
          </cell>
        </row>
        <row r="252">
          <cell r="A252" t="str">
            <v>Jul-Sep 201045</v>
          </cell>
          <cell r="B252">
            <v>45</v>
          </cell>
          <cell r="C252" t="str">
            <v>Jul-Sep 2010</v>
          </cell>
          <cell r="D252">
            <v>44</v>
          </cell>
          <cell r="E252">
            <v>44</v>
          </cell>
          <cell r="F252">
            <v>1.6081871345029239E-2</v>
          </cell>
          <cell r="G252">
            <v>1861</v>
          </cell>
          <cell r="H252">
            <v>0.68019005847953218</v>
          </cell>
          <cell r="I252">
            <v>0.31980994152046782</v>
          </cell>
          <cell r="J252">
            <v>0.95</v>
          </cell>
        </row>
        <row r="253">
          <cell r="A253" t="str">
            <v>Jul-Sep 201046</v>
          </cell>
          <cell r="B253">
            <v>46</v>
          </cell>
          <cell r="C253" t="str">
            <v>Jul-Sep 2010</v>
          </cell>
          <cell r="D253">
            <v>45</v>
          </cell>
          <cell r="E253">
            <v>39</v>
          </cell>
          <cell r="F253">
            <v>1.425438596491228E-2</v>
          </cell>
          <cell r="G253">
            <v>1900</v>
          </cell>
          <cell r="H253">
            <v>0.69444444444444442</v>
          </cell>
          <cell r="I253">
            <v>0.30555555555555558</v>
          </cell>
          <cell r="J253">
            <v>0.95</v>
          </cell>
        </row>
        <row r="254">
          <cell r="A254" t="str">
            <v>Jul-Sep 201047</v>
          </cell>
          <cell r="B254">
            <v>47</v>
          </cell>
          <cell r="C254" t="str">
            <v>Jul-Sep 2010</v>
          </cell>
          <cell r="D254">
            <v>46</v>
          </cell>
          <cell r="E254">
            <v>42</v>
          </cell>
          <cell r="F254">
            <v>1.5350877192982455E-2</v>
          </cell>
          <cell r="G254">
            <v>1942</v>
          </cell>
          <cell r="H254">
            <v>0.70979532163742687</v>
          </cell>
          <cell r="I254">
            <v>0.29020467836257313</v>
          </cell>
          <cell r="J254">
            <v>0.95</v>
          </cell>
        </row>
        <row r="255">
          <cell r="A255" t="str">
            <v>Jul-Sep 201048</v>
          </cell>
          <cell r="B255">
            <v>48</v>
          </cell>
          <cell r="C255" t="str">
            <v>Jul-Sep 2010</v>
          </cell>
          <cell r="D255">
            <v>47</v>
          </cell>
          <cell r="E255">
            <v>35</v>
          </cell>
          <cell r="F255">
            <v>1.2792397660818713E-2</v>
          </cell>
          <cell r="G255">
            <v>1977</v>
          </cell>
          <cell r="H255">
            <v>0.72258771929824561</v>
          </cell>
          <cell r="I255">
            <v>0.27741228070175439</v>
          </cell>
          <cell r="J255">
            <v>0.95</v>
          </cell>
        </row>
        <row r="256">
          <cell r="A256" t="str">
            <v>Jul-Sep 201049</v>
          </cell>
          <cell r="B256">
            <v>49</v>
          </cell>
          <cell r="C256" t="str">
            <v>Jul-Sep 2010</v>
          </cell>
          <cell r="D256">
            <v>48</v>
          </cell>
          <cell r="E256">
            <v>50</v>
          </cell>
          <cell r="F256">
            <v>1.827485380116959E-2</v>
          </cell>
          <cell r="G256">
            <v>2027</v>
          </cell>
          <cell r="H256">
            <v>0.74086257309941517</v>
          </cell>
          <cell r="I256">
            <v>0.25913742690058483</v>
          </cell>
          <cell r="J256">
            <v>0.95</v>
          </cell>
        </row>
        <row r="257">
          <cell r="A257" t="str">
            <v>Jul-Sep 201050</v>
          </cell>
          <cell r="B257">
            <v>50</v>
          </cell>
          <cell r="C257" t="str">
            <v>Jul-Sep 2010</v>
          </cell>
          <cell r="D257">
            <v>49</v>
          </cell>
          <cell r="E257">
            <v>55</v>
          </cell>
          <cell r="F257">
            <v>2.0102339181286549E-2</v>
          </cell>
          <cell r="G257">
            <v>2082</v>
          </cell>
          <cell r="H257">
            <v>0.76096491228070173</v>
          </cell>
          <cell r="I257">
            <v>0.23903508771929827</v>
          </cell>
          <cell r="J257">
            <v>0.95</v>
          </cell>
        </row>
        <row r="258">
          <cell r="A258" t="str">
            <v>Jul-Sep 201051</v>
          </cell>
          <cell r="B258">
            <v>51</v>
          </cell>
          <cell r="C258" t="str">
            <v>Jul-Sep 2010</v>
          </cell>
          <cell r="D258">
            <v>50</v>
          </cell>
          <cell r="E258">
            <v>46</v>
          </cell>
          <cell r="F258">
            <v>1.6812865497076022E-2</v>
          </cell>
          <cell r="G258">
            <v>2128</v>
          </cell>
          <cell r="H258">
            <v>0.77777777777777779</v>
          </cell>
          <cell r="I258">
            <v>0.22222222222222221</v>
          </cell>
          <cell r="J258">
            <v>0.95</v>
          </cell>
        </row>
        <row r="259">
          <cell r="A259" t="str">
            <v>Jul-Sep 201052</v>
          </cell>
          <cell r="B259">
            <v>52</v>
          </cell>
          <cell r="C259" t="str">
            <v>Jul-Sep 2010</v>
          </cell>
          <cell r="D259">
            <v>51</v>
          </cell>
          <cell r="E259">
            <v>50</v>
          </cell>
          <cell r="F259">
            <v>1.827485380116959E-2</v>
          </cell>
          <cell r="G259">
            <v>2178</v>
          </cell>
          <cell r="H259">
            <v>0.79605263157894735</v>
          </cell>
          <cell r="I259">
            <v>0.20394736842105265</v>
          </cell>
          <cell r="J259">
            <v>0.95</v>
          </cell>
        </row>
        <row r="260">
          <cell r="A260" t="str">
            <v>Jul-Sep 201053</v>
          </cell>
          <cell r="B260">
            <v>53</v>
          </cell>
          <cell r="C260" t="str">
            <v>Jul-Sep 2010</v>
          </cell>
          <cell r="D260">
            <v>52</v>
          </cell>
          <cell r="E260">
            <v>40</v>
          </cell>
          <cell r="F260">
            <v>1.4619883040935672E-2</v>
          </cell>
          <cell r="G260">
            <v>2218</v>
          </cell>
          <cell r="H260">
            <v>0.81067251461988299</v>
          </cell>
          <cell r="I260">
            <v>0.18932748538011701</v>
          </cell>
          <cell r="J260">
            <v>0.95</v>
          </cell>
        </row>
        <row r="261">
          <cell r="A261" t="str">
            <v>Jul-Sep 201054</v>
          </cell>
          <cell r="B261">
            <v>54</v>
          </cell>
          <cell r="C261" t="str">
            <v>Jul-Sep 2010</v>
          </cell>
          <cell r="D261">
            <v>53</v>
          </cell>
          <cell r="E261">
            <v>28</v>
          </cell>
          <cell r="F261">
            <v>1.023391812865497E-2</v>
          </cell>
          <cell r="G261">
            <v>2246</v>
          </cell>
          <cell r="H261">
            <v>0.82090643274853803</v>
          </cell>
          <cell r="I261">
            <v>0.17909356725146197</v>
          </cell>
          <cell r="J261">
            <v>0.95</v>
          </cell>
        </row>
        <row r="262">
          <cell r="A262" t="str">
            <v>Jul-Sep 201055</v>
          </cell>
          <cell r="B262">
            <v>55</v>
          </cell>
          <cell r="C262" t="str">
            <v>Jul-Sep 2010</v>
          </cell>
          <cell r="D262">
            <v>54</v>
          </cell>
          <cell r="E262">
            <v>50</v>
          </cell>
          <cell r="F262">
            <v>1.827485380116959E-2</v>
          </cell>
          <cell r="G262">
            <v>2296</v>
          </cell>
          <cell r="H262">
            <v>0.83918128654970758</v>
          </cell>
          <cell r="I262">
            <v>0.16081871345029242</v>
          </cell>
          <cell r="J262">
            <v>0.95</v>
          </cell>
        </row>
        <row r="263">
          <cell r="A263" t="str">
            <v>Jul-Sep 201056</v>
          </cell>
          <cell r="B263">
            <v>56</v>
          </cell>
          <cell r="C263" t="str">
            <v>Jul-Sep 2010</v>
          </cell>
          <cell r="D263">
            <v>55</v>
          </cell>
          <cell r="E263">
            <v>47</v>
          </cell>
          <cell r="F263">
            <v>1.7178362573099414E-2</v>
          </cell>
          <cell r="G263">
            <v>2343</v>
          </cell>
          <cell r="H263">
            <v>0.85635964912280704</v>
          </cell>
          <cell r="I263">
            <v>0.14364035087719296</v>
          </cell>
          <cell r="J263">
            <v>0.95</v>
          </cell>
        </row>
        <row r="264">
          <cell r="A264" t="str">
            <v>Jul-Sep 201057</v>
          </cell>
          <cell r="B264">
            <v>57</v>
          </cell>
          <cell r="C264" t="str">
            <v>Jul-Sep 2010</v>
          </cell>
          <cell r="D264">
            <v>56</v>
          </cell>
          <cell r="E264">
            <v>43</v>
          </cell>
          <cell r="F264">
            <v>1.5716374269005847E-2</v>
          </cell>
          <cell r="G264">
            <v>2386</v>
          </cell>
          <cell r="H264">
            <v>0.87207602339181289</v>
          </cell>
          <cell r="I264">
            <v>0.12792397660818711</v>
          </cell>
          <cell r="J264">
            <v>0.95</v>
          </cell>
        </row>
        <row r="265">
          <cell r="A265" t="str">
            <v>Jul-Sep 201058</v>
          </cell>
          <cell r="B265">
            <v>58</v>
          </cell>
          <cell r="C265" t="str">
            <v>Jul-Sep 2010</v>
          </cell>
          <cell r="D265">
            <v>57</v>
          </cell>
          <cell r="E265">
            <v>56</v>
          </cell>
          <cell r="F265">
            <v>2.046783625730994E-2</v>
          </cell>
          <cell r="G265">
            <v>2442</v>
          </cell>
          <cell r="H265">
            <v>0.89254385964912286</v>
          </cell>
          <cell r="I265">
            <v>0.10745614035087714</v>
          </cell>
          <cell r="J265">
            <v>0.95</v>
          </cell>
        </row>
        <row r="266">
          <cell r="A266" t="str">
            <v>Jul-Sep 201059</v>
          </cell>
          <cell r="B266">
            <v>59</v>
          </cell>
          <cell r="C266" t="str">
            <v>Jul-Sep 2010</v>
          </cell>
          <cell r="D266">
            <v>58</v>
          </cell>
          <cell r="E266">
            <v>33</v>
          </cell>
          <cell r="F266">
            <v>1.2061403508771929E-2</v>
          </cell>
          <cell r="G266">
            <v>2475</v>
          </cell>
          <cell r="H266">
            <v>0.90460526315789469</v>
          </cell>
          <cell r="I266">
            <v>9.539473684210531E-2</v>
          </cell>
          <cell r="J266">
            <v>0.95</v>
          </cell>
        </row>
        <row r="267">
          <cell r="A267" t="str">
            <v>Jul-Sep 201060</v>
          </cell>
          <cell r="B267">
            <v>60</v>
          </cell>
          <cell r="C267" t="str">
            <v>Jul-Sep 2010</v>
          </cell>
          <cell r="D267">
            <v>59</v>
          </cell>
          <cell r="E267">
            <v>40</v>
          </cell>
          <cell r="F267">
            <v>1.4619883040935672E-2</v>
          </cell>
          <cell r="G267">
            <v>2515</v>
          </cell>
          <cell r="H267">
            <v>0.91922514619883045</v>
          </cell>
          <cell r="I267">
            <v>8.0774853801169555E-2</v>
          </cell>
          <cell r="J267">
            <v>0.95</v>
          </cell>
        </row>
        <row r="268">
          <cell r="A268" t="str">
            <v>Jul-Sep 201061</v>
          </cell>
          <cell r="B268">
            <v>61</v>
          </cell>
          <cell r="C268" t="str">
            <v>Jul-Sep 2010</v>
          </cell>
          <cell r="D268">
            <v>60</v>
          </cell>
          <cell r="E268">
            <v>41</v>
          </cell>
          <cell r="F268">
            <v>1.4985380116959063E-2</v>
          </cell>
          <cell r="G268">
            <v>2556</v>
          </cell>
          <cell r="H268">
            <v>0.93421052631578949</v>
          </cell>
          <cell r="I268">
            <v>6.5789473684210509E-2</v>
          </cell>
          <cell r="J268">
            <v>0.95</v>
          </cell>
        </row>
        <row r="269">
          <cell r="A269" t="str">
            <v>Jul-Sep 201062</v>
          </cell>
          <cell r="B269">
            <v>62</v>
          </cell>
          <cell r="C269" t="str">
            <v>Jul-Sep 2010</v>
          </cell>
          <cell r="D269">
            <v>61</v>
          </cell>
          <cell r="E269">
            <v>52</v>
          </cell>
          <cell r="F269">
            <v>1.9005847953216373E-2</v>
          </cell>
          <cell r="G269">
            <v>2608</v>
          </cell>
          <cell r="H269">
            <v>0.95321637426900585</v>
          </cell>
          <cell r="I269">
            <v>4.6783625730994149E-2</v>
          </cell>
          <cell r="J269">
            <v>0.95</v>
          </cell>
        </row>
        <row r="270">
          <cell r="A270" t="str">
            <v>Jul-Sep 201063</v>
          </cell>
          <cell r="B270">
            <v>63</v>
          </cell>
          <cell r="C270" t="str">
            <v>Jul-Sep 2010</v>
          </cell>
          <cell r="D270">
            <v>62</v>
          </cell>
          <cell r="E270">
            <v>53</v>
          </cell>
          <cell r="F270">
            <v>1.9371345029239765E-2</v>
          </cell>
          <cell r="G270">
            <v>2661</v>
          </cell>
          <cell r="H270">
            <v>0.97258771929824561</v>
          </cell>
          <cell r="I270">
            <v>2.7412280701754388E-2</v>
          </cell>
          <cell r="J270">
            <v>0.95</v>
          </cell>
        </row>
        <row r="271">
          <cell r="A271" t="str">
            <v>Jul-Sep 201064</v>
          </cell>
          <cell r="B271">
            <v>64</v>
          </cell>
          <cell r="C271" t="str">
            <v>Jul-Sep 2010</v>
          </cell>
          <cell r="D271">
            <v>63</v>
          </cell>
          <cell r="E271">
            <v>1</v>
          </cell>
          <cell r="F271">
            <v>3.6549707602339179E-4</v>
          </cell>
          <cell r="G271">
            <v>2662</v>
          </cell>
          <cell r="H271">
            <v>0.97295321637426901</v>
          </cell>
          <cell r="I271">
            <v>2.7046783625730986E-2</v>
          </cell>
          <cell r="J271">
            <v>0.95</v>
          </cell>
        </row>
        <row r="272">
          <cell r="A272" t="str">
            <v>Jul-Sep 201065</v>
          </cell>
          <cell r="B272">
            <v>65</v>
          </cell>
          <cell r="C272" t="str">
            <v>Jul-Sep 2010</v>
          </cell>
          <cell r="D272">
            <v>64</v>
          </cell>
          <cell r="E272">
            <v>2</v>
          </cell>
          <cell r="F272">
            <v>7.3099415204678359E-4</v>
          </cell>
          <cell r="G272">
            <v>2664</v>
          </cell>
          <cell r="H272">
            <v>0.97368421052631582</v>
          </cell>
          <cell r="I272">
            <v>2.6315789473684181E-2</v>
          </cell>
          <cell r="J272">
            <v>0.95</v>
          </cell>
        </row>
        <row r="273">
          <cell r="A273" t="str">
            <v>Jul-Sep 201066</v>
          </cell>
          <cell r="B273">
            <v>66</v>
          </cell>
          <cell r="C273" t="str">
            <v>Jul-Sep 2010</v>
          </cell>
          <cell r="D273">
            <v>65</v>
          </cell>
          <cell r="E273">
            <v>2</v>
          </cell>
          <cell r="F273">
            <v>7.3099415204678359E-4</v>
          </cell>
          <cell r="G273">
            <v>2666</v>
          </cell>
          <cell r="H273">
            <v>0.97441520467836262</v>
          </cell>
          <cell r="I273">
            <v>2.5584795321637377E-2</v>
          </cell>
          <cell r="J273">
            <v>0.95</v>
          </cell>
        </row>
        <row r="274">
          <cell r="A274" t="str">
            <v>Jul-Sep 201067</v>
          </cell>
          <cell r="B274">
            <v>67</v>
          </cell>
          <cell r="C274" t="str">
            <v>Jul-Sep 2010</v>
          </cell>
          <cell r="D274">
            <v>66</v>
          </cell>
          <cell r="E274">
            <v>2</v>
          </cell>
          <cell r="F274">
            <v>7.3099415204678359E-4</v>
          </cell>
          <cell r="G274">
            <v>2668</v>
          </cell>
          <cell r="H274">
            <v>0.97514619883040932</v>
          </cell>
          <cell r="I274">
            <v>2.4853801169590684E-2</v>
          </cell>
          <cell r="J274">
            <v>0.95</v>
          </cell>
        </row>
        <row r="275">
          <cell r="A275" t="str">
            <v>Jul-Sep 201068</v>
          </cell>
          <cell r="B275">
            <v>68</v>
          </cell>
          <cell r="C275" t="str">
            <v>Jul-Sep 2010</v>
          </cell>
          <cell r="D275">
            <v>67</v>
          </cell>
          <cell r="E275">
            <v>1</v>
          </cell>
          <cell r="F275">
            <v>3.6549707602339179E-4</v>
          </cell>
          <cell r="G275">
            <v>2669</v>
          </cell>
          <cell r="H275">
            <v>0.97551169590643272</v>
          </cell>
          <cell r="I275">
            <v>2.4488304093567281E-2</v>
          </cell>
          <cell r="J275">
            <v>0.95</v>
          </cell>
        </row>
        <row r="276">
          <cell r="A276" t="str">
            <v>Jul-Sep 201069</v>
          </cell>
          <cell r="B276">
            <v>69</v>
          </cell>
          <cell r="C276" t="str">
            <v>Jul-Sep 2010</v>
          </cell>
          <cell r="D276">
            <v>68</v>
          </cell>
          <cell r="E276">
            <v>6</v>
          </cell>
          <cell r="F276">
            <v>2.1929824561403508E-3</v>
          </cell>
          <cell r="G276">
            <v>2675</v>
          </cell>
          <cell r="H276">
            <v>0.97770467836257313</v>
          </cell>
          <cell r="I276">
            <v>2.2295321637426868E-2</v>
          </cell>
          <cell r="J276">
            <v>0.95</v>
          </cell>
        </row>
        <row r="277">
          <cell r="A277" t="str">
            <v>Jul-Sep 201070</v>
          </cell>
          <cell r="B277">
            <v>70</v>
          </cell>
          <cell r="C277" t="str">
            <v>Jul-Sep 2010</v>
          </cell>
          <cell r="D277">
            <v>69</v>
          </cell>
          <cell r="E277">
            <v>3</v>
          </cell>
          <cell r="F277">
            <v>1.0964912280701754E-3</v>
          </cell>
          <cell r="G277">
            <v>2678</v>
          </cell>
          <cell r="H277">
            <v>0.97880116959064323</v>
          </cell>
          <cell r="I277">
            <v>2.1198830409356773E-2</v>
          </cell>
          <cell r="J277">
            <v>0.95</v>
          </cell>
        </row>
        <row r="278">
          <cell r="A278" t="str">
            <v>Jul-Sep 201071</v>
          </cell>
          <cell r="B278">
            <v>71</v>
          </cell>
          <cell r="C278" t="str">
            <v>Jul-Sep 2010</v>
          </cell>
          <cell r="D278">
            <v>70</v>
          </cell>
          <cell r="E278">
            <v>5</v>
          </cell>
          <cell r="F278">
            <v>1.827485380116959E-3</v>
          </cell>
          <cell r="G278">
            <v>2683</v>
          </cell>
          <cell r="H278">
            <v>0.98062865497076024</v>
          </cell>
          <cell r="I278">
            <v>1.9371345029239762E-2</v>
          </cell>
          <cell r="J278">
            <v>0.95</v>
          </cell>
        </row>
        <row r="279">
          <cell r="A279" t="str">
            <v>Jul-Sep 201072</v>
          </cell>
          <cell r="B279">
            <v>72</v>
          </cell>
          <cell r="C279" t="str">
            <v>Jul-Sep 2010</v>
          </cell>
          <cell r="D279">
            <v>71</v>
          </cell>
          <cell r="E279">
            <v>4</v>
          </cell>
          <cell r="F279">
            <v>1.4619883040935672E-3</v>
          </cell>
          <cell r="G279">
            <v>2687</v>
          </cell>
          <cell r="H279">
            <v>0.98209064327485385</v>
          </cell>
          <cell r="I279">
            <v>1.7909356725146153E-2</v>
          </cell>
          <cell r="J279">
            <v>0.95</v>
          </cell>
        </row>
        <row r="280">
          <cell r="A280" t="str">
            <v>Jul-Sep 201073</v>
          </cell>
          <cell r="B280">
            <v>73</v>
          </cell>
          <cell r="C280" t="str">
            <v>Jul-Sep 2010</v>
          </cell>
          <cell r="D280">
            <v>72</v>
          </cell>
          <cell r="E280">
            <v>3</v>
          </cell>
          <cell r="F280">
            <v>1.0964912280701754E-3</v>
          </cell>
          <cell r="G280">
            <v>2690</v>
          </cell>
          <cell r="H280">
            <v>0.98318713450292394</v>
          </cell>
          <cell r="I280">
            <v>1.6812865497076057E-2</v>
          </cell>
          <cell r="J280">
            <v>0.95</v>
          </cell>
        </row>
        <row r="281">
          <cell r="A281" t="str">
            <v>Jul-Sep 201074</v>
          </cell>
          <cell r="B281">
            <v>74</v>
          </cell>
          <cell r="C281" t="str">
            <v>Jul-Sep 2010</v>
          </cell>
          <cell r="D281">
            <v>73</v>
          </cell>
          <cell r="E281">
            <v>2</v>
          </cell>
          <cell r="F281">
            <v>7.3099415204678359E-4</v>
          </cell>
          <cell r="G281">
            <v>2692</v>
          </cell>
          <cell r="H281">
            <v>0.98391812865497075</v>
          </cell>
          <cell r="I281">
            <v>1.6081871345029253E-2</v>
          </cell>
          <cell r="J281">
            <v>0.95</v>
          </cell>
        </row>
        <row r="282">
          <cell r="A282" t="str">
            <v>Jul-Sep 201075</v>
          </cell>
          <cell r="B282">
            <v>75</v>
          </cell>
          <cell r="C282" t="str">
            <v>Jul-Sep 2010</v>
          </cell>
          <cell r="D282">
            <v>74</v>
          </cell>
          <cell r="E282">
            <v>3</v>
          </cell>
          <cell r="F282">
            <v>1.0964912280701754E-3</v>
          </cell>
          <cell r="G282">
            <v>2695</v>
          </cell>
          <cell r="H282">
            <v>0.98501461988304095</v>
          </cell>
          <cell r="I282">
            <v>1.4985380116959046E-2</v>
          </cell>
          <cell r="J282">
            <v>0.95</v>
          </cell>
        </row>
        <row r="283">
          <cell r="A283" t="str">
            <v>Jul-Sep 201076</v>
          </cell>
          <cell r="B283">
            <v>76</v>
          </cell>
          <cell r="C283" t="str">
            <v>Jul-Sep 2010</v>
          </cell>
          <cell r="D283">
            <v>75</v>
          </cell>
          <cell r="E283">
            <v>2</v>
          </cell>
          <cell r="F283">
            <v>7.3099415204678359E-4</v>
          </cell>
          <cell r="G283">
            <v>2697</v>
          </cell>
          <cell r="H283">
            <v>0.98574561403508776</v>
          </cell>
          <cell r="I283">
            <v>1.4254385964912242E-2</v>
          </cell>
          <cell r="J283">
            <v>0.95</v>
          </cell>
        </row>
        <row r="284">
          <cell r="A284" t="str">
            <v>Jul-Sep 201077</v>
          </cell>
          <cell r="B284">
            <v>77</v>
          </cell>
          <cell r="C284" t="str">
            <v>Jul-Sep 2010</v>
          </cell>
          <cell r="D284">
            <v>76</v>
          </cell>
          <cell r="E284">
            <v>1</v>
          </cell>
          <cell r="F284">
            <v>3.6549707602339179E-4</v>
          </cell>
          <cell r="G284">
            <v>2698</v>
          </cell>
          <cell r="H284">
            <v>0.98611111111111116</v>
          </cell>
          <cell r="I284">
            <v>1.388888888888884E-2</v>
          </cell>
          <cell r="J284">
            <v>0.95</v>
          </cell>
        </row>
        <row r="285">
          <cell r="A285" t="str">
            <v>Jul-Sep 201078</v>
          </cell>
          <cell r="B285">
            <v>78</v>
          </cell>
          <cell r="C285" t="str">
            <v>Jul-Sep 2010</v>
          </cell>
          <cell r="D285">
            <v>77</v>
          </cell>
          <cell r="E285">
            <v>5</v>
          </cell>
          <cell r="F285">
            <v>1.827485380116959E-3</v>
          </cell>
          <cell r="G285">
            <v>2703</v>
          </cell>
          <cell r="H285">
            <v>0.98793859649122806</v>
          </cell>
          <cell r="I285">
            <v>1.206140350877194E-2</v>
          </cell>
          <cell r="J285">
            <v>0.95</v>
          </cell>
        </row>
        <row r="286">
          <cell r="A286" t="str">
            <v>Jul-Sep 201079</v>
          </cell>
          <cell r="B286">
            <v>79</v>
          </cell>
          <cell r="C286" t="str">
            <v>Jul-Sep 2010</v>
          </cell>
          <cell r="D286">
            <v>78</v>
          </cell>
          <cell r="E286">
            <v>3</v>
          </cell>
          <cell r="F286">
            <v>1.0964912280701754E-3</v>
          </cell>
          <cell r="G286">
            <v>2706</v>
          </cell>
          <cell r="H286">
            <v>0.98903508771929827</v>
          </cell>
          <cell r="I286">
            <v>1.0964912280701733E-2</v>
          </cell>
          <cell r="J286">
            <v>0.95</v>
          </cell>
        </row>
        <row r="287">
          <cell r="A287" t="str">
            <v>Jul-Sep 201080</v>
          </cell>
          <cell r="B287">
            <v>80</v>
          </cell>
          <cell r="C287" t="str">
            <v>Jul-Sep 2010</v>
          </cell>
          <cell r="D287">
            <v>79</v>
          </cell>
          <cell r="E287">
            <v>3</v>
          </cell>
          <cell r="F287">
            <v>1.0964912280701754E-3</v>
          </cell>
          <cell r="G287">
            <v>2709</v>
          </cell>
          <cell r="H287">
            <v>0.99013157894736847</v>
          </cell>
          <cell r="I287">
            <v>9.8684210526315264E-3</v>
          </cell>
          <cell r="J287">
            <v>0.95</v>
          </cell>
        </row>
        <row r="288">
          <cell r="A288" t="str">
            <v>Jul-Sep 201081</v>
          </cell>
          <cell r="B288">
            <v>81</v>
          </cell>
          <cell r="C288" t="str">
            <v>Jul-Sep 2010</v>
          </cell>
          <cell r="D288">
            <v>80</v>
          </cell>
          <cell r="E288">
            <v>1</v>
          </cell>
          <cell r="F288">
            <v>3.6549707602339179E-4</v>
          </cell>
          <cell r="G288">
            <v>2710</v>
          </cell>
          <cell r="H288">
            <v>0.99049707602339176</v>
          </cell>
          <cell r="I288">
            <v>9.5029239766082352E-3</v>
          </cell>
          <cell r="J288">
            <v>0.95</v>
          </cell>
        </row>
        <row r="289">
          <cell r="A289" t="str">
            <v>Jul-Sep 201082</v>
          </cell>
          <cell r="B289">
            <v>82</v>
          </cell>
          <cell r="C289" t="str">
            <v>Jul-Sep 2010</v>
          </cell>
          <cell r="D289">
            <v>81</v>
          </cell>
          <cell r="E289">
            <v>2</v>
          </cell>
          <cell r="F289">
            <v>7.3099415204678359E-4</v>
          </cell>
          <cell r="G289">
            <v>2712</v>
          </cell>
          <cell r="H289">
            <v>0.99122807017543857</v>
          </cell>
          <cell r="I289">
            <v>8.7719298245614308E-3</v>
          </cell>
          <cell r="J289">
            <v>0.95</v>
          </cell>
        </row>
        <row r="290">
          <cell r="A290" t="str">
            <v>Jul-Sep 201083</v>
          </cell>
          <cell r="B290">
            <v>83</v>
          </cell>
          <cell r="C290" t="str">
            <v>Jul-Sep 2010</v>
          </cell>
          <cell r="D290">
            <v>82</v>
          </cell>
          <cell r="E290">
            <v>2</v>
          </cell>
          <cell r="F290">
            <v>7.3099415204678359E-4</v>
          </cell>
          <cell r="G290">
            <v>2714</v>
          </cell>
          <cell r="H290">
            <v>0.99195906432748537</v>
          </cell>
          <cell r="I290">
            <v>8.0409356725146264E-3</v>
          </cell>
          <cell r="J290">
            <v>0.95</v>
          </cell>
        </row>
        <row r="291">
          <cell r="A291" t="str">
            <v>Jul-Sep 201084</v>
          </cell>
          <cell r="B291">
            <v>84</v>
          </cell>
          <cell r="C291" t="str">
            <v>Jul-Sep 2010</v>
          </cell>
          <cell r="D291">
            <v>83</v>
          </cell>
          <cell r="E291">
            <v>3</v>
          </cell>
          <cell r="F291">
            <v>1.0964912280701754E-3</v>
          </cell>
          <cell r="G291">
            <v>2717</v>
          </cell>
          <cell r="H291">
            <v>0.99305555555555558</v>
          </cell>
          <cell r="I291">
            <v>6.9444444444444198E-3</v>
          </cell>
          <cell r="J291">
            <v>0.95</v>
          </cell>
        </row>
        <row r="292">
          <cell r="A292" t="str">
            <v>Jul-Sep 201085</v>
          </cell>
          <cell r="B292">
            <v>85</v>
          </cell>
          <cell r="C292" t="str">
            <v>Jul-Sep 2010</v>
          </cell>
          <cell r="D292">
            <v>84</v>
          </cell>
          <cell r="E292">
            <v>3</v>
          </cell>
          <cell r="F292">
            <v>1.0964912280701754E-3</v>
          </cell>
          <cell r="G292">
            <v>2720</v>
          </cell>
          <cell r="H292">
            <v>0.99415204678362568</v>
          </cell>
          <cell r="I292">
            <v>5.8479532163743242E-3</v>
          </cell>
          <cell r="J292">
            <v>0.95</v>
          </cell>
        </row>
        <row r="293">
          <cell r="A293" t="str">
            <v>Jul-Sep 201086</v>
          </cell>
          <cell r="B293">
            <v>86</v>
          </cell>
          <cell r="C293" t="str">
            <v>Jul-Sep 2010</v>
          </cell>
          <cell r="D293">
            <v>85</v>
          </cell>
          <cell r="E293">
            <v>2</v>
          </cell>
          <cell r="F293">
            <v>7.3099415204678359E-4</v>
          </cell>
          <cell r="G293">
            <v>2722</v>
          </cell>
          <cell r="H293">
            <v>0.99488304093567248</v>
          </cell>
          <cell r="I293">
            <v>5.1169590643275198E-3</v>
          </cell>
          <cell r="J293">
            <v>0.95</v>
          </cell>
        </row>
        <row r="294">
          <cell r="A294" t="str">
            <v>Jul-Sep 201087</v>
          </cell>
          <cell r="B294">
            <v>87</v>
          </cell>
          <cell r="C294" t="str">
            <v>Jul-Sep 2010</v>
          </cell>
          <cell r="D294">
            <v>86</v>
          </cell>
          <cell r="E294">
            <v>1</v>
          </cell>
          <cell r="F294">
            <v>3.6549707602339179E-4</v>
          </cell>
          <cell r="G294">
            <v>2723</v>
          </cell>
          <cell r="H294">
            <v>0.99524853801169588</v>
          </cell>
          <cell r="I294">
            <v>4.7514619883041176E-3</v>
          </cell>
          <cell r="J294">
            <v>0.95</v>
          </cell>
        </row>
        <row r="295">
          <cell r="A295" t="str">
            <v>Jul-Sep 201088</v>
          </cell>
          <cell r="B295">
            <v>88</v>
          </cell>
          <cell r="C295" t="str">
            <v>Jul-Sep 2010</v>
          </cell>
          <cell r="D295">
            <v>87</v>
          </cell>
          <cell r="E295">
            <v>2</v>
          </cell>
          <cell r="F295">
            <v>7.3099415204678359E-4</v>
          </cell>
          <cell r="G295">
            <v>2725</v>
          </cell>
          <cell r="H295">
            <v>0.99597953216374269</v>
          </cell>
          <cell r="I295">
            <v>4.0204678362573132E-3</v>
          </cell>
          <cell r="J295">
            <v>0.95</v>
          </cell>
        </row>
        <row r="296">
          <cell r="A296" t="str">
            <v>Jul-Sep 201089</v>
          </cell>
          <cell r="B296">
            <v>89</v>
          </cell>
          <cell r="C296" t="str">
            <v>Jul-Sep 2010</v>
          </cell>
          <cell r="D296">
            <v>88</v>
          </cell>
          <cell r="E296">
            <v>1</v>
          </cell>
          <cell r="F296">
            <v>3.6549707602339179E-4</v>
          </cell>
          <cell r="G296">
            <v>2726</v>
          </cell>
          <cell r="H296">
            <v>0.99634502923976609</v>
          </cell>
          <cell r="I296">
            <v>3.654970760233911E-3</v>
          </cell>
          <cell r="J296">
            <v>0.95</v>
          </cell>
        </row>
        <row r="297">
          <cell r="A297" t="str">
            <v>Jul-Sep 201090</v>
          </cell>
          <cell r="B297">
            <v>90</v>
          </cell>
          <cell r="C297" t="str">
            <v>Jul-Sep 2010</v>
          </cell>
          <cell r="D297">
            <v>89</v>
          </cell>
          <cell r="E297">
            <v>1</v>
          </cell>
          <cell r="F297">
            <v>3.6549707602339179E-4</v>
          </cell>
          <cell r="G297">
            <v>2727</v>
          </cell>
          <cell r="H297">
            <v>0.99671052631578949</v>
          </cell>
          <cell r="I297">
            <v>3.2894736842105088E-3</v>
          </cell>
          <cell r="J297">
            <v>0.95</v>
          </cell>
        </row>
        <row r="298">
          <cell r="A298" t="str">
            <v>Jul-Sep 201091</v>
          </cell>
          <cell r="B298">
            <v>91</v>
          </cell>
          <cell r="C298" t="str">
            <v>Jul-Sep 2010</v>
          </cell>
          <cell r="D298">
            <v>96</v>
          </cell>
          <cell r="E298">
            <v>1</v>
          </cell>
          <cell r="F298">
            <v>3.6549707602339179E-4</v>
          </cell>
          <cell r="G298">
            <v>2728</v>
          </cell>
          <cell r="H298">
            <v>0.99707602339181289</v>
          </cell>
          <cell r="I298">
            <v>2.9239766081871066E-3</v>
          </cell>
          <cell r="J298">
            <v>0.95</v>
          </cell>
        </row>
        <row r="299">
          <cell r="A299" t="str">
            <v>Jul-Sep 201092</v>
          </cell>
          <cell r="B299">
            <v>92</v>
          </cell>
          <cell r="C299" t="str">
            <v>Jul-Sep 2010</v>
          </cell>
          <cell r="D299">
            <v>97</v>
          </cell>
          <cell r="E299">
            <v>2</v>
          </cell>
          <cell r="F299">
            <v>7.3099415204678359E-4</v>
          </cell>
          <cell r="G299">
            <v>2730</v>
          </cell>
          <cell r="H299">
            <v>0.9978070175438597</v>
          </cell>
          <cell r="I299">
            <v>2.1929824561403022E-3</v>
          </cell>
          <cell r="J299">
            <v>0.95</v>
          </cell>
        </row>
        <row r="300">
          <cell r="A300" t="str">
            <v>Jul-Sep 201093</v>
          </cell>
          <cell r="B300">
            <v>93</v>
          </cell>
          <cell r="C300" t="str">
            <v>Jul-Sep 2010</v>
          </cell>
          <cell r="D300">
            <v>99</v>
          </cell>
          <cell r="E300">
            <v>1</v>
          </cell>
          <cell r="F300">
            <v>3.6549707602339179E-4</v>
          </cell>
          <cell r="G300">
            <v>2731</v>
          </cell>
          <cell r="H300">
            <v>0.99817251461988299</v>
          </cell>
          <cell r="I300">
            <v>1.827485380117011E-3</v>
          </cell>
          <cell r="J300">
            <v>0.95</v>
          </cell>
        </row>
        <row r="301">
          <cell r="A301" t="str">
            <v>Jul-Sep 201094</v>
          </cell>
          <cell r="B301">
            <v>94</v>
          </cell>
          <cell r="C301" t="str">
            <v>Jul-Sep 2010</v>
          </cell>
          <cell r="D301">
            <v>102</v>
          </cell>
          <cell r="E301">
            <v>1</v>
          </cell>
          <cell r="F301">
            <v>3.6549707602339179E-4</v>
          </cell>
          <cell r="G301">
            <v>2732</v>
          </cell>
          <cell r="H301">
            <v>0.99853801169590639</v>
          </cell>
          <cell r="I301">
            <v>1.4619883040936088E-3</v>
          </cell>
          <cell r="J301">
            <v>0.95</v>
          </cell>
        </row>
        <row r="302">
          <cell r="A302" t="str">
            <v>Jul-Sep 201095</v>
          </cell>
          <cell r="B302">
            <v>95</v>
          </cell>
          <cell r="C302" t="str">
            <v>Jul-Sep 2010</v>
          </cell>
          <cell r="D302">
            <v>105</v>
          </cell>
          <cell r="E302">
            <v>1</v>
          </cell>
          <cell r="F302">
            <v>3.6549707602339179E-4</v>
          </cell>
          <cell r="G302">
            <v>2733</v>
          </cell>
          <cell r="H302">
            <v>0.99890350877192979</v>
          </cell>
          <cell r="I302">
            <v>1.0964912280702066E-3</v>
          </cell>
          <cell r="J302">
            <v>0.95</v>
          </cell>
        </row>
        <row r="303">
          <cell r="A303" t="str">
            <v>Jul-Sep 201096</v>
          </cell>
          <cell r="B303">
            <v>96</v>
          </cell>
          <cell r="C303" t="str">
            <v>Jul-Sep 2010</v>
          </cell>
          <cell r="D303">
            <v>107</v>
          </cell>
          <cell r="E303">
            <v>1</v>
          </cell>
          <cell r="F303">
            <v>3.6549707602339179E-4</v>
          </cell>
          <cell r="G303">
            <v>2734</v>
          </cell>
          <cell r="H303">
            <v>0.9992690058479532</v>
          </cell>
          <cell r="I303">
            <v>7.309941520468044E-4</v>
          </cell>
          <cell r="J303">
            <v>0.95</v>
          </cell>
        </row>
        <row r="304">
          <cell r="A304" t="str">
            <v>Jul-Sep 201097</v>
          </cell>
          <cell r="B304">
            <v>97</v>
          </cell>
          <cell r="C304" t="str">
            <v>Jul-Sep 2010</v>
          </cell>
          <cell r="D304">
            <v>110</v>
          </cell>
          <cell r="E304">
            <v>1</v>
          </cell>
          <cell r="F304">
            <v>3.6549707602339179E-4</v>
          </cell>
          <cell r="G304">
            <v>2735</v>
          </cell>
          <cell r="H304">
            <v>0.9996345029239766</v>
          </cell>
          <cell r="I304">
            <v>3.654970760234022E-4</v>
          </cell>
          <cell r="J304">
            <v>0.95</v>
          </cell>
        </row>
        <row r="305">
          <cell r="A305" t="str">
            <v>Jul-Sep 201098</v>
          </cell>
          <cell r="B305">
            <v>98</v>
          </cell>
          <cell r="C305" t="str">
            <v>Jul-Sep 2010</v>
          </cell>
          <cell r="D305">
            <v>178</v>
          </cell>
          <cell r="E305">
            <v>1</v>
          </cell>
          <cell r="F305">
            <v>3.6549707602339179E-4</v>
          </cell>
          <cell r="G305">
            <v>2736</v>
          </cell>
          <cell r="H305">
            <v>1</v>
          </cell>
          <cell r="I305">
            <v>0</v>
          </cell>
          <cell r="J305">
            <v>0.95</v>
          </cell>
        </row>
        <row r="307">
          <cell r="A307" t="str">
            <v>Jul-Sept 2010Total</v>
          </cell>
          <cell r="C307" t="str">
            <v>Jul-Sep 2010</v>
          </cell>
          <cell r="D307" t="str">
            <v>Total</v>
          </cell>
          <cell r="E307">
            <v>2736</v>
          </cell>
        </row>
        <row r="309">
          <cell r="A309" t="str">
            <v>Oct-Dec 20101</v>
          </cell>
          <cell r="B309">
            <v>1</v>
          </cell>
          <cell r="C309" t="str">
            <v>Oct-Dec 2010</v>
          </cell>
          <cell r="D309" t="str">
            <v>.00</v>
          </cell>
          <cell r="E309">
            <v>20</v>
          </cell>
          <cell r="F309">
            <v>7.5728890571753124E-3</v>
          </cell>
          <cell r="G309">
            <v>20</v>
          </cell>
          <cell r="H309">
            <v>7.0200070200070203E-3</v>
          </cell>
          <cell r="I309">
            <v>0.99297999297999295</v>
          </cell>
          <cell r="J309">
            <v>0.95</v>
          </cell>
        </row>
        <row r="310">
          <cell r="A310" t="str">
            <v>Oct-Dec 20102</v>
          </cell>
          <cell r="B310">
            <v>2</v>
          </cell>
          <cell r="C310" t="str">
            <v>Oct-Dec 2010</v>
          </cell>
          <cell r="D310" t="str">
            <v>1.00</v>
          </cell>
          <cell r="E310">
            <v>22</v>
          </cell>
          <cell r="F310">
            <v>8.330177962892843E-3</v>
          </cell>
          <cell r="G310">
            <v>42</v>
          </cell>
          <cell r="H310">
            <v>1.5903067020068155E-2</v>
          </cell>
          <cell r="I310">
            <v>0.98409693297993184</v>
          </cell>
          <cell r="J310">
            <v>0.95</v>
          </cell>
        </row>
        <row r="311">
          <cell r="A311" t="str">
            <v>Oct-Dec 20103</v>
          </cell>
          <cell r="B311">
            <v>3</v>
          </cell>
          <cell r="C311" t="str">
            <v>Oct-Dec 2010</v>
          </cell>
          <cell r="D311" t="str">
            <v>2.00</v>
          </cell>
          <cell r="E311">
            <v>31</v>
          </cell>
          <cell r="F311">
            <v>1.1737978038621734E-2</v>
          </cell>
          <cell r="G311">
            <v>73</v>
          </cell>
          <cell r="H311">
            <v>2.7641045058689889E-2</v>
          </cell>
          <cell r="I311">
            <v>0.97235895494131008</v>
          </cell>
          <cell r="J311">
            <v>0.95</v>
          </cell>
        </row>
        <row r="312">
          <cell r="A312" t="str">
            <v>Oct-Dec 20104</v>
          </cell>
          <cell r="B312">
            <v>4</v>
          </cell>
          <cell r="C312" t="str">
            <v>Oct-Dec 2010</v>
          </cell>
          <cell r="D312" t="str">
            <v>3.00</v>
          </cell>
          <cell r="E312">
            <v>27</v>
          </cell>
          <cell r="F312">
            <v>1.0223400227186671E-2</v>
          </cell>
          <cell r="G312">
            <v>100</v>
          </cell>
          <cell r="H312">
            <v>3.7864445285876562E-2</v>
          </cell>
          <cell r="I312">
            <v>0.96213555471412349</v>
          </cell>
          <cell r="J312">
            <v>0.95</v>
          </cell>
        </row>
        <row r="313">
          <cell r="A313" t="str">
            <v>Oct-Dec 20105</v>
          </cell>
          <cell r="B313">
            <v>5</v>
          </cell>
          <cell r="C313" t="str">
            <v>Oct-Dec 2010</v>
          </cell>
          <cell r="D313" t="str">
            <v>4.00</v>
          </cell>
          <cell r="E313">
            <v>16</v>
          </cell>
          <cell r="F313">
            <v>6.0583112457402496E-3</v>
          </cell>
          <cell r="G313">
            <v>116</v>
          </cell>
          <cell r="H313">
            <v>4.3922756531616813E-2</v>
          </cell>
          <cell r="I313">
            <v>0.95607724346838319</v>
          </cell>
          <cell r="J313">
            <v>0.95</v>
          </cell>
        </row>
        <row r="314">
          <cell r="A314" t="str">
            <v>Oct-Dec 20106</v>
          </cell>
          <cell r="B314">
            <v>6</v>
          </cell>
          <cell r="C314" t="str">
            <v>Oct-Dec 2010</v>
          </cell>
          <cell r="D314" t="str">
            <v>5.00</v>
          </cell>
          <cell r="E314">
            <v>17</v>
          </cell>
          <cell r="F314">
            <v>6.4369556985990157E-3</v>
          </cell>
          <cell r="G314">
            <v>133</v>
          </cell>
          <cell r="H314">
            <v>5.0359712230215826E-2</v>
          </cell>
          <cell r="I314">
            <v>0.94964028776978415</v>
          </cell>
          <cell r="J314">
            <v>0.95</v>
          </cell>
        </row>
        <row r="315">
          <cell r="A315" t="str">
            <v>Oct-Dec 20107</v>
          </cell>
          <cell r="B315">
            <v>7</v>
          </cell>
          <cell r="C315" t="str">
            <v>Oct-Dec 2010</v>
          </cell>
          <cell r="D315" t="str">
            <v>6.00</v>
          </cell>
          <cell r="E315">
            <v>27</v>
          </cell>
          <cell r="F315">
            <v>1.0223400227186671E-2</v>
          </cell>
          <cell r="G315">
            <v>160</v>
          </cell>
          <cell r="H315">
            <v>6.0583112457402499E-2</v>
          </cell>
          <cell r="I315">
            <v>0.93941688754259745</v>
          </cell>
          <cell r="J315">
            <v>0.95</v>
          </cell>
        </row>
        <row r="316">
          <cell r="A316" t="str">
            <v>Oct-Dec 20108</v>
          </cell>
          <cell r="B316">
            <v>8</v>
          </cell>
          <cell r="C316" t="str">
            <v>Oct-Dec 2010</v>
          </cell>
          <cell r="D316" t="str">
            <v>7.00</v>
          </cell>
          <cell r="E316">
            <v>31</v>
          </cell>
          <cell r="F316">
            <v>1.1737978038621734E-2</v>
          </cell>
          <cell r="G316">
            <v>191</v>
          </cell>
          <cell r="H316">
            <v>7.232109049602424E-2</v>
          </cell>
          <cell r="I316">
            <v>0.9276789095039758</v>
          </cell>
          <cell r="J316">
            <v>0.95</v>
          </cell>
        </row>
        <row r="317">
          <cell r="A317" t="str">
            <v>Oct-Dec 20109</v>
          </cell>
          <cell r="B317">
            <v>9</v>
          </cell>
          <cell r="C317" t="str">
            <v>Oct-Dec 2010</v>
          </cell>
          <cell r="D317" t="str">
            <v>8.00</v>
          </cell>
          <cell r="E317">
            <v>23</v>
          </cell>
          <cell r="F317">
            <v>8.70882241575161E-3</v>
          </cell>
          <cell r="G317">
            <v>214</v>
          </cell>
          <cell r="H317">
            <v>8.1029912911775845E-2</v>
          </cell>
          <cell r="I317">
            <v>0.91897008708822414</v>
          </cell>
          <cell r="J317">
            <v>0.95</v>
          </cell>
        </row>
        <row r="318">
          <cell r="A318" t="str">
            <v>Oct-Dec 201010</v>
          </cell>
          <cell r="B318">
            <v>10</v>
          </cell>
          <cell r="C318" t="str">
            <v>Oct-Dec 2010</v>
          </cell>
          <cell r="D318" t="str">
            <v>9.00</v>
          </cell>
          <cell r="E318">
            <v>24</v>
          </cell>
          <cell r="F318">
            <v>9.0874668686103752E-3</v>
          </cell>
          <cell r="G318">
            <v>238</v>
          </cell>
          <cell r="H318">
            <v>9.0117379780386211E-2</v>
          </cell>
          <cell r="I318">
            <v>0.90988262021961375</v>
          </cell>
          <cell r="J318">
            <v>0.95</v>
          </cell>
        </row>
        <row r="319">
          <cell r="A319" t="str">
            <v>Oct-Dec 201011</v>
          </cell>
          <cell r="B319">
            <v>11</v>
          </cell>
          <cell r="C319" t="str">
            <v>Oct-Dec 2010</v>
          </cell>
          <cell r="D319" t="str">
            <v>10.00</v>
          </cell>
          <cell r="E319">
            <v>26</v>
          </cell>
          <cell r="F319">
            <v>9.8447557743279058E-3</v>
          </cell>
          <cell r="G319">
            <v>264</v>
          </cell>
          <cell r="H319">
            <v>9.9962135554714129E-2</v>
          </cell>
          <cell r="I319">
            <v>0.90003786444528588</v>
          </cell>
          <cell r="J319">
            <v>0.95</v>
          </cell>
        </row>
        <row r="320">
          <cell r="A320" t="str">
            <v>Oct-Dec 201012</v>
          </cell>
          <cell r="B320">
            <v>12</v>
          </cell>
          <cell r="C320" t="str">
            <v>Oct-Dec 2010</v>
          </cell>
          <cell r="D320" t="str">
            <v>11.00</v>
          </cell>
          <cell r="E320">
            <v>23</v>
          </cell>
          <cell r="F320">
            <v>8.70882241575161E-3</v>
          </cell>
          <cell r="G320">
            <v>287</v>
          </cell>
          <cell r="H320">
            <v>0.10867095797046573</v>
          </cell>
          <cell r="I320">
            <v>0.89132904202953422</v>
          </cell>
          <cell r="J320">
            <v>0.95</v>
          </cell>
        </row>
        <row r="321">
          <cell r="A321" t="str">
            <v>Oct-Dec 201013</v>
          </cell>
          <cell r="B321">
            <v>13</v>
          </cell>
          <cell r="C321" t="str">
            <v>Oct-Dec 2010</v>
          </cell>
          <cell r="D321" t="str">
            <v>12.00</v>
          </cell>
          <cell r="E321">
            <v>29</v>
          </cell>
          <cell r="F321">
            <v>1.0980689132904203E-2</v>
          </cell>
          <cell r="G321">
            <v>316</v>
          </cell>
          <cell r="H321">
            <v>0.11965164710336994</v>
          </cell>
          <cell r="I321">
            <v>0.88034835289663005</v>
          </cell>
          <cell r="J321">
            <v>0.95</v>
          </cell>
        </row>
        <row r="322">
          <cell r="A322" t="str">
            <v>Oct-Dec 201014</v>
          </cell>
          <cell r="B322">
            <v>14</v>
          </cell>
          <cell r="C322" t="str">
            <v>Oct-Dec 2010</v>
          </cell>
          <cell r="D322" t="str">
            <v>13.00</v>
          </cell>
          <cell r="E322">
            <v>27</v>
          </cell>
          <cell r="F322">
            <v>1.0223400227186671E-2</v>
          </cell>
          <cell r="G322">
            <v>343</v>
          </cell>
          <cell r="H322">
            <v>0.1298750473305566</v>
          </cell>
          <cell r="I322">
            <v>0.87012495266944345</v>
          </cell>
          <cell r="J322">
            <v>0.95</v>
          </cell>
        </row>
        <row r="323">
          <cell r="A323" t="str">
            <v>Oct-Dec 201015</v>
          </cell>
          <cell r="B323">
            <v>15</v>
          </cell>
          <cell r="C323" t="str">
            <v>Oct-Dec 2010</v>
          </cell>
          <cell r="D323" t="str">
            <v>14.00</v>
          </cell>
          <cell r="E323">
            <v>43</v>
          </cell>
          <cell r="F323">
            <v>1.6281711472926921E-2</v>
          </cell>
          <cell r="G323">
            <v>386</v>
          </cell>
          <cell r="H323">
            <v>0.14615675880348353</v>
          </cell>
          <cell r="I323">
            <v>0.85384324119651644</v>
          </cell>
          <cell r="J323">
            <v>0.95</v>
          </cell>
        </row>
        <row r="324">
          <cell r="A324" t="str">
            <v>Oct-Dec 201016</v>
          </cell>
          <cell r="B324">
            <v>16</v>
          </cell>
          <cell r="C324" t="str">
            <v>Oct-Dec 2010</v>
          </cell>
          <cell r="D324" t="str">
            <v>15.00</v>
          </cell>
          <cell r="E324">
            <v>40</v>
          </cell>
          <cell r="F324">
            <v>1.5145778114350625E-2</v>
          </cell>
          <cell r="G324">
            <v>426</v>
          </cell>
          <cell r="H324">
            <v>0.16130253691783417</v>
          </cell>
          <cell r="I324">
            <v>0.83869746308216586</v>
          </cell>
          <cell r="J324">
            <v>0.95</v>
          </cell>
        </row>
        <row r="325">
          <cell r="A325" t="str">
            <v>Oct-Dec 201017</v>
          </cell>
          <cell r="B325">
            <v>17</v>
          </cell>
          <cell r="C325" t="str">
            <v>Oct-Dec 2010</v>
          </cell>
          <cell r="D325" t="str">
            <v>16.00</v>
          </cell>
          <cell r="E325">
            <v>25</v>
          </cell>
          <cell r="F325">
            <v>9.4661113214691405E-3</v>
          </cell>
          <cell r="G325">
            <v>451</v>
          </cell>
          <cell r="H325">
            <v>0.17076864823930329</v>
          </cell>
          <cell r="I325">
            <v>0.82923135176069673</v>
          </cell>
          <cell r="J325">
            <v>0.95</v>
          </cell>
        </row>
        <row r="326">
          <cell r="A326" t="str">
            <v>Oct-Dec 201018</v>
          </cell>
          <cell r="B326">
            <v>18</v>
          </cell>
          <cell r="C326" t="str">
            <v>Oct-Dec 2010</v>
          </cell>
          <cell r="D326" t="str">
            <v>17.00</v>
          </cell>
          <cell r="E326">
            <v>49</v>
          </cell>
          <cell r="F326">
            <v>1.8553578190079516E-2</v>
          </cell>
          <cell r="G326">
            <v>500</v>
          </cell>
          <cell r="H326">
            <v>0.18932222642938282</v>
          </cell>
          <cell r="I326">
            <v>0.81067777357061721</v>
          </cell>
          <cell r="J326">
            <v>0.95</v>
          </cell>
        </row>
        <row r="327">
          <cell r="A327" t="str">
            <v>Oct-Dec 201019</v>
          </cell>
          <cell r="B327">
            <v>19</v>
          </cell>
          <cell r="C327" t="str">
            <v>Oct-Dec 2010</v>
          </cell>
          <cell r="D327" t="str">
            <v>18.00</v>
          </cell>
          <cell r="E327">
            <v>35</v>
          </cell>
          <cell r="F327">
            <v>1.3252555850056797E-2</v>
          </cell>
          <cell r="G327">
            <v>535</v>
          </cell>
          <cell r="H327">
            <v>0.20257478227943962</v>
          </cell>
          <cell r="I327">
            <v>0.79742521772056041</v>
          </cell>
          <cell r="J327">
            <v>0.95</v>
          </cell>
        </row>
        <row r="328">
          <cell r="A328" t="str">
            <v>Oct-Dec 201020</v>
          </cell>
          <cell r="B328">
            <v>20</v>
          </cell>
          <cell r="C328" t="str">
            <v>Oct-Dec 2010</v>
          </cell>
          <cell r="D328" t="str">
            <v>19.00</v>
          </cell>
          <cell r="E328">
            <v>31</v>
          </cell>
          <cell r="F328">
            <v>1.1737978038621734E-2</v>
          </cell>
          <cell r="G328">
            <v>566</v>
          </cell>
          <cell r="H328">
            <v>0.21431276031806135</v>
          </cell>
          <cell r="I328">
            <v>0.78568723968193865</v>
          </cell>
          <cell r="J328">
            <v>0.95</v>
          </cell>
        </row>
        <row r="329">
          <cell r="A329" t="str">
            <v>Oct-Dec 201021</v>
          </cell>
          <cell r="B329">
            <v>21</v>
          </cell>
          <cell r="C329" t="str">
            <v>Oct-Dec 2010</v>
          </cell>
          <cell r="D329" t="str">
            <v>20.00</v>
          </cell>
          <cell r="E329">
            <v>34</v>
          </cell>
          <cell r="F329">
            <v>1.2873911397198031E-2</v>
          </cell>
          <cell r="G329">
            <v>600</v>
          </cell>
          <cell r="H329">
            <v>0.22718667171525936</v>
          </cell>
          <cell r="I329">
            <v>0.7728133282847407</v>
          </cell>
          <cell r="J329">
            <v>0.95</v>
          </cell>
        </row>
        <row r="330">
          <cell r="A330" t="str">
            <v>Oct-Dec 201022</v>
          </cell>
          <cell r="B330">
            <v>22</v>
          </cell>
          <cell r="C330" t="str">
            <v>Oct-Dec 2010</v>
          </cell>
          <cell r="D330" t="str">
            <v>21.00</v>
          </cell>
          <cell r="E330">
            <v>36</v>
          </cell>
          <cell r="F330">
            <v>1.3631200302915562E-2</v>
          </cell>
          <cell r="G330">
            <v>636</v>
          </cell>
          <cell r="H330">
            <v>0.24081787201817492</v>
          </cell>
          <cell r="I330">
            <v>0.75918212798182505</v>
          </cell>
          <cell r="J330">
            <v>0.95</v>
          </cell>
        </row>
        <row r="331">
          <cell r="A331" t="str">
            <v>Oct-Dec 201023</v>
          </cell>
          <cell r="B331">
            <v>23</v>
          </cell>
          <cell r="C331" t="str">
            <v>Oct-Dec 2010</v>
          </cell>
          <cell r="D331" t="str">
            <v>22.00</v>
          </cell>
          <cell r="E331">
            <v>35</v>
          </cell>
          <cell r="F331">
            <v>1.3252555850056797E-2</v>
          </cell>
          <cell r="G331">
            <v>671</v>
          </cell>
          <cell r="H331">
            <v>0.25407042786823175</v>
          </cell>
          <cell r="I331">
            <v>0.74592957213176825</v>
          </cell>
          <cell r="J331">
            <v>0.95</v>
          </cell>
        </row>
        <row r="332">
          <cell r="A332" t="str">
            <v>Oct-Dec 201024</v>
          </cell>
          <cell r="B332">
            <v>24</v>
          </cell>
          <cell r="C332" t="str">
            <v>Oct-Dec 2010</v>
          </cell>
          <cell r="D332" t="str">
            <v>23.00</v>
          </cell>
          <cell r="E332">
            <v>34</v>
          </cell>
          <cell r="F332">
            <v>1.2873911397198031E-2</v>
          </cell>
          <cell r="G332">
            <v>705</v>
          </cell>
          <cell r="H332">
            <v>0.26694433926542976</v>
          </cell>
          <cell r="I332">
            <v>0.73305566073457018</v>
          </cell>
          <cell r="J332">
            <v>0.95</v>
          </cell>
        </row>
        <row r="333">
          <cell r="A333" t="str">
            <v>Oct-Dec 201025</v>
          </cell>
          <cell r="B333">
            <v>25</v>
          </cell>
          <cell r="C333" t="str">
            <v>Oct-Dec 2010</v>
          </cell>
          <cell r="D333" t="str">
            <v>24.00</v>
          </cell>
          <cell r="E333">
            <v>34</v>
          </cell>
          <cell r="F333">
            <v>1.2873911397198031E-2</v>
          </cell>
          <cell r="G333">
            <v>739</v>
          </cell>
          <cell r="H333">
            <v>0.27981825066262778</v>
          </cell>
          <cell r="I333">
            <v>0.72018174933737222</v>
          </cell>
          <cell r="J333">
            <v>0.95</v>
          </cell>
        </row>
        <row r="334">
          <cell r="A334" t="str">
            <v>Oct-Dec 201026</v>
          </cell>
          <cell r="B334">
            <v>26</v>
          </cell>
          <cell r="C334" t="str">
            <v>Oct-Dec 2010</v>
          </cell>
          <cell r="D334" t="str">
            <v>25.00</v>
          </cell>
          <cell r="E334">
            <v>35</v>
          </cell>
          <cell r="F334">
            <v>1.3252555850056797E-2</v>
          </cell>
          <cell r="G334">
            <v>774</v>
          </cell>
          <cell r="H334">
            <v>0.29307080651268458</v>
          </cell>
          <cell r="I334">
            <v>0.70692919348731542</v>
          </cell>
          <cell r="J334">
            <v>0.95</v>
          </cell>
        </row>
        <row r="335">
          <cell r="A335" t="str">
            <v>Oct-Dec 201027</v>
          </cell>
          <cell r="B335">
            <v>27</v>
          </cell>
          <cell r="C335" t="str">
            <v>Oct-Dec 2010</v>
          </cell>
          <cell r="D335" t="str">
            <v>26.00</v>
          </cell>
          <cell r="E335">
            <v>44</v>
          </cell>
          <cell r="F335">
            <v>1.6660355925785686E-2</v>
          </cell>
          <cell r="G335">
            <v>818</v>
          </cell>
          <cell r="H335">
            <v>0.30973116243847026</v>
          </cell>
          <cell r="I335">
            <v>0.69026883756152979</v>
          </cell>
          <cell r="J335">
            <v>0.95</v>
          </cell>
        </row>
        <row r="336">
          <cell r="A336" t="str">
            <v>Oct-Dec 201028</v>
          </cell>
          <cell r="B336">
            <v>28</v>
          </cell>
          <cell r="C336" t="str">
            <v>Oct-Dec 2010</v>
          </cell>
          <cell r="D336" t="str">
            <v>27.00</v>
          </cell>
          <cell r="E336">
            <v>52</v>
          </cell>
          <cell r="F336">
            <v>1.9689511548655812E-2</v>
          </cell>
          <cell r="G336">
            <v>870</v>
          </cell>
          <cell r="H336">
            <v>0.3294206739871261</v>
          </cell>
          <cell r="I336">
            <v>0.67057932601287384</v>
          </cell>
          <cell r="J336">
            <v>0.95</v>
          </cell>
        </row>
        <row r="337">
          <cell r="A337" t="str">
            <v>Oct-Dec 201029</v>
          </cell>
          <cell r="B337">
            <v>29</v>
          </cell>
          <cell r="C337" t="str">
            <v>Oct-Dec 2010</v>
          </cell>
          <cell r="D337" t="str">
            <v>28.00</v>
          </cell>
          <cell r="E337">
            <v>53</v>
          </cell>
          <cell r="F337">
            <v>2.0068156001514577E-2</v>
          </cell>
          <cell r="G337">
            <v>923</v>
          </cell>
          <cell r="H337">
            <v>0.34948882998864067</v>
          </cell>
          <cell r="I337">
            <v>0.65051117001135927</v>
          </cell>
          <cell r="J337">
            <v>0.95</v>
          </cell>
        </row>
        <row r="338">
          <cell r="A338" t="str">
            <v>Oct-Dec 201030</v>
          </cell>
          <cell r="B338">
            <v>30</v>
          </cell>
          <cell r="C338" t="str">
            <v>Oct-Dec 2010</v>
          </cell>
          <cell r="D338" t="str">
            <v>29.00</v>
          </cell>
          <cell r="E338">
            <v>50</v>
          </cell>
          <cell r="F338">
            <v>1.8932222642938281E-2</v>
          </cell>
          <cell r="G338">
            <v>973</v>
          </cell>
          <cell r="H338">
            <v>0.36842105263157893</v>
          </cell>
          <cell r="I338">
            <v>0.63157894736842102</v>
          </cell>
          <cell r="J338">
            <v>0.95</v>
          </cell>
        </row>
        <row r="339">
          <cell r="A339" t="str">
            <v>Oct-Dec 201031</v>
          </cell>
          <cell r="B339">
            <v>31</v>
          </cell>
          <cell r="C339" t="str">
            <v>Oct-Dec 2010</v>
          </cell>
          <cell r="D339" t="str">
            <v>30.00</v>
          </cell>
          <cell r="E339">
            <v>46</v>
          </cell>
          <cell r="F339">
            <v>1.741764483150322E-2</v>
          </cell>
          <cell r="G339">
            <v>1019</v>
          </cell>
          <cell r="H339">
            <v>0.38583869746308219</v>
          </cell>
          <cell r="I339">
            <v>0.61416130253691781</v>
          </cell>
          <cell r="J339">
            <v>0.95</v>
          </cell>
        </row>
        <row r="340">
          <cell r="A340" t="str">
            <v>Oct-Dec 201032</v>
          </cell>
          <cell r="B340">
            <v>32</v>
          </cell>
          <cell r="C340" t="str">
            <v>Oct-Dec 2010</v>
          </cell>
          <cell r="D340" t="str">
            <v>31.00</v>
          </cell>
          <cell r="E340">
            <v>43</v>
          </cell>
          <cell r="F340">
            <v>1.6281711472926921E-2</v>
          </cell>
          <cell r="G340">
            <v>1062</v>
          </cell>
          <cell r="H340">
            <v>0.40212040893600909</v>
          </cell>
          <cell r="I340">
            <v>0.59787959106399091</v>
          </cell>
          <cell r="J340">
            <v>0.95</v>
          </cell>
        </row>
        <row r="341">
          <cell r="A341" t="str">
            <v>Oct-Dec 201033</v>
          </cell>
          <cell r="B341">
            <v>33</v>
          </cell>
          <cell r="C341" t="str">
            <v>Oct-Dec 2010</v>
          </cell>
          <cell r="D341" t="str">
            <v>32.00</v>
          </cell>
          <cell r="E341">
            <v>41</v>
          </cell>
          <cell r="F341">
            <v>1.552442256720939E-2</v>
          </cell>
          <cell r="G341">
            <v>1103</v>
          </cell>
          <cell r="H341">
            <v>0.41764483150321846</v>
          </cell>
          <cell r="I341">
            <v>0.58235516849678159</v>
          </cell>
          <cell r="J341">
            <v>0.95</v>
          </cell>
        </row>
        <row r="342">
          <cell r="A342" t="str">
            <v>Oct-Dec 201034</v>
          </cell>
          <cell r="B342">
            <v>34</v>
          </cell>
          <cell r="C342" t="str">
            <v>Oct-Dec 2010</v>
          </cell>
          <cell r="D342" t="str">
            <v>33.00</v>
          </cell>
          <cell r="E342">
            <v>49</v>
          </cell>
          <cell r="F342">
            <v>1.8553578190079516E-2</v>
          </cell>
          <cell r="G342">
            <v>1152</v>
          </cell>
          <cell r="H342">
            <v>0.43619840969329798</v>
          </cell>
          <cell r="I342">
            <v>0.56380159030670196</v>
          </cell>
          <cell r="J342">
            <v>0.95</v>
          </cell>
        </row>
        <row r="343">
          <cell r="A343" t="str">
            <v>Oct-Dec 201035</v>
          </cell>
          <cell r="B343">
            <v>35</v>
          </cell>
          <cell r="C343" t="str">
            <v>Oct-Dec 2010</v>
          </cell>
          <cell r="D343" t="str">
            <v>34.00</v>
          </cell>
          <cell r="E343">
            <v>55</v>
          </cell>
          <cell r="F343">
            <v>2.0825444907232107E-2</v>
          </cell>
          <cell r="G343">
            <v>1207</v>
          </cell>
          <cell r="H343">
            <v>0.45702385460053008</v>
          </cell>
          <cell r="I343">
            <v>0.54297614539946992</v>
          </cell>
          <cell r="J343">
            <v>0.95</v>
          </cell>
        </row>
        <row r="344">
          <cell r="A344" t="str">
            <v>Oct-Dec 201036</v>
          </cell>
          <cell r="B344">
            <v>36</v>
          </cell>
          <cell r="C344" t="str">
            <v>Oct-Dec 2010</v>
          </cell>
          <cell r="D344" t="str">
            <v>35.00</v>
          </cell>
          <cell r="E344">
            <v>83</v>
          </cell>
          <cell r="F344">
            <v>3.1427489587277549E-2</v>
          </cell>
          <cell r="G344">
            <v>1290</v>
          </cell>
          <cell r="H344">
            <v>0.48845134418780767</v>
          </cell>
          <cell r="I344">
            <v>0.51154865581219233</v>
          </cell>
          <cell r="J344">
            <v>0.95</v>
          </cell>
        </row>
        <row r="345">
          <cell r="A345" t="str">
            <v>Oct-Dec 201037</v>
          </cell>
          <cell r="B345">
            <v>37</v>
          </cell>
          <cell r="C345" t="str">
            <v>Oct-Dec 2010</v>
          </cell>
          <cell r="D345" t="str">
            <v>36.00</v>
          </cell>
          <cell r="E345">
            <v>69</v>
          </cell>
          <cell r="F345">
            <v>2.6126467247254828E-2</v>
          </cell>
          <cell r="G345">
            <v>1359</v>
          </cell>
          <cell r="H345">
            <v>0.51457781143506243</v>
          </cell>
          <cell r="I345">
            <v>0.48542218856493757</v>
          </cell>
          <cell r="J345">
            <v>0.95</v>
          </cell>
        </row>
        <row r="346">
          <cell r="A346" t="str">
            <v>Oct-Dec 201038</v>
          </cell>
          <cell r="B346">
            <v>38</v>
          </cell>
          <cell r="C346" t="str">
            <v>Oct-Dec 2010</v>
          </cell>
          <cell r="D346" t="str">
            <v>37.00</v>
          </cell>
          <cell r="E346">
            <v>54</v>
          </cell>
          <cell r="F346">
            <v>2.0446800454373342E-2</v>
          </cell>
          <cell r="G346">
            <v>1413</v>
          </cell>
          <cell r="H346">
            <v>0.53502461188943584</v>
          </cell>
          <cell r="I346">
            <v>0.46497538811056416</v>
          </cell>
          <cell r="J346">
            <v>0.95</v>
          </cell>
        </row>
        <row r="347">
          <cell r="A347" t="str">
            <v>Oct-Dec 201039</v>
          </cell>
          <cell r="B347">
            <v>39</v>
          </cell>
          <cell r="C347" t="str">
            <v>Oct-Dec 2010</v>
          </cell>
          <cell r="D347" t="str">
            <v>38.00</v>
          </cell>
          <cell r="E347">
            <v>47</v>
          </cell>
          <cell r="F347">
            <v>1.7796289284361985E-2</v>
          </cell>
          <cell r="G347">
            <v>1460</v>
          </cell>
          <cell r="H347">
            <v>0.55282090117379779</v>
          </cell>
          <cell r="I347">
            <v>0.44717909882620221</v>
          </cell>
          <cell r="J347">
            <v>0.95</v>
          </cell>
        </row>
        <row r="348">
          <cell r="A348" t="str">
            <v>Oct-Dec 201040</v>
          </cell>
          <cell r="B348">
            <v>40</v>
          </cell>
          <cell r="C348" t="str">
            <v>Oct-Dec 2010</v>
          </cell>
          <cell r="D348" t="str">
            <v>39.00</v>
          </cell>
          <cell r="E348">
            <v>52</v>
          </cell>
          <cell r="F348">
            <v>1.9689511548655812E-2</v>
          </cell>
          <cell r="G348">
            <v>1512</v>
          </cell>
          <cell r="H348">
            <v>0.57251041272245362</v>
          </cell>
          <cell r="I348">
            <v>0.42748958727754638</v>
          </cell>
          <cell r="J348">
            <v>0.95</v>
          </cell>
        </row>
        <row r="349">
          <cell r="A349" t="str">
            <v>Oct-Dec 201041</v>
          </cell>
          <cell r="B349">
            <v>41</v>
          </cell>
          <cell r="C349" t="str">
            <v>Oct-Dec 2010</v>
          </cell>
          <cell r="D349" t="str">
            <v>40.00</v>
          </cell>
          <cell r="E349">
            <v>48</v>
          </cell>
          <cell r="F349">
            <v>1.817493373722075E-2</v>
          </cell>
          <cell r="G349">
            <v>1560</v>
          </cell>
          <cell r="H349">
            <v>0.59068534645967441</v>
          </cell>
          <cell r="I349">
            <v>0.40931465354032559</v>
          </cell>
          <cell r="J349">
            <v>0.95</v>
          </cell>
        </row>
        <row r="350">
          <cell r="A350" t="str">
            <v>Oct-Dec 201042</v>
          </cell>
          <cell r="B350">
            <v>42</v>
          </cell>
          <cell r="C350" t="str">
            <v>Oct-Dec 2010</v>
          </cell>
          <cell r="D350" t="str">
            <v>41.00</v>
          </cell>
          <cell r="E350">
            <v>50</v>
          </cell>
          <cell r="F350">
            <v>1.8932222642938281E-2</v>
          </cell>
          <cell r="G350">
            <v>1610</v>
          </cell>
          <cell r="H350">
            <v>0.60961756910261267</v>
          </cell>
          <cell r="I350">
            <v>0.39038243089738733</v>
          </cell>
          <cell r="J350">
            <v>0.95</v>
          </cell>
        </row>
        <row r="351">
          <cell r="A351" t="str">
            <v>Oct-Dec 201043</v>
          </cell>
          <cell r="B351">
            <v>43</v>
          </cell>
          <cell r="C351" t="str">
            <v>Oct-Dec 2010</v>
          </cell>
          <cell r="D351" t="str">
            <v>42.00</v>
          </cell>
          <cell r="E351">
            <v>63</v>
          </cell>
          <cell r="F351">
            <v>2.3854600530102233E-2</v>
          </cell>
          <cell r="G351">
            <v>1673</v>
          </cell>
          <cell r="H351">
            <v>0.63347216963271491</v>
          </cell>
          <cell r="I351">
            <v>0.36652783036728509</v>
          </cell>
          <cell r="J351">
            <v>0.95</v>
          </cell>
        </row>
        <row r="352">
          <cell r="A352" t="str">
            <v>Oct-Dec 201044</v>
          </cell>
          <cell r="B352">
            <v>44</v>
          </cell>
          <cell r="C352" t="str">
            <v>Oct-Dec 2010</v>
          </cell>
          <cell r="D352" t="str">
            <v>43.00</v>
          </cell>
          <cell r="E352">
            <v>49</v>
          </cell>
          <cell r="F352">
            <v>1.8553578190079516E-2</v>
          </cell>
          <cell r="G352">
            <v>1722</v>
          </cell>
          <cell r="H352">
            <v>0.65202574782279443</v>
          </cell>
          <cell r="I352">
            <v>0.34797425217720557</v>
          </cell>
          <cell r="J352">
            <v>0.95</v>
          </cell>
        </row>
        <row r="353">
          <cell r="A353" t="str">
            <v>Oct-Dec 201045</v>
          </cell>
          <cell r="B353">
            <v>45</v>
          </cell>
          <cell r="C353" t="str">
            <v>Oct-Dec 2010</v>
          </cell>
          <cell r="D353" t="str">
            <v>44.00</v>
          </cell>
          <cell r="E353">
            <v>50</v>
          </cell>
          <cell r="F353">
            <v>1.8932222642938281E-2</v>
          </cell>
          <cell r="G353">
            <v>1772</v>
          </cell>
          <cell r="H353">
            <v>0.67095797046573269</v>
          </cell>
          <cell r="I353">
            <v>0.32904202953426731</v>
          </cell>
          <cell r="J353">
            <v>0.95</v>
          </cell>
        </row>
        <row r="354">
          <cell r="A354" t="str">
            <v>Oct-Dec 201046</v>
          </cell>
          <cell r="B354">
            <v>46</v>
          </cell>
          <cell r="C354" t="str">
            <v>Oct-Dec 2010</v>
          </cell>
          <cell r="D354" t="str">
            <v>45.00</v>
          </cell>
          <cell r="E354">
            <v>29</v>
          </cell>
          <cell r="F354">
            <v>1.0980689132904203E-2</v>
          </cell>
          <cell r="G354">
            <v>1801</v>
          </cell>
          <cell r="H354">
            <v>0.68193865959863686</v>
          </cell>
          <cell r="I354">
            <v>0.31806134040136314</v>
          </cell>
          <cell r="J354">
            <v>0.95</v>
          </cell>
        </row>
        <row r="355">
          <cell r="A355" t="str">
            <v>Oct-Dec 201047</v>
          </cell>
          <cell r="B355">
            <v>47</v>
          </cell>
          <cell r="C355" t="str">
            <v>Oct-Dec 2010</v>
          </cell>
          <cell r="D355" t="str">
            <v>46.00</v>
          </cell>
          <cell r="E355">
            <v>36</v>
          </cell>
          <cell r="F355">
            <v>1.3631200302915562E-2</v>
          </cell>
          <cell r="G355">
            <v>1837</v>
          </cell>
          <cell r="H355">
            <v>0.6955698599015524</v>
          </cell>
          <cell r="I355">
            <v>0.3044301400984476</v>
          </cell>
          <cell r="J355">
            <v>0.95</v>
          </cell>
        </row>
        <row r="356">
          <cell r="A356" t="str">
            <v>Oct-Dec 201048</v>
          </cell>
          <cell r="B356">
            <v>48</v>
          </cell>
          <cell r="C356" t="str">
            <v>Oct-Dec 2010</v>
          </cell>
          <cell r="D356" t="str">
            <v>47.00</v>
          </cell>
          <cell r="E356">
            <v>39</v>
          </cell>
          <cell r="F356">
            <v>1.476713366149186E-2</v>
          </cell>
          <cell r="G356">
            <v>1876</v>
          </cell>
          <cell r="H356">
            <v>0.71033699356304425</v>
          </cell>
          <cell r="I356">
            <v>0.28966300643695575</v>
          </cell>
          <cell r="J356">
            <v>0.95</v>
          </cell>
        </row>
        <row r="357">
          <cell r="A357" t="str">
            <v>Oct-Dec 201049</v>
          </cell>
          <cell r="B357">
            <v>49</v>
          </cell>
          <cell r="C357" t="str">
            <v>Oct-Dec 2010</v>
          </cell>
          <cell r="D357" t="str">
            <v>48.00</v>
          </cell>
          <cell r="E357">
            <v>48</v>
          </cell>
          <cell r="F357">
            <v>1.817493373722075E-2</v>
          </cell>
          <cell r="G357">
            <v>1924</v>
          </cell>
          <cell r="H357">
            <v>0.72851192730026504</v>
          </cell>
          <cell r="I357">
            <v>0.27148807269973496</v>
          </cell>
          <cell r="J357">
            <v>0.95</v>
          </cell>
        </row>
        <row r="358">
          <cell r="A358" t="str">
            <v>Oct-Dec 201050</v>
          </cell>
          <cell r="B358">
            <v>50</v>
          </cell>
          <cell r="C358" t="str">
            <v>Oct-Dec 2010</v>
          </cell>
          <cell r="D358" t="str">
            <v>49.00</v>
          </cell>
          <cell r="E358">
            <v>40</v>
          </cell>
          <cell r="F358">
            <v>1.5145778114350625E-2</v>
          </cell>
          <cell r="G358">
            <v>1964</v>
          </cell>
          <cell r="H358">
            <v>0.74365770541461562</v>
          </cell>
          <cell r="I358">
            <v>0.25634229458538438</v>
          </cell>
          <cell r="J358">
            <v>0.95</v>
          </cell>
        </row>
        <row r="359">
          <cell r="A359" t="str">
            <v>Oct-Dec 201051</v>
          </cell>
          <cell r="B359">
            <v>51</v>
          </cell>
          <cell r="C359" t="str">
            <v>Oct-Dec 2010</v>
          </cell>
          <cell r="D359" t="str">
            <v>50.00</v>
          </cell>
          <cell r="E359">
            <v>51</v>
          </cell>
          <cell r="F359">
            <v>1.9310867095797046E-2</v>
          </cell>
          <cell r="G359">
            <v>2015</v>
          </cell>
          <cell r="H359">
            <v>0.76296857251041272</v>
          </cell>
          <cell r="I359">
            <v>0.23703142748958728</v>
          </cell>
          <cell r="J359">
            <v>0.95</v>
          </cell>
        </row>
        <row r="360">
          <cell r="A360" t="str">
            <v>Oct-Dec 201052</v>
          </cell>
          <cell r="B360">
            <v>52</v>
          </cell>
          <cell r="C360" t="str">
            <v>Oct-Dec 2010</v>
          </cell>
          <cell r="D360" t="str">
            <v>51.00</v>
          </cell>
          <cell r="E360">
            <v>40</v>
          </cell>
          <cell r="F360">
            <v>1.5145778114350625E-2</v>
          </cell>
          <cell r="G360">
            <v>2055</v>
          </cell>
          <cell r="H360">
            <v>0.77811435062476331</v>
          </cell>
          <cell r="I360">
            <v>0.22188564937523669</v>
          </cell>
          <cell r="J360">
            <v>0.95</v>
          </cell>
        </row>
        <row r="361">
          <cell r="A361" t="str">
            <v>Oct-Dec 201053</v>
          </cell>
          <cell r="B361">
            <v>53</v>
          </cell>
          <cell r="C361" t="str">
            <v>Oct-Dec 2010</v>
          </cell>
          <cell r="D361" t="str">
            <v>52.00</v>
          </cell>
          <cell r="E361">
            <v>36</v>
          </cell>
          <cell r="F361">
            <v>1.3631200302915562E-2</v>
          </cell>
          <cell r="G361">
            <v>2091</v>
          </cell>
          <cell r="H361">
            <v>0.79174555092767895</v>
          </cell>
          <cell r="I361">
            <v>0.20825444907232105</v>
          </cell>
          <cell r="J361">
            <v>0.95</v>
          </cell>
        </row>
        <row r="362">
          <cell r="A362" t="str">
            <v>Oct-Dec 201054</v>
          </cell>
          <cell r="B362">
            <v>54</v>
          </cell>
          <cell r="C362" t="str">
            <v>Oct-Dec 2010</v>
          </cell>
          <cell r="D362" t="str">
            <v>53.00</v>
          </cell>
          <cell r="E362">
            <v>28</v>
          </cell>
          <cell r="F362">
            <v>1.0602044680045438E-2</v>
          </cell>
          <cell r="G362">
            <v>2119</v>
          </cell>
          <cell r="H362">
            <v>0.8023475956077244</v>
          </cell>
          <cell r="I362">
            <v>0.1976524043922756</v>
          </cell>
          <cell r="J362">
            <v>0.95</v>
          </cell>
        </row>
        <row r="363">
          <cell r="A363" t="str">
            <v>Oct-Dec 201055</v>
          </cell>
          <cell r="B363">
            <v>55</v>
          </cell>
          <cell r="C363" t="str">
            <v>Oct-Dec 2010</v>
          </cell>
          <cell r="D363" t="str">
            <v>54.00</v>
          </cell>
          <cell r="E363">
            <v>46</v>
          </cell>
          <cell r="F363">
            <v>1.741764483150322E-2</v>
          </cell>
          <cell r="G363">
            <v>2165</v>
          </cell>
          <cell r="H363">
            <v>0.8197652404392276</v>
          </cell>
          <cell r="I363">
            <v>0.1802347595607724</v>
          </cell>
          <cell r="J363">
            <v>0.95</v>
          </cell>
        </row>
        <row r="364">
          <cell r="A364" t="str">
            <v>Oct-Dec 201056</v>
          </cell>
          <cell r="B364">
            <v>56</v>
          </cell>
          <cell r="C364" t="str">
            <v>Oct-Dec 2010</v>
          </cell>
          <cell r="D364" t="str">
            <v>55.00</v>
          </cell>
          <cell r="E364">
            <v>35</v>
          </cell>
          <cell r="F364">
            <v>1.3252555850056797E-2</v>
          </cell>
          <cell r="G364">
            <v>2200</v>
          </cell>
          <cell r="H364">
            <v>0.83301779628928441</v>
          </cell>
          <cell r="I364">
            <v>0.16698220371071559</v>
          </cell>
          <cell r="J364">
            <v>0.95</v>
          </cell>
        </row>
        <row r="365">
          <cell r="A365" t="str">
            <v>Oct-Dec 201057</v>
          </cell>
          <cell r="B365">
            <v>57</v>
          </cell>
          <cell r="C365" t="str">
            <v>Oct-Dec 2010</v>
          </cell>
          <cell r="D365" t="str">
            <v>56.00</v>
          </cell>
          <cell r="E365">
            <v>49</v>
          </cell>
          <cell r="F365">
            <v>1.8553578190079516E-2</v>
          </cell>
          <cell r="G365">
            <v>2249</v>
          </cell>
          <cell r="H365">
            <v>0.85157137447936393</v>
          </cell>
          <cell r="I365">
            <v>0.14842862552063607</v>
          </cell>
          <cell r="J365">
            <v>0.95</v>
          </cell>
        </row>
        <row r="366">
          <cell r="A366" t="str">
            <v>Oct-Dec 201058</v>
          </cell>
          <cell r="B366">
            <v>58</v>
          </cell>
          <cell r="C366" t="str">
            <v>Oct-Dec 2010</v>
          </cell>
          <cell r="D366" t="str">
            <v>57.00</v>
          </cell>
          <cell r="E366">
            <v>37</v>
          </cell>
          <cell r="F366">
            <v>1.4009844755774327E-2</v>
          </cell>
          <cell r="G366">
            <v>2286</v>
          </cell>
          <cell r="H366">
            <v>0.8655812192351382</v>
          </cell>
          <cell r="I366">
            <v>0.1344187807648618</v>
          </cell>
          <cell r="J366">
            <v>0.95</v>
          </cell>
        </row>
        <row r="367">
          <cell r="A367" t="str">
            <v>Oct-Dec 201059</v>
          </cell>
          <cell r="B367">
            <v>59</v>
          </cell>
          <cell r="C367" t="str">
            <v>Oct-Dec 2010</v>
          </cell>
          <cell r="D367" t="str">
            <v>58.00</v>
          </cell>
          <cell r="E367">
            <v>37</v>
          </cell>
          <cell r="F367">
            <v>1.4009844755774327E-2</v>
          </cell>
          <cell r="G367">
            <v>2323</v>
          </cell>
          <cell r="H367">
            <v>0.87959106399091258</v>
          </cell>
          <cell r="I367">
            <v>0.12040893600908742</v>
          </cell>
          <cell r="J367">
            <v>0.95</v>
          </cell>
        </row>
        <row r="368">
          <cell r="A368" t="str">
            <v>Oct-Dec 201060</v>
          </cell>
          <cell r="B368">
            <v>60</v>
          </cell>
          <cell r="C368" t="str">
            <v>Oct-Dec 2010</v>
          </cell>
          <cell r="D368" t="str">
            <v>59.00</v>
          </cell>
          <cell r="E368">
            <v>51</v>
          </cell>
          <cell r="F368">
            <v>1.9310867095797046E-2</v>
          </cell>
          <cell r="G368">
            <v>2374</v>
          </cell>
          <cell r="H368">
            <v>0.89890193108670957</v>
          </cell>
          <cell r="I368">
            <v>0.10109806891329043</v>
          </cell>
          <cell r="J368">
            <v>0.95</v>
          </cell>
        </row>
        <row r="369">
          <cell r="A369" t="str">
            <v>Oct-Dec 201061</v>
          </cell>
          <cell r="B369">
            <v>61</v>
          </cell>
          <cell r="C369" t="str">
            <v>Oct-Dec 2010</v>
          </cell>
          <cell r="D369" t="str">
            <v>60.00</v>
          </cell>
          <cell r="E369">
            <v>52</v>
          </cell>
          <cell r="F369">
            <v>1.9689511548655812E-2</v>
          </cell>
          <cell r="G369">
            <v>2426</v>
          </cell>
          <cell r="H369">
            <v>0.91859144263536541</v>
          </cell>
          <cell r="I369">
            <v>8.1408557364634593E-2</v>
          </cell>
          <cell r="J369">
            <v>0.95</v>
          </cell>
        </row>
        <row r="370">
          <cell r="A370" t="str">
            <v>Oct-Dec 201062</v>
          </cell>
          <cell r="B370">
            <v>62</v>
          </cell>
          <cell r="C370" t="str">
            <v>Oct-Dec 2010</v>
          </cell>
          <cell r="D370" t="str">
            <v>61.00</v>
          </cell>
          <cell r="E370">
            <v>39</v>
          </cell>
          <cell r="F370">
            <v>1.476713366149186E-2</v>
          </cell>
          <cell r="G370">
            <v>2465</v>
          </cell>
          <cell r="H370">
            <v>0.93335857629685726</v>
          </cell>
          <cell r="I370">
            <v>6.6641423703142744E-2</v>
          </cell>
          <cell r="J370">
            <v>0.95</v>
          </cell>
        </row>
        <row r="371">
          <cell r="A371" t="str">
            <v>Oct-Dec 201063</v>
          </cell>
          <cell r="B371">
            <v>63</v>
          </cell>
          <cell r="C371" t="str">
            <v>Oct-Dec 2010</v>
          </cell>
          <cell r="D371" t="str">
            <v>62.00</v>
          </cell>
          <cell r="E371">
            <v>62</v>
          </cell>
          <cell r="F371">
            <v>2.3475956077243468E-2</v>
          </cell>
          <cell r="G371">
            <v>2527</v>
          </cell>
          <cell r="H371">
            <v>0.95683453237410077</v>
          </cell>
          <cell r="I371">
            <v>4.3165467625899234E-2</v>
          </cell>
          <cell r="J371">
            <v>0.95</v>
          </cell>
        </row>
        <row r="372">
          <cell r="A372" t="str">
            <v>Oct-Dec 201064</v>
          </cell>
          <cell r="B372">
            <v>64</v>
          </cell>
          <cell r="C372" t="str">
            <v>Oct-Dec 2010</v>
          </cell>
          <cell r="D372" t="str">
            <v>63.00</v>
          </cell>
          <cell r="E372">
            <v>5</v>
          </cell>
          <cell r="F372">
            <v>1.8932222642938281E-3</v>
          </cell>
          <cell r="G372">
            <v>2532</v>
          </cell>
          <cell r="H372">
            <v>0.95872775463839455</v>
          </cell>
          <cell r="I372">
            <v>4.1272245361605453E-2</v>
          </cell>
          <cell r="J372">
            <v>0.95</v>
          </cell>
        </row>
        <row r="373">
          <cell r="A373" t="str">
            <v>Oct-Dec 201065</v>
          </cell>
          <cell r="B373">
            <v>65</v>
          </cell>
          <cell r="C373" t="str">
            <v>Oct-Dec 2010</v>
          </cell>
          <cell r="D373" t="str">
            <v>64.00</v>
          </cell>
          <cell r="E373">
            <v>3</v>
          </cell>
          <cell r="F373">
            <v>1.1359333585762969E-3</v>
          </cell>
          <cell r="G373">
            <v>2535</v>
          </cell>
          <cell r="H373">
            <v>0.95986368799697086</v>
          </cell>
          <cell r="I373">
            <v>4.013631200302914E-2</v>
          </cell>
          <cell r="J373">
            <v>0.95</v>
          </cell>
        </row>
        <row r="374">
          <cell r="A374" t="str">
            <v>Oct-Dec 201066</v>
          </cell>
          <cell r="B374">
            <v>66</v>
          </cell>
          <cell r="C374" t="str">
            <v>Oct-Dec 2010</v>
          </cell>
          <cell r="D374" t="str">
            <v>65.00</v>
          </cell>
          <cell r="E374">
            <v>2</v>
          </cell>
          <cell r="F374">
            <v>7.572889057175312E-4</v>
          </cell>
          <cell r="G374">
            <v>2537</v>
          </cell>
          <cell r="H374">
            <v>0.96062097690268833</v>
          </cell>
          <cell r="I374">
            <v>3.9379023097311672E-2</v>
          </cell>
          <cell r="J374">
            <v>0.95</v>
          </cell>
        </row>
        <row r="375">
          <cell r="A375" t="str">
            <v>Oct-Dec 201067</v>
          </cell>
          <cell r="B375">
            <v>67</v>
          </cell>
          <cell r="C375" t="str">
            <v>Oct-Dec 2010</v>
          </cell>
          <cell r="D375" t="str">
            <v>66.00</v>
          </cell>
          <cell r="E375">
            <v>3</v>
          </cell>
          <cell r="F375">
            <v>1.1359333585762969E-3</v>
          </cell>
          <cell r="G375">
            <v>2540</v>
          </cell>
          <cell r="H375">
            <v>0.96175691026126464</v>
          </cell>
          <cell r="I375">
            <v>3.8243089738735359E-2</v>
          </cell>
          <cell r="J375">
            <v>0.95</v>
          </cell>
        </row>
        <row r="376">
          <cell r="A376" t="str">
            <v>Oct-Dec 201068</v>
          </cell>
          <cell r="B376">
            <v>68</v>
          </cell>
          <cell r="C376" t="str">
            <v>Oct-Dec 2010</v>
          </cell>
          <cell r="D376" t="str">
            <v>67.00</v>
          </cell>
          <cell r="E376">
            <v>6</v>
          </cell>
          <cell r="F376">
            <v>2.2718667171525938E-3</v>
          </cell>
          <cell r="G376">
            <v>2546</v>
          </cell>
          <cell r="H376">
            <v>0.96402877697841727</v>
          </cell>
          <cell r="I376">
            <v>3.5971223021582732E-2</v>
          </cell>
          <cell r="J376">
            <v>0.95</v>
          </cell>
        </row>
        <row r="377">
          <cell r="A377" t="str">
            <v>Oct-Dec 201069</v>
          </cell>
          <cell r="B377">
            <v>69</v>
          </cell>
          <cell r="C377" t="str">
            <v>Oct-Dec 2010</v>
          </cell>
          <cell r="D377" t="str">
            <v>68.00</v>
          </cell>
          <cell r="E377">
            <v>1</v>
          </cell>
          <cell r="F377">
            <v>3.786444528587656E-4</v>
          </cell>
          <cell r="G377">
            <v>2547</v>
          </cell>
          <cell r="H377">
            <v>0.964407421431276</v>
          </cell>
          <cell r="I377">
            <v>3.5592578568723998E-2</v>
          </cell>
          <cell r="J377">
            <v>0.95</v>
          </cell>
        </row>
        <row r="378">
          <cell r="A378" t="str">
            <v>Oct-Dec 201070</v>
          </cell>
          <cell r="B378">
            <v>70</v>
          </cell>
          <cell r="C378" t="str">
            <v>Oct-Dec 2010</v>
          </cell>
          <cell r="D378" t="str">
            <v>69.00</v>
          </cell>
          <cell r="E378">
            <v>2</v>
          </cell>
          <cell r="F378">
            <v>7.572889057175312E-4</v>
          </cell>
          <cell r="G378">
            <v>2549</v>
          </cell>
          <cell r="H378">
            <v>0.96516471033699358</v>
          </cell>
          <cell r="I378">
            <v>3.4835289663006419E-2</v>
          </cell>
          <cell r="J378">
            <v>0.95</v>
          </cell>
        </row>
        <row r="379">
          <cell r="A379" t="str">
            <v>Oct-Dec 201071</v>
          </cell>
          <cell r="B379">
            <v>71</v>
          </cell>
          <cell r="C379" t="str">
            <v>Oct-Dec 2010</v>
          </cell>
          <cell r="D379" t="str">
            <v>70.00</v>
          </cell>
          <cell r="E379">
            <v>3</v>
          </cell>
          <cell r="F379">
            <v>1.1359333585762969E-3</v>
          </cell>
          <cell r="G379">
            <v>2552</v>
          </cell>
          <cell r="H379">
            <v>0.96630064369556989</v>
          </cell>
          <cell r="I379">
            <v>3.3699356304430106E-2</v>
          </cell>
          <cell r="J379">
            <v>0.95</v>
          </cell>
        </row>
        <row r="380">
          <cell r="A380" t="str">
            <v>Oct-Dec 201072</v>
          </cell>
          <cell r="B380">
            <v>72</v>
          </cell>
          <cell r="C380" t="str">
            <v>Oct-Dec 2010</v>
          </cell>
          <cell r="D380" t="str">
            <v>71.00</v>
          </cell>
          <cell r="E380">
            <v>4</v>
          </cell>
          <cell r="F380">
            <v>1.5145778114350624E-3</v>
          </cell>
          <cell r="G380">
            <v>2556</v>
          </cell>
          <cell r="H380">
            <v>0.96781522150700494</v>
          </cell>
          <cell r="I380">
            <v>3.2184778492995059E-2</v>
          </cell>
          <cell r="J380">
            <v>0.95</v>
          </cell>
        </row>
        <row r="381">
          <cell r="A381" t="str">
            <v>Oct-Dec 201073</v>
          </cell>
          <cell r="B381">
            <v>73</v>
          </cell>
          <cell r="C381" t="str">
            <v>Oct-Dec 2010</v>
          </cell>
          <cell r="D381" t="str">
            <v>72.00</v>
          </cell>
          <cell r="E381">
            <v>3</v>
          </cell>
          <cell r="F381">
            <v>1.1359333585762969E-3</v>
          </cell>
          <cell r="G381">
            <v>2559</v>
          </cell>
          <cell r="H381">
            <v>0.96895115486558125</v>
          </cell>
          <cell r="I381">
            <v>3.1048845134418745E-2</v>
          </cell>
          <cell r="J381">
            <v>0.95</v>
          </cell>
        </row>
        <row r="382">
          <cell r="A382" t="str">
            <v>Oct-Dec 201074</v>
          </cell>
          <cell r="B382">
            <v>74</v>
          </cell>
          <cell r="C382" t="str">
            <v>Oct-Dec 2010</v>
          </cell>
          <cell r="D382" t="str">
            <v>73.00</v>
          </cell>
          <cell r="E382">
            <v>4</v>
          </cell>
          <cell r="F382">
            <v>1.5145778114350624E-3</v>
          </cell>
          <cell r="G382">
            <v>2563</v>
          </cell>
          <cell r="H382">
            <v>0.9704657326770163</v>
          </cell>
          <cell r="I382">
            <v>2.9534267322983698E-2</v>
          </cell>
          <cell r="J382">
            <v>0.95</v>
          </cell>
        </row>
        <row r="383">
          <cell r="A383" t="str">
            <v>Oct-Dec 201075</v>
          </cell>
          <cell r="B383">
            <v>75</v>
          </cell>
          <cell r="C383" t="str">
            <v>Oct-Dec 2010</v>
          </cell>
          <cell r="D383" t="str">
            <v>74.00</v>
          </cell>
          <cell r="E383">
            <v>6</v>
          </cell>
          <cell r="F383">
            <v>2.2718667171525938E-3</v>
          </cell>
          <cell r="G383">
            <v>2569</v>
          </cell>
          <cell r="H383">
            <v>0.97273759939416893</v>
          </cell>
          <cell r="I383">
            <v>2.7262400605831072E-2</v>
          </cell>
          <cell r="J383">
            <v>0.95</v>
          </cell>
        </row>
        <row r="384">
          <cell r="A384" t="str">
            <v>Oct-Dec 201076</v>
          </cell>
          <cell r="B384">
            <v>76</v>
          </cell>
          <cell r="C384" t="str">
            <v>Oct-Dec 2010</v>
          </cell>
          <cell r="D384" t="str">
            <v>75.00</v>
          </cell>
          <cell r="E384">
            <v>7</v>
          </cell>
          <cell r="F384">
            <v>2.6505111700113595E-3</v>
          </cell>
          <cell r="G384">
            <v>2576</v>
          </cell>
          <cell r="H384">
            <v>0.97538811056418029</v>
          </cell>
          <cell r="I384">
            <v>2.4611889435819712E-2</v>
          </cell>
          <cell r="J384">
            <v>0.95</v>
          </cell>
        </row>
        <row r="385">
          <cell r="A385" t="str">
            <v>Oct-Dec 201077</v>
          </cell>
          <cell r="B385">
            <v>77</v>
          </cell>
          <cell r="C385" t="str">
            <v>Oct-Dec 2010</v>
          </cell>
          <cell r="D385" t="str">
            <v>76.00</v>
          </cell>
          <cell r="E385">
            <v>3</v>
          </cell>
          <cell r="F385">
            <v>1.1359333585762969E-3</v>
          </cell>
          <cell r="G385">
            <v>2579</v>
          </cell>
          <cell r="H385">
            <v>0.97652404392275649</v>
          </cell>
          <cell r="I385">
            <v>2.3475956077243509E-2</v>
          </cell>
          <cell r="J385">
            <v>0.95</v>
          </cell>
        </row>
        <row r="386">
          <cell r="A386" t="str">
            <v>Oct-Dec 201078</v>
          </cell>
          <cell r="B386">
            <v>78</v>
          </cell>
          <cell r="C386" t="str">
            <v>Oct-Dec 2010</v>
          </cell>
          <cell r="D386" t="str">
            <v>77.00</v>
          </cell>
          <cell r="E386">
            <v>4</v>
          </cell>
          <cell r="F386">
            <v>1.5145778114350624E-3</v>
          </cell>
          <cell r="G386">
            <v>2583</v>
          </cell>
          <cell r="H386">
            <v>0.97803862173419165</v>
          </cell>
          <cell r="I386">
            <v>2.1961378265808351E-2</v>
          </cell>
          <cell r="J386">
            <v>0.95</v>
          </cell>
        </row>
        <row r="387">
          <cell r="A387" t="str">
            <v>Oct-Dec 201079</v>
          </cell>
          <cell r="B387">
            <v>79</v>
          </cell>
          <cell r="C387" t="str">
            <v>Oct-Dec 2010</v>
          </cell>
          <cell r="D387" t="str">
            <v>78.00</v>
          </cell>
          <cell r="E387">
            <v>4</v>
          </cell>
          <cell r="F387">
            <v>1.5145778114350624E-3</v>
          </cell>
          <cell r="G387">
            <v>2587</v>
          </cell>
          <cell r="H387">
            <v>0.9795531995456267</v>
          </cell>
          <cell r="I387">
            <v>2.0446800454373304E-2</v>
          </cell>
          <cell r="J387">
            <v>0.95</v>
          </cell>
        </row>
        <row r="388">
          <cell r="A388" t="str">
            <v>Oct-Dec 201080</v>
          </cell>
          <cell r="B388">
            <v>80</v>
          </cell>
          <cell r="C388" t="str">
            <v>Oct-Dec 2010</v>
          </cell>
          <cell r="D388" t="str">
            <v>79.00</v>
          </cell>
          <cell r="E388">
            <v>3</v>
          </cell>
          <cell r="F388">
            <v>1.1359333585762969E-3</v>
          </cell>
          <cell r="G388">
            <v>2590</v>
          </cell>
          <cell r="H388">
            <v>0.9806891329042029</v>
          </cell>
          <cell r="I388">
            <v>1.9310867095797102E-2</v>
          </cell>
          <cell r="J388">
            <v>0.95</v>
          </cell>
        </row>
        <row r="389">
          <cell r="A389" t="str">
            <v>Oct-Dec 201081</v>
          </cell>
          <cell r="B389">
            <v>81</v>
          </cell>
          <cell r="C389" t="str">
            <v>Oct-Dec 2010</v>
          </cell>
          <cell r="D389" t="str">
            <v>80.00</v>
          </cell>
          <cell r="E389">
            <v>4</v>
          </cell>
          <cell r="F389">
            <v>1.5145778114350624E-3</v>
          </cell>
          <cell r="G389">
            <v>2594</v>
          </cell>
          <cell r="H389">
            <v>0.98220371071563806</v>
          </cell>
          <cell r="I389">
            <v>1.7796289284361944E-2</v>
          </cell>
          <cell r="J389">
            <v>0.95</v>
          </cell>
        </row>
        <row r="390">
          <cell r="A390" t="str">
            <v>Oct-Dec 201082</v>
          </cell>
          <cell r="B390">
            <v>82</v>
          </cell>
          <cell r="C390" t="str">
            <v>Oct-Dec 2010</v>
          </cell>
          <cell r="D390" t="str">
            <v>81.00</v>
          </cell>
          <cell r="E390">
            <v>2</v>
          </cell>
          <cell r="F390">
            <v>7.572889057175312E-4</v>
          </cell>
          <cell r="G390">
            <v>2596</v>
          </cell>
          <cell r="H390">
            <v>0.98296099962135552</v>
          </cell>
          <cell r="I390">
            <v>1.7039000378644475E-2</v>
          </cell>
          <cell r="J390">
            <v>0.95</v>
          </cell>
        </row>
        <row r="391">
          <cell r="A391" t="str">
            <v>Oct-Dec 201083</v>
          </cell>
          <cell r="B391">
            <v>83</v>
          </cell>
          <cell r="C391" t="str">
            <v>Oct-Dec 2010</v>
          </cell>
          <cell r="D391" t="str">
            <v>82.00</v>
          </cell>
          <cell r="E391">
            <v>1</v>
          </cell>
          <cell r="F391">
            <v>3.786444528587656E-4</v>
          </cell>
          <cell r="G391">
            <v>2597</v>
          </cell>
          <cell r="H391">
            <v>0.98333964407421426</v>
          </cell>
          <cell r="I391">
            <v>1.6660355925785741E-2</v>
          </cell>
          <cell r="J391">
            <v>0.95</v>
          </cell>
        </row>
        <row r="392">
          <cell r="A392" t="str">
            <v>Oct-Dec 201084</v>
          </cell>
          <cell r="B392">
            <v>84</v>
          </cell>
          <cell r="C392" t="str">
            <v>Oct-Dec 2010</v>
          </cell>
          <cell r="D392" t="str">
            <v>83.00</v>
          </cell>
          <cell r="E392">
            <v>6</v>
          </cell>
          <cell r="F392">
            <v>2.2718667171525938E-3</v>
          </cell>
          <cell r="G392">
            <v>2603</v>
          </cell>
          <cell r="H392">
            <v>0.98561151079136688</v>
          </cell>
          <cell r="I392">
            <v>1.4388489208633115E-2</v>
          </cell>
          <cell r="J392">
            <v>0.95</v>
          </cell>
        </row>
        <row r="393">
          <cell r="A393" t="str">
            <v>Oct-Dec 201085</v>
          </cell>
          <cell r="B393">
            <v>85</v>
          </cell>
          <cell r="C393" t="str">
            <v>Oct-Dec 2010</v>
          </cell>
          <cell r="D393" t="str">
            <v>85.00</v>
          </cell>
          <cell r="E393">
            <v>4</v>
          </cell>
          <cell r="F393">
            <v>1.5145778114350624E-3</v>
          </cell>
          <cell r="G393">
            <v>2607</v>
          </cell>
          <cell r="H393">
            <v>0.98712608860280193</v>
          </cell>
          <cell r="I393">
            <v>1.2873911397198068E-2</v>
          </cell>
          <cell r="J393">
            <v>0.95</v>
          </cell>
        </row>
        <row r="394">
          <cell r="A394" t="str">
            <v>Oct-Dec 201086</v>
          </cell>
          <cell r="B394">
            <v>86</v>
          </cell>
          <cell r="C394" t="str">
            <v>Oct-Dec 2010</v>
          </cell>
          <cell r="D394" t="str">
            <v>86.00</v>
          </cell>
          <cell r="E394">
            <v>2</v>
          </cell>
          <cell r="F394">
            <v>7.572889057175312E-4</v>
          </cell>
          <cell r="G394">
            <v>2609</v>
          </cell>
          <cell r="H394">
            <v>0.98788337750851951</v>
          </cell>
          <cell r="I394">
            <v>1.2116622491480489E-2</v>
          </cell>
          <cell r="J394">
            <v>0.95</v>
          </cell>
        </row>
        <row r="395">
          <cell r="A395" t="str">
            <v>Oct-Dec 201087</v>
          </cell>
          <cell r="B395">
            <v>87</v>
          </cell>
          <cell r="C395" t="str">
            <v>Oct-Dec 2010</v>
          </cell>
          <cell r="D395" t="str">
            <v>87.00</v>
          </cell>
          <cell r="E395">
            <v>3</v>
          </cell>
          <cell r="F395">
            <v>1.1359333585762969E-3</v>
          </cell>
          <cell r="G395">
            <v>2612</v>
          </cell>
          <cell r="H395">
            <v>0.98901931086709582</v>
          </cell>
          <cell r="I395">
            <v>1.0980689132904176E-2</v>
          </cell>
          <cell r="J395">
            <v>0.95</v>
          </cell>
        </row>
        <row r="396">
          <cell r="A396" t="str">
            <v>Oct-Dec 201088</v>
          </cell>
          <cell r="B396">
            <v>88</v>
          </cell>
          <cell r="C396" t="str">
            <v>Oct-Dec 2010</v>
          </cell>
          <cell r="D396" t="str">
            <v>88.00</v>
          </cell>
          <cell r="E396">
            <v>2</v>
          </cell>
          <cell r="F396">
            <v>7.572889057175312E-4</v>
          </cell>
          <cell r="G396">
            <v>2614</v>
          </cell>
          <cell r="H396">
            <v>0.98977659977281329</v>
          </cell>
          <cell r="I396">
            <v>1.0223400227186707E-2</v>
          </cell>
          <cell r="J396">
            <v>0.95</v>
          </cell>
        </row>
        <row r="397">
          <cell r="A397" t="str">
            <v>Oct-Dec 201089</v>
          </cell>
          <cell r="B397">
            <v>89</v>
          </cell>
          <cell r="C397" t="str">
            <v>Oct-Dec 2010</v>
          </cell>
          <cell r="D397" t="str">
            <v>89.00</v>
          </cell>
          <cell r="E397">
            <v>1</v>
          </cell>
          <cell r="F397">
            <v>3.786444528587656E-4</v>
          </cell>
          <cell r="G397">
            <v>2615</v>
          </cell>
          <cell r="H397">
            <v>0.99015524422567214</v>
          </cell>
          <cell r="I397">
            <v>9.8447557743278624E-3</v>
          </cell>
          <cell r="J397">
            <v>0.95</v>
          </cell>
        </row>
        <row r="398">
          <cell r="A398" t="str">
            <v>Oct-Dec 201090</v>
          </cell>
          <cell r="B398">
            <v>90</v>
          </cell>
          <cell r="C398" t="str">
            <v>Oct-Dec 2010</v>
          </cell>
          <cell r="D398" t="str">
            <v>90.00</v>
          </cell>
          <cell r="E398">
            <v>2</v>
          </cell>
          <cell r="F398">
            <v>7.572889057175312E-4</v>
          </cell>
          <cell r="G398">
            <v>2617</v>
          </cell>
          <cell r="H398">
            <v>0.99091253313138961</v>
          </cell>
          <cell r="I398">
            <v>9.0874668686103943E-3</v>
          </cell>
          <cell r="J398">
            <v>0.95</v>
          </cell>
        </row>
        <row r="399">
          <cell r="A399" t="str">
            <v>Oct-Dec 201091</v>
          </cell>
          <cell r="B399">
            <v>91</v>
          </cell>
          <cell r="C399" t="str">
            <v>Oct-Dec 2010</v>
          </cell>
          <cell r="D399" t="str">
            <v>91.00</v>
          </cell>
          <cell r="E399">
            <v>2</v>
          </cell>
          <cell r="F399">
            <v>7.572889057175312E-4</v>
          </cell>
          <cell r="G399">
            <v>2619</v>
          </cell>
          <cell r="H399">
            <v>0.99166982203710718</v>
          </cell>
          <cell r="I399">
            <v>8.3301779628928152E-3</v>
          </cell>
          <cell r="J399">
            <v>0.95</v>
          </cell>
        </row>
        <row r="400">
          <cell r="A400" t="str">
            <v>Oct-Dec 201092</v>
          </cell>
          <cell r="B400">
            <v>92</v>
          </cell>
          <cell r="C400" t="str">
            <v>Oct-Dec 2010</v>
          </cell>
          <cell r="D400" t="str">
            <v>95.00</v>
          </cell>
          <cell r="E400">
            <v>3</v>
          </cell>
          <cell r="F400">
            <v>1.1359333585762969E-3</v>
          </cell>
          <cell r="G400">
            <v>2622</v>
          </cell>
          <cell r="H400">
            <v>0.9928057553956835</v>
          </cell>
          <cell r="I400">
            <v>7.194244604316502E-3</v>
          </cell>
          <cell r="J400">
            <v>0.95</v>
          </cell>
        </row>
        <row r="401">
          <cell r="A401" t="str">
            <v>Oct-Dec 201093</v>
          </cell>
          <cell r="B401">
            <v>93</v>
          </cell>
          <cell r="C401" t="str">
            <v>Oct-Dec 2010</v>
          </cell>
          <cell r="D401" t="str">
            <v>96.00</v>
          </cell>
          <cell r="E401">
            <v>2</v>
          </cell>
          <cell r="F401">
            <v>7.572889057175312E-4</v>
          </cell>
          <cell r="G401">
            <v>2624</v>
          </cell>
          <cell r="H401">
            <v>0.99356304430140097</v>
          </cell>
          <cell r="I401">
            <v>6.4369556985990339E-3</v>
          </cell>
          <cell r="J401">
            <v>0.95</v>
          </cell>
        </row>
        <row r="402">
          <cell r="A402" t="str">
            <v>Oct-Dec 201094</v>
          </cell>
          <cell r="B402">
            <v>94</v>
          </cell>
          <cell r="C402" t="str">
            <v>Oct-Dec 2010</v>
          </cell>
          <cell r="D402" t="str">
            <v>97.00</v>
          </cell>
          <cell r="E402">
            <v>1</v>
          </cell>
          <cell r="F402">
            <v>3.786444528587656E-4</v>
          </cell>
          <cell r="G402">
            <v>2625</v>
          </cell>
          <cell r="H402">
            <v>0.9939416887542597</v>
          </cell>
          <cell r="I402">
            <v>6.0583112457402999E-3</v>
          </cell>
          <cell r="J402">
            <v>0.95</v>
          </cell>
        </row>
        <row r="403">
          <cell r="A403" t="str">
            <v>Oct-Dec 201095</v>
          </cell>
          <cell r="B403">
            <v>95</v>
          </cell>
          <cell r="C403" t="str">
            <v>Oct-Dec 2010</v>
          </cell>
          <cell r="D403" t="str">
            <v>98.00</v>
          </cell>
          <cell r="E403">
            <v>2</v>
          </cell>
          <cell r="F403">
            <v>7.572889057175312E-4</v>
          </cell>
          <cell r="G403">
            <v>2627</v>
          </cell>
          <cell r="H403">
            <v>0.99469897765997728</v>
          </cell>
          <cell r="I403">
            <v>5.3010223400227208E-3</v>
          </cell>
          <cell r="J403">
            <v>0.95</v>
          </cell>
        </row>
        <row r="404">
          <cell r="A404" t="str">
            <v>Oct-Dec 201096</v>
          </cell>
          <cell r="B404">
            <v>96</v>
          </cell>
          <cell r="C404" t="str">
            <v>Oct-Dec 2010</v>
          </cell>
          <cell r="D404" t="str">
            <v>99.00</v>
          </cell>
          <cell r="E404">
            <v>2</v>
          </cell>
          <cell r="F404">
            <v>7.572889057175312E-4</v>
          </cell>
          <cell r="G404">
            <v>2629</v>
          </cell>
          <cell r="H404">
            <v>0.99545626656569486</v>
          </cell>
          <cell r="I404">
            <v>4.5437334343051416E-3</v>
          </cell>
          <cell r="J404">
            <v>0.95</v>
          </cell>
        </row>
        <row r="405">
          <cell r="A405" t="str">
            <v>Oct-Dec 201097</v>
          </cell>
          <cell r="B405">
            <v>97</v>
          </cell>
          <cell r="C405" t="str">
            <v>Oct-Dec 2010</v>
          </cell>
          <cell r="D405" t="str">
            <v>101.00</v>
          </cell>
          <cell r="E405">
            <v>1</v>
          </cell>
          <cell r="F405">
            <v>3.786444528587656E-4</v>
          </cell>
          <cell r="G405">
            <v>2630</v>
          </cell>
          <cell r="H405">
            <v>0.99583491101855359</v>
          </cell>
          <cell r="I405">
            <v>4.1650889814464076E-3</v>
          </cell>
          <cell r="J405">
            <v>0.95</v>
          </cell>
        </row>
        <row r="406">
          <cell r="A406" t="str">
            <v>Oct-Dec 201098</v>
          </cell>
          <cell r="B406">
            <v>98</v>
          </cell>
          <cell r="C406" t="str">
            <v>Oct-Dec 2010</v>
          </cell>
          <cell r="D406" t="str">
            <v>102.00</v>
          </cell>
          <cell r="E406">
            <v>2</v>
          </cell>
          <cell r="F406">
            <v>7.572889057175312E-4</v>
          </cell>
          <cell r="G406">
            <v>2632</v>
          </cell>
          <cell r="H406">
            <v>0.99659219992427106</v>
          </cell>
          <cell r="I406">
            <v>3.4078000757289395E-3</v>
          </cell>
          <cell r="J406">
            <v>0.95</v>
          </cell>
        </row>
        <row r="407">
          <cell r="A407" t="str">
            <v>Oct-Dec 201099</v>
          </cell>
          <cell r="B407">
            <v>99</v>
          </cell>
          <cell r="C407" t="str">
            <v>Oct-Dec 2010</v>
          </cell>
          <cell r="D407" t="str">
            <v>112.00</v>
          </cell>
          <cell r="E407">
            <v>1</v>
          </cell>
          <cell r="F407">
            <v>3.786444528587656E-4</v>
          </cell>
          <cell r="G407">
            <v>2633</v>
          </cell>
          <cell r="H407">
            <v>0.99697084437712991</v>
          </cell>
          <cell r="I407">
            <v>3.0291556228700944E-3</v>
          </cell>
          <cell r="J407">
            <v>0.95</v>
          </cell>
        </row>
        <row r="408">
          <cell r="A408" t="str">
            <v>Oct-Dec 2010100</v>
          </cell>
          <cell r="B408">
            <v>100</v>
          </cell>
          <cell r="C408" t="str">
            <v>Oct-Dec 2010</v>
          </cell>
          <cell r="D408" t="str">
            <v>113.00</v>
          </cell>
          <cell r="E408">
            <v>1</v>
          </cell>
          <cell r="F408">
            <v>3.786444528587656E-4</v>
          </cell>
          <cell r="G408">
            <v>2634</v>
          </cell>
          <cell r="H408">
            <v>0.99734948882998864</v>
          </cell>
          <cell r="I408">
            <v>2.6505111700113604E-3</v>
          </cell>
          <cell r="J408">
            <v>0.95</v>
          </cell>
        </row>
        <row r="409">
          <cell r="A409" t="str">
            <v>Oct-Dec 2010101</v>
          </cell>
          <cell r="B409">
            <v>101</v>
          </cell>
          <cell r="C409" t="str">
            <v>Oct-Dec 2010</v>
          </cell>
          <cell r="D409" t="str">
            <v>117.00</v>
          </cell>
          <cell r="E409">
            <v>1</v>
          </cell>
          <cell r="F409">
            <v>3.786444528587656E-4</v>
          </cell>
          <cell r="G409">
            <v>2635</v>
          </cell>
          <cell r="H409">
            <v>0.99772813328284737</v>
          </cell>
          <cell r="I409">
            <v>2.2718667171526263E-3</v>
          </cell>
          <cell r="J409">
            <v>0.95</v>
          </cell>
        </row>
        <row r="410">
          <cell r="A410" t="str">
            <v>Oct-Dec 2010102</v>
          </cell>
          <cell r="B410">
            <v>102</v>
          </cell>
          <cell r="C410" t="str">
            <v>Oct-Dec 2010</v>
          </cell>
          <cell r="D410" t="str">
            <v>123.00</v>
          </cell>
          <cell r="E410">
            <v>1</v>
          </cell>
          <cell r="F410">
            <v>3.786444528587656E-4</v>
          </cell>
          <cell r="G410">
            <v>2636</v>
          </cell>
          <cell r="H410">
            <v>0.99810677773570622</v>
          </cell>
          <cell r="I410">
            <v>1.8932222642937813E-3</v>
          </cell>
          <cell r="J410">
            <v>0.95</v>
          </cell>
        </row>
        <row r="411">
          <cell r="A411" t="str">
            <v>Oct-Dec 2010103</v>
          </cell>
          <cell r="B411">
            <v>103</v>
          </cell>
          <cell r="C411" t="str">
            <v>Oct-Dec 2010</v>
          </cell>
          <cell r="D411" t="str">
            <v>124.00</v>
          </cell>
          <cell r="E411">
            <v>1</v>
          </cell>
          <cell r="F411">
            <v>3.786444528587656E-4</v>
          </cell>
          <cell r="G411">
            <v>2637</v>
          </cell>
          <cell r="H411">
            <v>0.99848542218856495</v>
          </cell>
          <cell r="I411">
            <v>1.5145778114350472E-3</v>
          </cell>
          <cell r="J411">
            <v>0.95</v>
          </cell>
        </row>
        <row r="412">
          <cell r="A412" t="str">
            <v>Oct-Dec 2010104</v>
          </cell>
          <cell r="B412">
            <v>104</v>
          </cell>
          <cell r="C412" t="str">
            <v>Oct-Dec 2010</v>
          </cell>
          <cell r="D412" t="str">
            <v>125.00</v>
          </cell>
          <cell r="E412">
            <v>2</v>
          </cell>
          <cell r="F412">
            <v>7.572889057175312E-4</v>
          </cell>
          <cell r="G412">
            <v>2639</v>
          </cell>
          <cell r="H412">
            <v>0.99924271109428242</v>
          </cell>
          <cell r="I412">
            <v>7.5728890571757912E-4</v>
          </cell>
          <cell r="J412">
            <v>0.95</v>
          </cell>
        </row>
        <row r="413">
          <cell r="A413" t="str">
            <v>Oct-Dec 2010105</v>
          </cell>
          <cell r="B413">
            <v>105</v>
          </cell>
          <cell r="C413" t="str">
            <v>Oct-Dec 2010</v>
          </cell>
          <cell r="D413" t="str">
            <v>130.00</v>
          </cell>
          <cell r="E413">
            <v>1</v>
          </cell>
          <cell r="F413">
            <v>3.786444528587656E-4</v>
          </cell>
          <cell r="G413">
            <v>2640</v>
          </cell>
          <cell r="H413">
            <v>0.99962135554714127</v>
          </cell>
          <cell r="I413">
            <v>3.7864445285873405E-4</v>
          </cell>
          <cell r="J413">
            <v>0.95</v>
          </cell>
        </row>
        <row r="414">
          <cell r="A414" t="str">
            <v>Oct-Dec 2010106</v>
          </cell>
          <cell r="B414">
            <v>106</v>
          </cell>
          <cell r="C414" t="str">
            <v>Oct-Dec 2010</v>
          </cell>
          <cell r="D414" t="str">
            <v>132.00</v>
          </cell>
          <cell r="E414">
            <v>1</v>
          </cell>
          <cell r="F414">
            <v>3.786444528587656E-4</v>
          </cell>
          <cell r="G414">
            <v>2641</v>
          </cell>
          <cell r="H414">
            <v>1</v>
          </cell>
          <cell r="I414">
            <v>0</v>
          </cell>
          <cell r="J414">
            <v>0.95</v>
          </cell>
        </row>
        <row r="415">
          <cell r="A415" t="str">
            <v/>
          </cell>
        </row>
        <row r="416">
          <cell r="A416" t="str">
            <v xml:space="preserve">Oct-Dec 2010 </v>
          </cell>
          <cell r="C416" t="str">
            <v xml:space="preserve">Oct-Dec 2010 </v>
          </cell>
          <cell r="D416" t="str">
            <v>total</v>
          </cell>
          <cell r="E416">
            <v>2641</v>
          </cell>
        </row>
        <row r="418">
          <cell r="A418" t="str">
            <v>Jan-Mar 20111</v>
          </cell>
          <cell r="B418">
            <v>1</v>
          </cell>
          <cell r="C418" t="str">
            <v>Jan-Mar 2011</v>
          </cell>
          <cell r="D418" t="str">
            <v>.00</v>
          </cell>
          <cell r="E418">
            <v>21</v>
          </cell>
          <cell r="F418">
            <v>7.888805409466567E-3</v>
          </cell>
          <cell r="G418">
            <v>21</v>
          </cell>
          <cell r="H418">
            <v>7.888805409466567E-3</v>
          </cell>
          <cell r="I418">
            <v>0.99211119459053343</v>
          </cell>
          <cell r="J418">
            <v>0.95</v>
          </cell>
        </row>
        <row r="419">
          <cell r="A419" t="str">
            <v>Jan-Mar 20112</v>
          </cell>
          <cell r="B419">
            <v>2</v>
          </cell>
          <cell r="C419" t="str">
            <v>Jan-Mar 2011</v>
          </cell>
          <cell r="D419" t="str">
            <v>1.00</v>
          </cell>
          <cell r="E419">
            <v>39</v>
          </cell>
          <cell r="F419">
            <v>1.4650638617580767E-2</v>
          </cell>
          <cell r="G419">
            <v>60</v>
          </cell>
          <cell r="H419">
            <v>2.2539444027047332E-2</v>
          </cell>
          <cell r="I419">
            <v>0.97746055597295267</v>
          </cell>
          <cell r="J419">
            <v>0.95</v>
          </cell>
        </row>
        <row r="420">
          <cell r="A420" t="str">
            <v>Jan-Mar 20113</v>
          </cell>
          <cell r="B420">
            <v>3</v>
          </cell>
          <cell r="C420" t="str">
            <v>Jan-Mar 2011</v>
          </cell>
          <cell r="D420" t="str">
            <v>2.00</v>
          </cell>
          <cell r="E420">
            <v>32</v>
          </cell>
          <cell r="F420">
            <v>1.2021036814425245E-2</v>
          </cell>
          <cell r="G420">
            <v>92</v>
          </cell>
          <cell r="H420">
            <v>3.4560480841472577E-2</v>
          </cell>
          <cell r="I420">
            <v>0.96543951915852744</v>
          </cell>
          <cell r="J420">
            <v>0.95</v>
          </cell>
        </row>
        <row r="421">
          <cell r="A421" t="str">
            <v>Jan-Mar 20114</v>
          </cell>
          <cell r="B421">
            <v>4</v>
          </cell>
          <cell r="C421" t="str">
            <v>Jan-Mar 2011</v>
          </cell>
          <cell r="D421" t="str">
            <v>3.00</v>
          </cell>
          <cell r="E421">
            <v>23</v>
          </cell>
          <cell r="F421">
            <v>8.6401202103681442E-3</v>
          </cell>
          <cell r="G421">
            <v>115</v>
          </cell>
          <cell r="H421">
            <v>4.3200601051840724E-2</v>
          </cell>
          <cell r="I421">
            <v>0.95679939894815924</v>
          </cell>
          <cell r="J421">
            <v>0.95</v>
          </cell>
        </row>
        <row r="422">
          <cell r="A422" t="str">
            <v>Jan-Mar 20115</v>
          </cell>
          <cell r="B422">
            <v>5</v>
          </cell>
          <cell r="C422" t="str">
            <v>Jan-Mar 2011</v>
          </cell>
          <cell r="D422" t="str">
            <v>4.00</v>
          </cell>
          <cell r="E422">
            <v>19</v>
          </cell>
          <cell r="F422">
            <v>7.137490608564989E-3</v>
          </cell>
          <cell r="G422">
            <v>134</v>
          </cell>
          <cell r="H422">
            <v>5.0338091660405711E-2</v>
          </cell>
          <cell r="I422">
            <v>0.9496619083395943</v>
          </cell>
          <cell r="J422">
            <v>0.95</v>
          </cell>
        </row>
        <row r="423">
          <cell r="A423" t="str">
            <v>Jan-Mar 20116</v>
          </cell>
          <cell r="B423">
            <v>6</v>
          </cell>
          <cell r="C423" t="str">
            <v>Jan-Mar 2011</v>
          </cell>
          <cell r="D423" t="str">
            <v>5.00</v>
          </cell>
          <cell r="E423">
            <v>25</v>
          </cell>
          <cell r="F423">
            <v>9.3914350112697213E-3</v>
          </cell>
          <cell r="G423">
            <v>159</v>
          </cell>
          <cell r="H423">
            <v>5.9729526671675429E-2</v>
          </cell>
          <cell r="I423">
            <v>0.94027047332832459</v>
          </cell>
          <cell r="J423">
            <v>0.95</v>
          </cell>
        </row>
        <row r="424">
          <cell r="A424" t="str">
            <v>Jan-Mar 20117</v>
          </cell>
          <cell r="B424">
            <v>7</v>
          </cell>
          <cell r="C424" t="str">
            <v>Jan-Mar 2011</v>
          </cell>
          <cell r="D424" t="str">
            <v>6.00</v>
          </cell>
          <cell r="E424">
            <v>27</v>
          </cell>
          <cell r="F424">
            <v>1.01427498121713E-2</v>
          </cell>
          <cell r="G424">
            <v>186</v>
          </cell>
          <cell r="H424">
            <v>6.9872276483846738E-2</v>
          </cell>
          <cell r="I424">
            <v>0.93012772351615325</v>
          </cell>
          <cell r="J424">
            <v>0.95</v>
          </cell>
        </row>
        <row r="425">
          <cell r="A425" t="str">
            <v>Jan-Mar 20118</v>
          </cell>
          <cell r="B425">
            <v>8</v>
          </cell>
          <cell r="C425" t="str">
            <v>Jan-Mar 2011</v>
          </cell>
          <cell r="D425" t="str">
            <v>7.00</v>
          </cell>
          <cell r="E425">
            <v>34</v>
          </cell>
          <cell r="F425">
            <v>1.2772351615326822E-2</v>
          </cell>
          <cell r="G425">
            <v>220</v>
          </cell>
          <cell r="H425">
            <v>8.2644628099173556E-2</v>
          </cell>
          <cell r="I425">
            <v>0.9173553719008265</v>
          </cell>
          <cell r="J425">
            <v>0.95</v>
          </cell>
        </row>
        <row r="426">
          <cell r="A426" t="str">
            <v>Jan-Mar 20119</v>
          </cell>
          <cell r="B426">
            <v>9</v>
          </cell>
          <cell r="C426" t="str">
            <v>Jan-Mar 2011</v>
          </cell>
          <cell r="D426" t="str">
            <v>8.00</v>
          </cell>
          <cell r="E426">
            <v>38</v>
          </cell>
          <cell r="F426">
            <v>1.4274981217129978E-2</v>
          </cell>
          <cell r="G426">
            <v>258</v>
          </cell>
          <cell r="H426">
            <v>9.6919609316303529E-2</v>
          </cell>
          <cell r="I426">
            <v>0.9030803906836965</v>
          </cell>
          <cell r="J426">
            <v>0.95</v>
          </cell>
        </row>
        <row r="427">
          <cell r="A427" t="str">
            <v>Jan-Mar 201110</v>
          </cell>
          <cell r="B427">
            <v>10</v>
          </cell>
          <cell r="C427" t="str">
            <v>Jan-Mar 2011</v>
          </cell>
          <cell r="D427" t="str">
            <v>9.00</v>
          </cell>
          <cell r="E427">
            <v>30</v>
          </cell>
          <cell r="F427">
            <v>1.1269722013523666E-2</v>
          </cell>
          <cell r="G427">
            <v>288</v>
          </cell>
          <cell r="H427">
            <v>0.10818933132982719</v>
          </cell>
          <cell r="I427">
            <v>0.89181066867017278</v>
          </cell>
          <cell r="J427">
            <v>0.95</v>
          </cell>
        </row>
        <row r="428">
          <cell r="A428" t="str">
            <v>Jan-Mar 201111</v>
          </cell>
          <cell r="B428">
            <v>11</v>
          </cell>
          <cell r="C428" t="str">
            <v>Jan-Mar 2011</v>
          </cell>
          <cell r="D428" t="str">
            <v>10.00</v>
          </cell>
          <cell r="E428">
            <v>24</v>
          </cell>
          <cell r="F428">
            <v>9.0157776108189328E-3</v>
          </cell>
          <cell r="G428">
            <v>312</v>
          </cell>
          <cell r="H428">
            <v>0.11720510894064613</v>
          </cell>
          <cell r="I428">
            <v>0.88279489105935383</v>
          </cell>
          <cell r="J428">
            <v>0.95</v>
          </cell>
        </row>
        <row r="429">
          <cell r="A429" t="str">
            <v>Jan-Mar 201112</v>
          </cell>
          <cell r="B429">
            <v>12</v>
          </cell>
          <cell r="C429" t="str">
            <v>Jan-Mar 2011</v>
          </cell>
          <cell r="D429" t="str">
            <v>11.00</v>
          </cell>
          <cell r="E429">
            <v>29</v>
          </cell>
          <cell r="F429">
            <v>1.0894064613072877E-2</v>
          </cell>
          <cell r="G429">
            <v>341</v>
          </cell>
          <cell r="H429">
            <v>0.128099173553719</v>
          </cell>
          <cell r="I429">
            <v>0.87190082644628097</v>
          </cell>
          <cell r="J429">
            <v>0.95</v>
          </cell>
        </row>
        <row r="430">
          <cell r="A430" t="str">
            <v>Jan-Mar 201113</v>
          </cell>
          <cell r="B430">
            <v>13</v>
          </cell>
          <cell r="C430" t="str">
            <v>Jan-Mar 2011</v>
          </cell>
          <cell r="D430" t="str">
            <v>12.00</v>
          </cell>
          <cell r="E430">
            <v>33</v>
          </cell>
          <cell r="F430">
            <v>1.2396694214876033E-2</v>
          </cell>
          <cell r="G430">
            <v>374</v>
          </cell>
          <cell r="H430">
            <v>0.14049586776859505</v>
          </cell>
          <cell r="I430">
            <v>0.85950413223140498</v>
          </cell>
          <cell r="J430">
            <v>0.95</v>
          </cell>
        </row>
        <row r="431">
          <cell r="A431" t="str">
            <v>Jan-Mar 201114</v>
          </cell>
          <cell r="B431">
            <v>14</v>
          </cell>
          <cell r="C431" t="str">
            <v>Jan-Mar 2011</v>
          </cell>
          <cell r="D431" t="str">
            <v>13.00</v>
          </cell>
          <cell r="E431">
            <v>45</v>
          </cell>
          <cell r="F431">
            <v>1.69045830202855E-2</v>
          </cell>
          <cell r="G431">
            <v>419</v>
          </cell>
          <cell r="H431">
            <v>0.15740045078888054</v>
          </cell>
          <cell r="I431">
            <v>0.84259954921111946</v>
          </cell>
          <cell r="J431">
            <v>0.95</v>
          </cell>
        </row>
        <row r="432">
          <cell r="A432" t="str">
            <v>Jan-Mar 201115</v>
          </cell>
          <cell r="B432">
            <v>15</v>
          </cell>
          <cell r="C432" t="str">
            <v>Jan-Mar 2011</v>
          </cell>
          <cell r="D432" t="str">
            <v>14.00</v>
          </cell>
          <cell r="E432">
            <v>44</v>
          </cell>
          <cell r="F432">
            <v>1.6528925619834711E-2</v>
          </cell>
          <cell r="G432">
            <v>463</v>
          </cell>
          <cell r="H432">
            <v>0.17392937640871525</v>
          </cell>
          <cell r="I432">
            <v>0.82607062359128469</v>
          </cell>
          <cell r="J432">
            <v>0.95</v>
          </cell>
        </row>
        <row r="433">
          <cell r="A433" t="str">
            <v>Jan-Mar 201116</v>
          </cell>
          <cell r="B433">
            <v>16</v>
          </cell>
          <cell r="C433" t="str">
            <v>Jan-Mar 2011</v>
          </cell>
          <cell r="D433" t="str">
            <v>15.00</v>
          </cell>
          <cell r="E433">
            <v>35</v>
          </cell>
          <cell r="F433">
            <v>1.3148009015777611E-2</v>
          </cell>
          <cell r="G433">
            <v>498</v>
          </cell>
          <cell r="H433">
            <v>0.18707738542449287</v>
          </cell>
          <cell r="I433">
            <v>0.81292261457550707</v>
          </cell>
          <cell r="J433">
            <v>0.95</v>
          </cell>
        </row>
        <row r="434">
          <cell r="A434" t="str">
            <v>Jan-Mar 201117</v>
          </cell>
          <cell r="B434">
            <v>17</v>
          </cell>
          <cell r="C434" t="str">
            <v>Jan-Mar 2011</v>
          </cell>
          <cell r="D434" t="str">
            <v>16.00</v>
          </cell>
          <cell r="E434">
            <v>35</v>
          </cell>
          <cell r="F434">
            <v>1.3148009015777611E-2</v>
          </cell>
          <cell r="G434">
            <v>533</v>
          </cell>
          <cell r="H434">
            <v>0.20022539444027046</v>
          </cell>
          <cell r="I434">
            <v>0.79977460555972957</v>
          </cell>
          <cell r="J434">
            <v>0.95</v>
          </cell>
        </row>
        <row r="435">
          <cell r="A435" t="str">
            <v>Jan-Mar 201118</v>
          </cell>
          <cell r="B435">
            <v>18</v>
          </cell>
          <cell r="C435" t="str">
            <v>Jan-Mar 2011</v>
          </cell>
          <cell r="D435" t="str">
            <v>17.00</v>
          </cell>
          <cell r="E435">
            <v>24</v>
          </cell>
          <cell r="F435">
            <v>9.0157776108189328E-3</v>
          </cell>
          <cell r="G435">
            <v>557</v>
          </cell>
          <cell r="H435">
            <v>0.20924117205108941</v>
          </cell>
          <cell r="I435">
            <v>0.79075882794891061</v>
          </cell>
          <cell r="J435">
            <v>0.95</v>
          </cell>
        </row>
        <row r="436">
          <cell r="A436" t="str">
            <v>Jan-Mar 201119</v>
          </cell>
          <cell r="B436">
            <v>19</v>
          </cell>
          <cell r="C436" t="str">
            <v>Jan-Mar 2011</v>
          </cell>
          <cell r="D436" t="str">
            <v>18.00</v>
          </cell>
          <cell r="E436">
            <v>30</v>
          </cell>
          <cell r="F436">
            <v>1.1269722013523666E-2</v>
          </cell>
          <cell r="G436">
            <v>587</v>
          </cell>
          <cell r="H436">
            <v>0.22051089406461308</v>
          </cell>
          <cell r="I436">
            <v>0.77948910593538689</v>
          </cell>
          <cell r="J436">
            <v>0.95</v>
          </cell>
        </row>
        <row r="437">
          <cell r="A437" t="str">
            <v>Jan-Mar 201120</v>
          </cell>
          <cell r="B437">
            <v>20</v>
          </cell>
          <cell r="C437" t="str">
            <v>Jan-Mar 2011</v>
          </cell>
          <cell r="D437" t="str">
            <v>19.00</v>
          </cell>
          <cell r="E437">
            <v>45</v>
          </cell>
          <cell r="F437">
            <v>1.69045830202855E-2</v>
          </cell>
          <cell r="G437">
            <v>632</v>
          </cell>
          <cell r="H437">
            <v>0.23741547708489857</v>
          </cell>
          <cell r="I437">
            <v>0.76258452291510137</v>
          </cell>
          <cell r="J437">
            <v>0.95</v>
          </cell>
        </row>
        <row r="438">
          <cell r="A438" t="str">
            <v>Jan-Mar 201121</v>
          </cell>
          <cell r="B438">
            <v>21</v>
          </cell>
          <cell r="C438" t="str">
            <v>Jan-Mar 2011</v>
          </cell>
          <cell r="D438" t="str">
            <v>20.00</v>
          </cell>
          <cell r="E438">
            <v>34</v>
          </cell>
          <cell r="F438">
            <v>1.2772351615326822E-2</v>
          </cell>
          <cell r="G438">
            <v>666</v>
          </cell>
          <cell r="H438">
            <v>0.25018782870022538</v>
          </cell>
          <cell r="I438">
            <v>0.74981217129977462</v>
          </cell>
          <cell r="J438">
            <v>0.95</v>
          </cell>
        </row>
        <row r="439">
          <cell r="A439" t="str">
            <v>Jan-Mar 201122</v>
          </cell>
          <cell r="B439">
            <v>22</v>
          </cell>
          <cell r="C439" t="str">
            <v>Jan-Mar 2011</v>
          </cell>
          <cell r="D439" t="str">
            <v>21.00</v>
          </cell>
          <cell r="E439">
            <v>52</v>
          </cell>
          <cell r="F439">
            <v>1.9534184823441023E-2</v>
          </cell>
          <cell r="G439">
            <v>718</v>
          </cell>
          <cell r="H439">
            <v>0.26972201352366643</v>
          </cell>
          <cell r="I439">
            <v>0.73027798647633357</v>
          </cell>
          <cell r="J439">
            <v>0.95</v>
          </cell>
        </row>
        <row r="440">
          <cell r="A440" t="str">
            <v>Jan-Mar 201123</v>
          </cell>
          <cell r="B440">
            <v>23</v>
          </cell>
          <cell r="C440" t="str">
            <v>Jan-Mar 2011</v>
          </cell>
          <cell r="D440" t="str">
            <v>22.00</v>
          </cell>
          <cell r="E440">
            <v>58</v>
          </cell>
          <cell r="F440">
            <v>2.1788129226145755E-2</v>
          </cell>
          <cell r="G440">
            <v>776</v>
          </cell>
          <cell r="H440">
            <v>0.29151014274981218</v>
          </cell>
          <cell r="I440">
            <v>0.70848985725018787</v>
          </cell>
          <cell r="J440">
            <v>0.95</v>
          </cell>
        </row>
        <row r="441">
          <cell r="A441" t="str">
            <v>Jan-Mar 201124</v>
          </cell>
          <cell r="B441">
            <v>24</v>
          </cell>
          <cell r="C441" t="str">
            <v>Jan-Mar 2011</v>
          </cell>
          <cell r="D441" t="str">
            <v>23.00</v>
          </cell>
          <cell r="E441">
            <v>40</v>
          </cell>
          <cell r="F441">
            <v>1.5026296018031555E-2</v>
          </cell>
          <cell r="G441">
            <v>816</v>
          </cell>
          <cell r="H441">
            <v>0.3065364387678437</v>
          </cell>
          <cell r="I441">
            <v>0.69346356123215624</v>
          </cell>
          <cell r="J441">
            <v>0.95</v>
          </cell>
        </row>
        <row r="442">
          <cell r="A442" t="str">
            <v>Jan-Mar 201125</v>
          </cell>
          <cell r="B442">
            <v>25</v>
          </cell>
          <cell r="C442" t="str">
            <v>Jan-Mar 2011</v>
          </cell>
          <cell r="D442" t="str">
            <v>24.00</v>
          </cell>
          <cell r="E442">
            <v>28</v>
          </cell>
          <cell r="F442">
            <v>1.0518407212622089E-2</v>
          </cell>
          <cell r="G442">
            <v>844</v>
          </cell>
          <cell r="H442">
            <v>0.31705484598046579</v>
          </cell>
          <cell r="I442">
            <v>0.68294515401953415</v>
          </cell>
          <cell r="J442">
            <v>0.95</v>
          </cell>
        </row>
        <row r="443">
          <cell r="A443" t="str">
            <v>Jan-Mar 201126</v>
          </cell>
          <cell r="B443">
            <v>26</v>
          </cell>
          <cell r="C443" t="str">
            <v>Jan-Mar 2011</v>
          </cell>
          <cell r="D443" t="str">
            <v>25.00</v>
          </cell>
          <cell r="E443">
            <v>35</v>
          </cell>
          <cell r="F443">
            <v>1.3148009015777611E-2</v>
          </cell>
          <cell r="G443">
            <v>879</v>
          </cell>
          <cell r="H443">
            <v>0.33020285499624341</v>
          </cell>
          <cell r="I443">
            <v>0.66979714500375653</v>
          </cell>
          <cell r="J443">
            <v>0.95</v>
          </cell>
        </row>
        <row r="444">
          <cell r="A444" t="str">
            <v>Jan-Mar 201127</v>
          </cell>
          <cell r="B444">
            <v>27</v>
          </cell>
          <cell r="C444" t="str">
            <v>Jan-Mar 2011</v>
          </cell>
          <cell r="D444" t="str">
            <v>26.00</v>
          </cell>
          <cell r="E444">
            <v>60</v>
          </cell>
          <cell r="F444">
            <v>2.2539444027047332E-2</v>
          </cell>
          <cell r="G444">
            <v>939</v>
          </cell>
          <cell r="H444">
            <v>0.35274229902329074</v>
          </cell>
          <cell r="I444">
            <v>0.64725770097670932</v>
          </cell>
          <cell r="J444">
            <v>0.95</v>
          </cell>
        </row>
        <row r="445">
          <cell r="A445" t="str">
            <v>Jan-Mar 201128</v>
          </cell>
          <cell r="B445">
            <v>28</v>
          </cell>
          <cell r="C445" t="str">
            <v>Jan-Mar 2011</v>
          </cell>
          <cell r="D445" t="str">
            <v>27.00</v>
          </cell>
          <cell r="E445">
            <v>67</v>
          </cell>
          <cell r="F445">
            <v>2.5169045830202855E-2</v>
          </cell>
          <cell r="G445">
            <v>1006</v>
          </cell>
          <cell r="H445">
            <v>0.37791134485349359</v>
          </cell>
          <cell r="I445">
            <v>0.62208865514650635</v>
          </cell>
          <cell r="J445">
            <v>0.95</v>
          </cell>
        </row>
        <row r="446">
          <cell r="A446" t="str">
            <v>Jan-Mar 201129</v>
          </cell>
          <cell r="B446">
            <v>29</v>
          </cell>
          <cell r="C446" t="str">
            <v>Jan-Mar 2011</v>
          </cell>
          <cell r="D446" t="str">
            <v>28.00</v>
          </cell>
          <cell r="E446">
            <v>64</v>
          </cell>
          <cell r="F446">
            <v>2.404207362885049E-2</v>
          </cell>
          <cell r="G446">
            <v>1070</v>
          </cell>
          <cell r="H446">
            <v>0.40195341848234412</v>
          </cell>
          <cell r="I446">
            <v>0.59804658151765588</v>
          </cell>
          <cell r="J446">
            <v>0.95</v>
          </cell>
        </row>
        <row r="447">
          <cell r="A447" t="str">
            <v>Jan-Mar 201130</v>
          </cell>
          <cell r="B447">
            <v>30</v>
          </cell>
          <cell r="C447" t="str">
            <v>Jan-Mar 2011</v>
          </cell>
          <cell r="D447" t="str">
            <v>29.00</v>
          </cell>
          <cell r="E447">
            <v>68</v>
          </cell>
          <cell r="F447">
            <v>2.5544703230653644E-2</v>
          </cell>
          <cell r="G447">
            <v>1138</v>
          </cell>
          <cell r="H447">
            <v>0.42749812171299773</v>
          </cell>
          <cell r="I447">
            <v>0.57250187828700227</v>
          </cell>
          <cell r="J447">
            <v>0.95</v>
          </cell>
        </row>
        <row r="448">
          <cell r="A448" t="str">
            <v>Jan-Mar 201131</v>
          </cell>
          <cell r="B448">
            <v>31</v>
          </cell>
          <cell r="C448" t="str">
            <v>Jan-Mar 2011</v>
          </cell>
          <cell r="D448" t="str">
            <v>30.00</v>
          </cell>
          <cell r="E448">
            <v>37</v>
          </cell>
          <cell r="F448">
            <v>1.3899323816679189E-2</v>
          </cell>
          <cell r="G448">
            <v>1175</v>
          </cell>
          <cell r="H448">
            <v>0.44139744552967691</v>
          </cell>
          <cell r="I448">
            <v>0.55860255447032303</v>
          </cell>
          <cell r="J448">
            <v>0.95</v>
          </cell>
        </row>
        <row r="449">
          <cell r="A449" t="str">
            <v>Jan-Mar 201132</v>
          </cell>
          <cell r="B449">
            <v>32</v>
          </cell>
          <cell r="C449" t="str">
            <v>Jan-Mar 2011</v>
          </cell>
          <cell r="D449" t="str">
            <v>31.00</v>
          </cell>
          <cell r="E449">
            <v>39</v>
          </cell>
          <cell r="F449">
            <v>1.4650638617580767E-2</v>
          </cell>
          <cell r="G449">
            <v>1214</v>
          </cell>
          <cell r="H449">
            <v>0.45604808414725773</v>
          </cell>
          <cell r="I449">
            <v>0.54395191585274227</v>
          </cell>
          <cell r="J449">
            <v>0.95</v>
          </cell>
        </row>
        <row r="450">
          <cell r="A450" t="str">
            <v>Jan-Mar 201133</v>
          </cell>
          <cell r="B450">
            <v>33</v>
          </cell>
          <cell r="C450" t="str">
            <v>Jan-Mar 2011</v>
          </cell>
          <cell r="D450" t="str">
            <v>32.00</v>
          </cell>
          <cell r="E450">
            <v>35</v>
          </cell>
          <cell r="F450">
            <v>1.3148009015777611E-2</v>
          </cell>
          <cell r="G450">
            <v>1249</v>
          </cell>
          <cell r="H450">
            <v>0.46919609316303529</v>
          </cell>
          <cell r="I450">
            <v>0.53080390683696477</v>
          </cell>
          <cell r="J450">
            <v>0.95</v>
          </cell>
        </row>
        <row r="451">
          <cell r="A451" t="str">
            <v>Jan-Mar 201134</v>
          </cell>
          <cell r="B451">
            <v>34</v>
          </cell>
          <cell r="C451" t="str">
            <v>Jan-Mar 2011</v>
          </cell>
          <cell r="D451" t="str">
            <v>33.00</v>
          </cell>
          <cell r="E451">
            <v>59</v>
          </cell>
          <cell r="F451">
            <v>2.2163786626596543E-2</v>
          </cell>
          <cell r="G451">
            <v>1308</v>
          </cell>
          <cell r="H451">
            <v>0.49135987978963186</v>
          </cell>
          <cell r="I451">
            <v>0.50864012021036809</v>
          </cell>
          <cell r="J451">
            <v>0.95</v>
          </cell>
        </row>
        <row r="452">
          <cell r="A452" t="str">
            <v>Jan-Mar 201135</v>
          </cell>
          <cell r="B452">
            <v>35</v>
          </cell>
          <cell r="C452" t="str">
            <v>Jan-Mar 2011</v>
          </cell>
          <cell r="D452" t="str">
            <v>34.00</v>
          </cell>
          <cell r="E452">
            <v>62</v>
          </cell>
          <cell r="F452">
            <v>2.3290758827948909E-2</v>
          </cell>
          <cell r="G452">
            <v>1370</v>
          </cell>
          <cell r="H452">
            <v>0.51465063861758076</v>
          </cell>
          <cell r="I452">
            <v>0.48534936138241924</v>
          </cell>
          <cell r="J452">
            <v>0.95</v>
          </cell>
        </row>
        <row r="453">
          <cell r="A453" t="str">
            <v>Jan-Mar 201136</v>
          </cell>
          <cell r="B453">
            <v>36</v>
          </cell>
          <cell r="C453" t="str">
            <v>Jan-Mar 2011</v>
          </cell>
          <cell r="D453" t="str">
            <v>35.00</v>
          </cell>
          <cell r="E453">
            <v>46</v>
          </cell>
          <cell r="F453">
            <v>1.7280240420736288E-2</v>
          </cell>
          <cell r="G453">
            <v>1416</v>
          </cell>
          <cell r="H453">
            <v>0.53193087903831704</v>
          </cell>
          <cell r="I453">
            <v>0.46806912096168296</v>
          </cell>
          <cell r="J453">
            <v>0.95</v>
          </cell>
        </row>
        <row r="454">
          <cell r="A454" t="str">
            <v>Jan-Mar 201137</v>
          </cell>
          <cell r="B454">
            <v>37</v>
          </cell>
          <cell r="C454" t="str">
            <v>Jan-Mar 2011</v>
          </cell>
          <cell r="D454" t="str">
            <v>36.00</v>
          </cell>
          <cell r="E454">
            <v>39</v>
          </cell>
          <cell r="F454">
            <v>1.4650638617580767E-2</v>
          </cell>
          <cell r="G454">
            <v>1455</v>
          </cell>
          <cell r="H454">
            <v>0.5465815176558978</v>
          </cell>
          <cell r="I454">
            <v>0.4534184823441022</v>
          </cell>
          <cell r="J454">
            <v>0.95</v>
          </cell>
        </row>
        <row r="455">
          <cell r="A455" t="str">
            <v>Jan-Mar 201138</v>
          </cell>
          <cell r="B455">
            <v>38</v>
          </cell>
          <cell r="C455" t="str">
            <v>Jan-Mar 2011</v>
          </cell>
          <cell r="D455" t="str">
            <v>37.00</v>
          </cell>
          <cell r="E455">
            <v>45</v>
          </cell>
          <cell r="F455">
            <v>1.69045830202855E-2</v>
          </cell>
          <cell r="G455">
            <v>1500</v>
          </cell>
          <cell r="H455">
            <v>0.56348610067618332</v>
          </cell>
          <cell r="I455">
            <v>0.43651389932381668</v>
          </cell>
          <cell r="J455">
            <v>0.95</v>
          </cell>
        </row>
        <row r="456">
          <cell r="A456" t="str">
            <v>Jan-Mar 201139</v>
          </cell>
          <cell r="B456">
            <v>39</v>
          </cell>
          <cell r="C456" t="str">
            <v>Jan-Mar 2011</v>
          </cell>
          <cell r="D456" t="str">
            <v>38.00</v>
          </cell>
          <cell r="E456">
            <v>37</v>
          </cell>
          <cell r="F456">
            <v>1.3899323816679189E-2</v>
          </cell>
          <cell r="G456">
            <v>1537</v>
          </cell>
          <cell r="H456">
            <v>0.57738542449286256</v>
          </cell>
          <cell r="I456">
            <v>0.42261457550713744</v>
          </cell>
          <cell r="J456">
            <v>0.95</v>
          </cell>
        </row>
        <row r="457">
          <cell r="A457" t="str">
            <v>Jan-Mar 201140</v>
          </cell>
          <cell r="B457">
            <v>40</v>
          </cell>
          <cell r="C457" t="str">
            <v>Jan-Mar 2011</v>
          </cell>
          <cell r="D457" t="str">
            <v>39.00</v>
          </cell>
          <cell r="E457">
            <v>37</v>
          </cell>
          <cell r="F457">
            <v>1.3899323816679189E-2</v>
          </cell>
          <cell r="G457">
            <v>1574</v>
          </cell>
          <cell r="H457">
            <v>0.5912847483095417</v>
          </cell>
          <cell r="I457">
            <v>0.4087152516904583</v>
          </cell>
          <cell r="J457">
            <v>0.95</v>
          </cell>
        </row>
        <row r="458">
          <cell r="A458" t="str">
            <v>Jan-Mar 201141</v>
          </cell>
          <cell r="B458">
            <v>41</v>
          </cell>
          <cell r="C458" t="str">
            <v>Jan-Mar 2011</v>
          </cell>
          <cell r="D458" t="str">
            <v>40.00</v>
          </cell>
          <cell r="E458">
            <v>47</v>
          </cell>
          <cell r="F458">
            <v>1.7655897821187077E-2</v>
          </cell>
          <cell r="G458">
            <v>1621</v>
          </cell>
          <cell r="H458">
            <v>0.60894064613072874</v>
          </cell>
          <cell r="I458">
            <v>0.39105935386927126</v>
          </cell>
          <cell r="J458">
            <v>0.95</v>
          </cell>
        </row>
        <row r="459">
          <cell r="A459" t="str">
            <v>Jan-Mar 201142</v>
          </cell>
          <cell r="B459">
            <v>42</v>
          </cell>
          <cell r="C459" t="str">
            <v>Jan-Mar 2011</v>
          </cell>
          <cell r="D459" t="str">
            <v>41.00</v>
          </cell>
          <cell r="E459">
            <v>45</v>
          </cell>
          <cell r="F459">
            <v>1.69045830202855E-2</v>
          </cell>
          <cell r="G459">
            <v>1666</v>
          </cell>
          <cell r="H459">
            <v>0.62584522915101426</v>
          </cell>
          <cell r="I459">
            <v>0.37415477084898574</v>
          </cell>
          <cell r="J459">
            <v>0.95</v>
          </cell>
        </row>
        <row r="460">
          <cell r="A460" t="str">
            <v>Jan-Mar 201143</v>
          </cell>
          <cell r="B460">
            <v>43</v>
          </cell>
          <cell r="C460" t="str">
            <v>Jan-Mar 2011</v>
          </cell>
          <cell r="D460" t="str">
            <v>42.00</v>
          </cell>
          <cell r="E460">
            <v>47</v>
          </cell>
          <cell r="F460">
            <v>1.7655897821187077E-2</v>
          </cell>
          <cell r="G460">
            <v>1713</v>
          </cell>
          <cell r="H460">
            <v>0.6435011269722013</v>
          </cell>
          <cell r="I460">
            <v>0.3564988730277987</v>
          </cell>
          <cell r="J460">
            <v>0.95</v>
          </cell>
        </row>
        <row r="461">
          <cell r="A461" t="str">
            <v>Jan-Mar 201144</v>
          </cell>
          <cell r="B461">
            <v>44</v>
          </cell>
          <cell r="C461" t="str">
            <v>Jan-Mar 2011</v>
          </cell>
          <cell r="D461" t="str">
            <v>43.00</v>
          </cell>
          <cell r="E461">
            <v>40</v>
          </cell>
          <cell r="F461">
            <v>1.5026296018031555E-2</v>
          </cell>
          <cell r="G461">
            <v>1753</v>
          </cell>
          <cell r="H461">
            <v>0.65852742299023292</v>
          </cell>
          <cell r="I461">
            <v>0.34147257700976708</v>
          </cell>
          <cell r="J461">
            <v>0.95</v>
          </cell>
        </row>
        <row r="462">
          <cell r="A462" t="str">
            <v>Jan-Mar 201145</v>
          </cell>
          <cell r="B462">
            <v>45</v>
          </cell>
          <cell r="C462" t="str">
            <v>Jan-Mar 2011</v>
          </cell>
          <cell r="D462" t="str">
            <v>44.00</v>
          </cell>
          <cell r="E462">
            <v>42</v>
          </cell>
          <cell r="F462">
            <v>1.5777610818933134E-2</v>
          </cell>
          <cell r="G462">
            <v>1795</v>
          </cell>
          <cell r="H462">
            <v>0.67430503380916607</v>
          </cell>
          <cell r="I462">
            <v>0.32569496619083393</v>
          </cell>
          <cell r="J462">
            <v>0.95</v>
          </cell>
        </row>
        <row r="463">
          <cell r="A463" t="str">
            <v>Jan-Mar 201146</v>
          </cell>
          <cell r="B463">
            <v>46</v>
          </cell>
          <cell r="C463" t="str">
            <v>Jan-Mar 2011</v>
          </cell>
          <cell r="D463" t="str">
            <v>45.00</v>
          </cell>
          <cell r="E463">
            <v>38</v>
          </cell>
          <cell r="F463">
            <v>1.4274981217129978E-2</v>
          </cell>
          <cell r="G463">
            <v>1833</v>
          </cell>
          <cell r="H463">
            <v>0.68858001502629607</v>
          </cell>
          <cell r="I463">
            <v>0.31141998497370393</v>
          </cell>
          <cell r="J463">
            <v>0.95</v>
          </cell>
        </row>
        <row r="464">
          <cell r="A464" t="str">
            <v>Jan-Mar 201147</v>
          </cell>
          <cell r="B464">
            <v>47</v>
          </cell>
          <cell r="C464" t="str">
            <v>Jan-Mar 2011</v>
          </cell>
          <cell r="D464" t="str">
            <v>46.00</v>
          </cell>
          <cell r="E464">
            <v>36</v>
          </cell>
          <cell r="F464">
            <v>1.3523666416228399E-2</v>
          </cell>
          <cell r="G464">
            <v>1869</v>
          </cell>
          <cell r="H464">
            <v>0.70210368144252444</v>
          </cell>
          <cell r="I464">
            <v>0.29789631855747556</v>
          </cell>
          <cell r="J464">
            <v>0.95</v>
          </cell>
        </row>
        <row r="465">
          <cell r="A465" t="str">
            <v>Jan-Mar 201148</v>
          </cell>
          <cell r="B465">
            <v>48</v>
          </cell>
          <cell r="C465" t="str">
            <v>Jan-Mar 2011</v>
          </cell>
          <cell r="D465" t="str">
            <v>47.00</v>
          </cell>
          <cell r="E465">
            <v>45</v>
          </cell>
          <cell r="F465">
            <v>1.69045830202855E-2</v>
          </cell>
          <cell r="G465">
            <v>1914</v>
          </cell>
          <cell r="H465">
            <v>0.71900826446280997</v>
          </cell>
          <cell r="I465">
            <v>0.28099173553719003</v>
          </cell>
          <cell r="J465">
            <v>0.95</v>
          </cell>
        </row>
        <row r="466">
          <cell r="A466" t="str">
            <v>Jan-Mar 201149</v>
          </cell>
          <cell r="B466">
            <v>49</v>
          </cell>
          <cell r="C466" t="str">
            <v>Jan-Mar 2011</v>
          </cell>
          <cell r="D466" t="str">
            <v>48.00</v>
          </cell>
          <cell r="E466">
            <v>43</v>
          </cell>
          <cell r="F466">
            <v>1.6153268219383923E-2</v>
          </cell>
          <cell r="G466">
            <v>1957</v>
          </cell>
          <cell r="H466">
            <v>0.73516153268219386</v>
          </cell>
          <cell r="I466">
            <v>0.26483846731780614</v>
          </cell>
          <cell r="J466">
            <v>0.95</v>
          </cell>
        </row>
        <row r="467">
          <cell r="A467" t="str">
            <v>Jan-Mar 201150</v>
          </cell>
          <cell r="B467">
            <v>50</v>
          </cell>
          <cell r="C467" t="str">
            <v>Jan-Mar 2011</v>
          </cell>
          <cell r="D467" t="str">
            <v>49.00</v>
          </cell>
          <cell r="E467">
            <v>52</v>
          </cell>
          <cell r="F467">
            <v>1.9534184823441023E-2</v>
          </cell>
          <cell r="G467">
            <v>2009</v>
          </cell>
          <cell r="H467">
            <v>0.75469571750563491</v>
          </cell>
          <cell r="I467">
            <v>0.24530428249436509</v>
          </cell>
          <cell r="J467">
            <v>0.95</v>
          </cell>
        </row>
        <row r="468">
          <cell r="A468" t="str">
            <v>Jan-Mar 201151</v>
          </cell>
          <cell r="B468">
            <v>51</v>
          </cell>
          <cell r="C468" t="str">
            <v>Jan-Mar 2011</v>
          </cell>
          <cell r="D468" t="str">
            <v>50.00</v>
          </cell>
          <cell r="E468">
            <v>53</v>
          </cell>
          <cell r="F468">
            <v>1.9909842223891812E-2</v>
          </cell>
          <cell r="G468">
            <v>2062</v>
          </cell>
          <cell r="H468">
            <v>0.77460555972952672</v>
          </cell>
          <cell r="I468">
            <v>0.22539444027047328</v>
          </cell>
          <cell r="J468">
            <v>0.95</v>
          </cell>
        </row>
        <row r="469">
          <cell r="A469" t="str">
            <v>Jan-Mar 201152</v>
          </cell>
          <cell r="B469">
            <v>52</v>
          </cell>
          <cell r="C469" t="str">
            <v>Jan-Mar 2011</v>
          </cell>
          <cell r="D469" t="str">
            <v>51.00</v>
          </cell>
          <cell r="E469">
            <v>33</v>
          </cell>
          <cell r="F469">
            <v>1.2396694214876033E-2</v>
          </cell>
          <cell r="G469">
            <v>2095</v>
          </cell>
          <cell r="H469">
            <v>0.78700225394440271</v>
          </cell>
          <cell r="I469">
            <v>0.21299774605559729</v>
          </cell>
          <cell r="J469">
            <v>0.95</v>
          </cell>
        </row>
        <row r="470">
          <cell r="A470" t="str">
            <v>Jan-Mar 201153</v>
          </cell>
          <cell r="B470">
            <v>53</v>
          </cell>
          <cell r="C470" t="str">
            <v>Jan-Mar 2011</v>
          </cell>
          <cell r="D470" t="str">
            <v>52.00</v>
          </cell>
          <cell r="E470">
            <v>40</v>
          </cell>
          <cell r="F470">
            <v>1.5026296018031555E-2</v>
          </cell>
          <cell r="G470">
            <v>2135</v>
          </cell>
          <cell r="H470">
            <v>0.80202854996243422</v>
          </cell>
          <cell r="I470">
            <v>0.19797145003756578</v>
          </cell>
          <cell r="J470">
            <v>0.95</v>
          </cell>
        </row>
        <row r="471">
          <cell r="A471" t="str">
            <v>Jan-Mar 201154</v>
          </cell>
          <cell r="B471">
            <v>54</v>
          </cell>
          <cell r="C471" t="str">
            <v>Jan-Mar 2011</v>
          </cell>
          <cell r="D471" t="str">
            <v>53.00</v>
          </cell>
          <cell r="E471">
            <v>43</v>
          </cell>
          <cell r="F471">
            <v>1.6153268219383923E-2</v>
          </cell>
          <cell r="G471">
            <v>2178</v>
          </cell>
          <cell r="H471">
            <v>0.81818181818181823</v>
          </cell>
          <cell r="I471">
            <v>0.18181818181818177</v>
          </cell>
          <cell r="J471">
            <v>0.95</v>
          </cell>
        </row>
        <row r="472">
          <cell r="A472" t="str">
            <v>Jan-Mar 201155</v>
          </cell>
          <cell r="B472">
            <v>55</v>
          </cell>
          <cell r="C472" t="str">
            <v>Jan-Mar 2011</v>
          </cell>
          <cell r="D472" t="str">
            <v>54.00</v>
          </cell>
          <cell r="E472">
            <v>43</v>
          </cell>
          <cell r="F472">
            <v>1.6153268219383923E-2</v>
          </cell>
          <cell r="G472">
            <v>2221</v>
          </cell>
          <cell r="H472">
            <v>0.83433508640120213</v>
          </cell>
          <cell r="I472">
            <v>0.16566491359879787</v>
          </cell>
          <cell r="J472">
            <v>0.95</v>
          </cell>
        </row>
        <row r="473">
          <cell r="A473" t="str">
            <v>Jan-Mar 201156</v>
          </cell>
          <cell r="B473">
            <v>56</v>
          </cell>
          <cell r="C473" t="str">
            <v>Jan-Mar 2011</v>
          </cell>
          <cell r="D473" t="str">
            <v>55.00</v>
          </cell>
          <cell r="E473">
            <v>47</v>
          </cell>
          <cell r="F473">
            <v>1.7655897821187077E-2</v>
          </cell>
          <cell r="G473">
            <v>2268</v>
          </cell>
          <cell r="H473">
            <v>0.85199098422238917</v>
          </cell>
          <cell r="I473">
            <v>0.14800901577761083</v>
          </cell>
          <cell r="J473">
            <v>0.95</v>
          </cell>
        </row>
        <row r="474">
          <cell r="A474" t="str">
            <v>Jan-Mar 201157</v>
          </cell>
          <cell r="B474">
            <v>57</v>
          </cell>
          <cell r="C474" t="str">
            <v>Jan-Mar 2011</v>
          </cell>
          <cell r="D474" t="str">
            <v>56.00</v>
          </cell>
          <cell r="E474">
            <v>45</v>
          </cell>
          <cell r="F474">
            <v>1.69045830202855E-2</v>
          </cell>
          <cell r="G474">
            <v>2313</v>
          </cell>
          <cell r="H474">
            <v>0.86889556724267469</v>
          </cell>
          <cell r="I474">
            <v>0.13110443275732531</v>
          </cell>
          <cell r="J474">
            <v>0.95</v>
          </cell>
        </row>
        <row r="475">
          <cell r="A475" t="str">
            <v>Jan-Mar 201158</v>
          </cell>
          <cell r="B475">
            <v>58</v>
          </cell>
          <cell r="C475" t="str">
            <v>Jan-Mar 2011</v>
          </cell>
          <cell r="D475" t="str">
            <v>57.00</v>
          </cell>
          <cell r="E475">
            <v>36</v>
          </cell>
          <cell r="F475">
            <v>1.3523666416228399E-2</v>
          </cell>
          <cell r="G475">
            <v>2349</v>
          </cell>
          <cell r="H475">
            <v>0.88241923365890307</v>
          </cell>
          <cell r="I475">
            <v>0.11758076634109693</v>
          </cell>
          <cell r="J475">
            <v>0.95</v>
          </cell>
        </row>
        <row r="476">
          <cell r="A476" t="str">
            <v>Jan-Mar 201159</v>
          </cell>
          <cell r="B476">
            <v>59</v>
          </cell>
          <cell r="C476" t="str">
            <v>Jan-Mar 2011</v>
          </cell>
          <cell r="D476" t="str">
            <v>58.00</v>
          </cell>
          <cell r="E476">
            <v>38</v>
          </cell>
          <cell r="F476">
            <v>1.4274981217129978E-2</v>
          </cell>
          <cell r="G476">
            <v>2387</v>
          </cell>
          <cell r="H476">
            <v>0.89669421487603307</v>
          </cell>
          <cell r="I476">
            <v>0.10330578512396693</v>
          </cell>
          <cell r="J476">
            <v>0.95</v>
          </cell>
        </row>
        <row r="477">
          <cell r="A477" t="str">
            <v>Jan-Mar 201160</v>
          </cell>
          <cell r="B477">
            <v>60</v>
          </cell>
          <cell r="C477" t="str">
            <v>Jan-Mar 2011</v>
          </cell>
          <cell r="D477" t="str">
            <v>59.00</v>
          </cell>
          <cell r="E477">
            <v>37</v>
          </cell>
          <cell r="F477">
            <v>1.3899323816679189E-2</v>
          </cell>
          <cell r="G477">
            <v>2424</v>
          </cell>
          <cell r="H477">
            <v>0.9105935386927122</v>
          </cell>
          <cell r="I477">
            <v>8.9406461307287799E-2</v>
          </cell>
          <cell r="J477">
            <v>0.95</v>
          </cell>
        </row>
        <row r="478">
          <cell r="A478" t="str">
            <v>Jan-Mar 201161</v>
          </cell>
          <cell r="B478">
            <v>61</v>
          </cell>
          <cell r="C478" t="str">
            <v>Jan-Mar 2011</v>
          </cell>
          <cell r="D478" t="str">
            <v>60.00</v>
          </cell>
          <cell r="E478">
            <v>42</v>
          </cell>
          <cell r="F478">
            <v>1.5777610818933134E-2</v>
          </cell>
          <cell r="G478">
            <v>2466</v>
          </cell>
          <cell r="H478">
            <v>0.92637114951164534</v>
          </cell>
          <cell r="I478">
            <v>7.3628850488354658E-2</v>
          </cell>
          <cell r="J478">
            <v>0.95</v>
          </cell>
        </row>
        <row r="479">
          <cell r="A479" t="str">
            <v>Jan-Mar 201162</v>
          </cell>
          <cell r="B479">
            <v>62</v>
          </cell>
          <cell r="C479" t="str">
            <v>Jan-Mar 2011</v>
          </cell>
          <cell r="D479" t="str">
            <v>61.00</v>
          </cell>
          <cell r="E479">
            <v>37</v>
          </cell>
          <cell r="F479">
            <v>1.3899323816679189E-2</v>
          </cell>
          <cell r="G479">
            <v>2503</v>
          </cell>
          <cell r="H479">
            <v>0.94027047332832459</v>
          </cell>
          <cell r="I479">
            <v>5.9729526671675415E-2</v>
          </cell>
          <cell r="J479">
            <v>0.95</v>
          </cell>
        </row>
        <row r="480">
          <cell r="A480" t="str">
            <v>Jan-Mar 201163</v>
          </cell>
          <cell r="B480">
            <v>63</v>
          </cell>
          <cell r="C480" t="str">
            <v>Jan-Mar 2011</v>
          </cell>
          <cell r="D480" t="str">
            <v>62.00</v>
          </cell>
          <cell r="E480">
            <v>53</v>
          </cell>
          <cell r="F480">
            <v>1.9909842223891812E-2</v>
          </cell>
          <cell r="G480">
            <v>2556</v>
          </cell>
          <cell r="H480">
            <v>0.96018031555221639</v>
          </cell>
          <cell r="I480">
            <v>3.981968444778361E-2</v>
          </cell>
          <cell r="J480">
            <v>0.95</v>
          </cell>
        </row>
        <row r="481">
          <cell r="A481" t="str">
            <v>Jan-Mar 201164</v>
          </cell>
          <cell r="B481">
            <v>64</v>
          </cell>
          <cell r="C481" t="str">
            <v>Jan-Mar 2011</v>
          </cell>
          <cell r="D481" t="str">
            <v>63.00</v>
          </cell>
          <cell r="E481">
            <v>2</v>
          </cell>
          <cell r="F481">
            <v>7.513148009015778E-4</v>
          </cell>
          <cell r="G481">
            <v>2558</v>
          </cell>
          <cell r="H481">
            <v>0.9609316303531179</v>
          </cell>
          <cell r="I481">
            <v>3.9068369646882095E-2</v>
          </cell>
          <cell r="J481">
            <v>0.95</v>
          </cell>
        </row>
        <row r="482">
          <cell r="A482" t="str">
            <v>Jan-Mar 201165</v>
          </cell>
          <cell r="B482">
            <v>65</v>
          </cell>
          <cell r="C482" t="str">
            <v>Jan-Mar 2011</v>
          </cell>
          <cell r="D482" t="str">
            <v>64.00</v>
          </cell>
          <cell r="E482">
            <v>4</v>
          </cell>
          <cell r="F482">
            <v>1.5026296018031556E-3</v>
          </cell>
          <cell r="G482">
            <v>2562</v>
          </cell>
          <cell r="H482">
            <v>0.96243425995492116</v>
          </cell>
          <cell r="I482">
            <v>3.7565740045078844E-2</v>
          </cell>
          <cell r="J482">
            <v>0.95</v>
          </cell>
        </row>
        <row r="483">
          <cell r="A483" t="str">
            <v>Jan-Mar 201166</v>
          </cell>
          <cell r="B483">
            <v>66</v>
          </cell>
          <cell r="C483" t="str">
            <v>Jan-Mar 2011</v>
          </cell>
          <cell r="D483" t="str">
            <v>65.00</v>
          </cell>
          <cell r="E483">
            <v>2</v>
          </cell>
          <cell r="F483">
            <v>7.513148009015778E-4</v>
          </cell>
          <cell r="G483">
            <v>2564</v>
          </cell>
          <cell r="H483">
            <v>0.96318557475582267</v>
          </cell>
          <cell r="I483">
            <v>3.6814425244177329E-2</v>
          </cell>
          <cell r="J483">
            <v>0.95</v>
          </cell>
        </row>
        <row r="484">
          <cell r="A484" t="str">
            <v>Jan-Mar 201167</v>
          </cell>
          <cell r="B484">
            <v>67</v>
          </cell>
          <cell r="C484" t="str">
            <v>Jan-Mar 2011</v>
          </cell>
          <cell r="D484" t="str">
            <v>66.00</v>
          </cell>
          <cell r="E484">
            <v>6</v>
          </cell>
          <cell r="F484">
            <v>2.2539444027047332E-3</v>
          </cell>
          <cell r="G484">
            <v>2570</v>
          </cell>
          <cell r="H484">
            <v>0.96543951915852744</v>
          </cell>
          <cell r="I484">
            <v>3.4560480841472563E-2</v>
          </cell>
          <cell r="J484">
            <v>0.95</v>
          </cell>
        </row>
        <row r="485">
          <cell r="A485" t="str">
            <v>Jan-Mar 201168</v>
          </cell>
          <cell r="B485">
            <v>68</v>
          </cell>
          <cell r="C485" t="str">
            <v>Jan-Mar 2011</v>
          </cell>
          <cell r="D485" t="str">
            <v>67.00</v>
          </cell>
          <cell r="E485">
            <v>5</v>
          </cell>
          <cell r="F485">
            <v>1.8782870022539444E-3</v>
          </cell>
          <cell r="G485">
            <v>2575</v>
          </cell>
          <cell r="H485">
            <v>0.96731780616078133</v>
          </cell>
          <cell r="I485">
            <v>3.2682193839218665E-2</v>
          </cell>
          <cell r="J485">
            <v>0.95</v>
          </cell>
        </row>
        <row r="486">
          <cell r="A486" t="str">
            <v>Jan-Mar 201169</v>
          </cell>
          <cell r="B486">
            <v>69</v>
          </cell>
          <cell r="C486" t="str">
            <v>Jan-Mar 2011</v>
          </cell>
          <cell r="D486" t="str">
            <v>68.00</v>
          </cell>
          <cell r="E486">
            <v>4</v>
          </cell>
          <cell r="F486">
            <v>1.5026296018031556E-3</v>
          </cell>
          <cell r="G486">
            <v>2579</v>
          </cell>
          <cell r="H486">
            <v>0.96882043576258448</v>
          </cell>
          <cell r="I486">
            <v>3.1179564237415525E-2</v>
          </cell>
          <cell r="J486">
            <v>0.95</v>
          </cell>
        </row>
        <row r="487">
          <cell r="A487" t="str">
            <v>Jan-Mar 201170</v>
          </cell>
          <cell r="B487">
            <v>70</v>
          </cell>
          <cell r="C487" t="str">
            <v>Jan-Mar 2011</v>
          </cell>
          <cell r="D487" t="str">
            <v>69.00</v>
          </cell>
          <cell r="E487">
            <v>3</v>
          </cell>
          <cell r="F487">
            <v>1.1269722013523666E-3</v>
          </cell>
          <cell r="G487">
            <v>2582</v>
          </cell>
          <cell r="H487">
            <v>0.96994740796393686</v>
          </cell>
          <cell r="I487">
            <v>3.0052592036063142E-2</v>
          </cell>
          <cell r="J487">
            <v>0.95</v>
          </cell>
        </row>
        <row r="488">
          <cell r="A488" t="str">
            <v>Jan-Mar 201171</v>
          </cell>
          <cell r="B488">
            <v>71</v>
          </cell>
          <cell r="C488" t="str">
            <v>Jan-Mar 2011</v>
          </cell>
          <cell r="D488" t="str">
            <v>70.00</v>
          </cell>
          <cell r="E488">
            <v>5</v>
          </cell>
          <cell r="F488">
            <v>1.8782870022539444E-3</v>
          </cell>
          <cell r="G488">
            <v>2587</v>
          </cell>
          <cell r="H488">
            <v>0.97182569496619087</v>
          </cell>
          <cell r="I488">
            <v>2.8174305033809133E-2</v>
          </cell>
          <cell r="J488">
            <v>0.95</v>
          </cell>
        </row>
        <row r="489">
          <cell r="A489" t="str">
            <v>Jan-Mar 201172</v>
          </cell>
          <cell r="B489">
            <v>72</v>
          </cell>
          <cell r="C489" t="str">
            <v>Jan-Mar 2011</v>
          </cell>
          <cell r="D489" t="str">
            <v>71.00</v>
          </cell>
          <cell r="E489">
            <v>4</v>
          </cell>
          <cell r="F489">
            <v>1.5026296018031556E-3</v>
          </cell>
          <cell r="G489">
            <v>2591</v>
          </cell>
          <cell r="H489">
            <v>0.97332832456799401</v>
          </cell>
          <cell r="I489">
            <v>2.6671675432005992E-2</v>
          </cell>
          <cell r="J489">
            <v>0.95</v>
          </cell>
        </row>
        <row r="490">
          <cell r="A490" t="str">
            <v>Jan-Mar 201173</v>
          </cell>
          <cell r="B490">
            <v>73</v>
          </cell>
          <cell r="C490" t="str">
            <v>Jan-Mar 2011</v>
          </cell>
          <cell r="D490" t="str">
            <v>72.00</v>
          </cell>
          <cell r="E490">
            <v>4</v>
          </cell>
          <cell r="F490">
            <v>1.5026296018031556E-3</v>
          </cell>
          <cell r="G490">
            <v>2595</v>
          </cell>
          <cell r="H490">
            <v>0.97483095416979715</v>
          </cell>
          <cell r="I490">
            <v>2.5169045830202852E-2</v>
          </cell>
          <cell r="J490">
            <v>0.95</v>
          </cell>
        </row>
        <row r="491">
          <cell r="A491" t="str">
            <v>Jan-Mar 201174</v>
          </cell>
          <cell r="B491">
            <v>74</v>
          </cell>
          <cell r="C491" t="str">
            <v>Jan-Mar 2011</v>
          </cell>
          <cell r="D491" t="str">
            <v>73.00</v>
          </cell>
          <cell r="E491">
            <v>2</v>
          </cell>
          <cell r="F491">
            <v>7.513148009015778E-4</v>
          </cell>
          <cell r="G491">
            <v>2597</v>
          </cell>
          <cell r="H491">
            <v>0.97558226897069877</v>
          </cell>
          <cell r="I491">
            <v>2.4417731029301226E-2</v>
          </cell>
          <cell r="J491">
            <v>0.95</v>
          </cell>
        </row>
        <row r="492">
          <cell r="A492" t="str">
            <v>Jan-Mar 201175</v>
          </cell>
          <cell r="B492">
            <v>75</v>
          </cell>
          <cell r="C492" t="str">
            <v>Jan-Mar 2011</v>
          </cell>
          <cell r="D492" t="str">
            <v>74.00</v>
          </cell>
          <cell r="E492">
            <v>3</v>
          </cell>
          <cell r="F492">
            <v>1.1269722013523666E-3</v>
          </cell>
          <cell r="G492">
            <v>2600</v>
          </cell>
          <cell r="H492">
            <v>0.97670924117205105</v>
          </cell>
          <cell r="I492">
            <v>2.3290758827948954E-2</v>
          </cell>
          <cell r="J492">
            <v>0.95</v>
          </cell>
        </row>
        <row r="493">
          <cell r="A493" t="str">
            <v>Jan-Mar 201176</v>
          </cell>
          <cell r="B493">
            <v>76</v>
          </cell>
          <cell r="C493" t="str">
            <v>Jan-Mar 2011</v>
          </cell>
          <cell r="D493" t="str">
            <v>75.00</v>
          </cell>
          <cell r="E493">
            <v>3</v>
          </cell>
          <cell r="F493">
            <v>1.1269722013523666E-3</v>
          </cell>
          <cell r="G493">
            <v>2603</v>
          </cell>
          <cell r="H493">
            <v>0.97783621337340343</v>
          </cell>
          <cell r="I493">
            <v>2.2163786626596571E-2</v>
          </cell>
          <cell r="J493">
            <v>0.95</v>
          </cell>
        </row>
        <row r="494">
          <cell r="A494" t="str">
            <v>Jan-Mar 201177</v>
          </cell>
          <cell r="B494">
            <v>77</v>
          </cell>
          <cell r="C494" t="str">
            <v>Jan-Mar 2011</v>
          </cell>
          <cell r="D494" t="str">
            <v>76.00</v>
          </cell>
          <cell r="E494">
            <v>5</v>
          </cell>
          <cell r="F494">
            <v>1.8782870022539444E-3</v>
          </cell>
          <cell r="G494">
            <v>2608</v>
          </cell>
          <cell r="H494">
            <v>0.97971450037565744</v>
          </cell>
          <cell r="I494">
            <v>2.0285499624342562E-2</v>
          </cell>
          <cell r="J494">
            <v>0.95</v>
          </cell>
        </row>
        <row r="495">
          <cell r="A495" t="str">
            <v>Jan-Mar 201178</v>
          </cell>
          <cell r="B495">
            <v>78</v>
          </cell>
          <cell r="C495" t="str">
            <v>Jan-Mar 2011</v>
          </cell>
          <cell r="D495" t="str">
            <v>77.00</v>
          </cell>
          <cell r="E495">
            <v>3</v>
          </cell>
          <cell r="F495">
            <v>1.1269722013523666E-3</v>
          </cell>
          <cell r="G495">
            <v>2611</v>
          </cell>
          <cell r="H495">
            <v>0.98084147257700982</v>
          </cell>
          <cell r="I495">
            <v>1.9158527422990179E-2</v>
          </cell>
          <cell r="J495">
            <v>0.95</v>
          </cell>
        </row>
        <row r="496">
          <cell r="A496" t="str">
            <v>Jan-Mar 201179</v>
          </cell>
          <cell r="B496">
            <v>79</v>
          </cell>
          <cell r="C496" t="str">
            <v>Jan-Mar 2011</v>
          </cell>
          <cell r="D496" t="str">
            <v>78.00</v>
          </cell>
          <cell r="E496">
            <v>3</v>
          </cell>
          <cell r="F496">
            <v>1.1269722013523666E-3</v>
          </cell>
          <cell r="G496">
            <v>2614</v>
          </cell>
          <cell r="H496">
            <v>0.98196844477836209</v>
          </cell>
          <cell r="I496">
            <v>1.8031555221637907E-2</v>
          </cell>
          <cell r="J496">
            <v>0.95</v>
          </cell>
        </row>
        <row r="497">
          <cell r="A497" t="str">
            <v>Jan-Mar 201180</v>
          </cell>
          <cell r="B497">
            <v>80</v>
          </cell>
          <cell r="C497" t="str">
            <v>Jan-Mar 2011</v>
          </cell>
          <cell r="D497" t="str">
            <v>80.00</v>
          </cell>
          <cell r="E497">
            <v>2</v>
          </cell>
          <cell r="F497">
            <v>7.513148009015778E-4</v>
          </cell>
          <cell r="G497">
            <v>2616</v>
          </cell>
          <cell r="H497">
            <v>0.98271975957926372</v>
          </cell>
          <cell r="I497">
            <v>1.7280240420736281E-2</v>
          </cell>
          <cell r="J497">
            <v>0.95</v>
          </cell>
        </row>
        <row r="498">
          <cell r="A498" t="str">
            <v>Jan-Mar 201181</v>
          </cell>
          <cell r="B498">
            <v>81</v>
          </cell>
          <cell r="C498" t="str">
            <v>Jan-Mar 2011</v>
          </cell>
          <cell r="D498" t="str">
            <v>81.00</v>
          </cell>
          <cell r="E498">
            <v>3</v>
          </cell>
          <cell r="F498">
            <v>1.1269722013523666E-3</v>
          </cell>
          <cell r="G498">
            <v>2619</v>
          </cell>
          <cell r="H498">
            <v>0.9838467317806161</v>
          </cell>
          <cell r="I498">
            <v>1.6153268219383898E-2</v>
          </cell>
          <cell r="J498">
            <v>0.95</v>
          </cell>
        </row>
        <row r="499">
          <cell r="A499" t="str">
            <v>Jan-Mar 201182</v>
          </cell>
          <cell r="B499">
            <v>82</v>
          </cell>
          <cell r="C499" t="str">
            <v>Jan-Mar 2011</v>
          </cell>
          <cell r="D499" t="str">
            <v>82.00</v>
          </cell>
          <cell r="E499">
            <v>1</v>
          </cell>
          <cell r="F499">
            <v>3.756574004507889E-4</v>
          </cell>
          <cell r="G499">
            <v>2620</v>
          </cell>
          <cell r="H499">
            <v>0.98422238918106686</v>
          </cell>
          <cell r="I499">
            <v>1.5777610818933141E-2</v>
          </cell>
          <cell r="J499">
            <v>0.95</v>
          </cell>
        </row>
        <row r="500">
          <cell r="A500" t="str">
            <v>Jan-Mar 201183</v>
          </cell>
          <cell r="B500">
            <v>83</v>
          </cell>
          <cell r="C500" t="str">
            <v>Jan-Mar 2011</v>
          </cell>
          <cell r="D500" t="str">
            <v>83.00</v>
          </cell>
          <cell r="E500">
            <v>1</v>
          </cell>
          <cell r="F500">
            <v>3.756574004507889E-4</v>
          </cell>
          <cell r="G500">
            <v>2621</v>
          </cell>
          <cell r="H500">
            <v>0.98459804658151762</v>
          </cell>
          <cell r="I500">
            <v>1.5401953418482384E-2</v>
          </cell>
          <cell r="J500">
            <v>0.95</v>
          </cell>
        </row>
        <row r="501">
          <cell r="A501" t="str">
            <v>Jan-Mar 201184</v>
          </cell>
          <cell r="B501">
            <v>84</v>
          </cell>
          <cell r="C501" t="str">
            <v>Jan-Mar 2011</v>
          </cell>
          <cell r="D501" t="str">
            <v>84.00</v>
          </cell>
          <cell r="E501">
            <v>2</v>
          </cell>
          <cell r="F501">
            <v>7.513148009015778E-4</v>
          </cell>
          <cell r="G501">
            <v>2623</v>
          </cell>
          <cell r="H501">
            <v>0.98534936138241924</v>
          </cell>
          <cell r="I501">
            <v>1.4650638617580758E-2</v>
          </cell>
          <cell r="J501">
            <v>0.95</v>
          </cell>
        </row>
        <row r="502">
          <cell r="A502" t="str">
            <v>Jan-Mar 201185</v>
          </cell>
          <cell r="B502">
            <v>85</v>
          </cell>
          <cell r="C502" t="str">
            <v>Jan-Mar 2011</v>
          </cell>
          <cell r="D502" t="str">
            <v>85.00</v>
          </cell>
          <cell r="E502">
            <v>1</v>
          </cell>
          <cell r="F502">
            <v>3.756574004507889E-4</v>
          </cell>
          <cell r="G502">
            <v>2624</v>
          </cell>
          <cell r="H502">
            <v>0.98572501878287</v>
          </cell>
          <cell r="I502">
            <v>1.4274981217130001E-2</v>
          </cell>
          <cell r="J502">
            <v>0.95</v>
          </cell>
        </row>
        <row r="503">
          <cell r="A503" t="str">
            <v>Jan-Mar 201186</v>
          </cell>
          <cell r="B503">
            <v>86</v>
          </cell>
          <cell r="C503" t="str">
            <v>Jan-Mar 2011</v>
          </cell>
          <cell r="D503" t="str">
            <v>87.00</v>
          </cell>
          <cell r="E503">
            <v>2</v>
          </cell>
          <cell r="F503">
            <v>7.513148009015778E-4</v>
          </cell>
          <cell r="G503">
            <v>2626</v>
          </cell>
          <cell r="H503">
            <v>0.98647633358377163</v>
          </cell>
          <cell r="I503">
            <v>1.3523666416228375E-2</v>
          </cell>
          <cell r="J503">
            <v>0.95</v>
          </cell>
        </row>
        <row r="504">
          <cell r="A504" t="str">
            <v>Jan-Mar 201187</v>
          </cell>
          <cell r="B504">
            <v>87</v>
          </cell>
          <cell r="C504" t="str">
            <v>Jan-Mar 2011</v>
          </cell>
          <cell r="D504" t="str">
            <v>88.00</v>
          </cell>
          <cell r="E504">
            <v>1</v>
          </cell>
          <cell r="F504">
            <v>3.756574004507889E-4</v>
          </cell>
          <cell r="G504">
            <v>2627</v>
          </cell>
          <cell r="H504">
            <v>0.98685199098422238</v>
          </cell>
          <cell r="I504">
            <v>1.3148009015777617E-2</v>
          </cell>
          <cell r="J504">
            <v>0.95</v>
          </cell>
        </row>
        <row r="505">
          <cell r="A505" t="str">
            <v>Jan-Mar 201188</v>
          </cell>
          <cell r="B505">
            <v>88</v>
          </cell>
          <cell r="C505" t="str">
            <v>Jan-Mar 2011</v>
          </cell>
          <cell r="D505" t="str">
            <v>89.00</v>
          </cell>
          <cell r="E505">
            <v>1</v>
          </cell>
          <cell r="F505">
            <v>3.756574004507889E-4</v>
          </cell>
          <cell r="G505">
            <v>2628</v>
          </cell>
          <cell r="H505">
            <v>0.98722764838467314</v>
          </cell>
          <cell r="I505">
            <v>1.277235161532686E-2</v>
          </cell>
          <cell r="J505">
            <v>0.95</v>
          </cell>
        </row>
        <row r="506">
          <cell r="A506" t="str">
            <v>Jan-Mar 201189</v>
          </cell>
          <cell r="B506">
            <v>89</v>
          </cell>
          <cell r="C506" t="str">
            <v>Jan-Mar 2011</v>
          </cell>
          <cell r="D506" t="str">
            <v>91.00</v>
          </cell>
          <cell r="E506">
            <v>3</v>
          </cell>
          <cell r="F506">
            <v>1.1269722013523666E-3</v>
          </cell>
          <cell r="G506">
            <v>2631</v>
          </cell>
          <cell r="H506">
            <v>0.98835462058602552</v>
          </cell>
          <cell r="I506">
            <v>1.1645379413974477E-2</v>
          </cell>
          <cell r="J506">
            <v>0.95</v>
          </cell>
        </row>
        <row r="507">
          <cell r="A507" t="str">
            <v>Jan-Mar 201190</v>
          </cell>
          <cell r="B507">
            <v>90</v>
          </cell>
          <cell r="C507" t="str">
            <v>Jan-Mar 2011</v>
          </cell>
          <cell r="D507" t="str">
            <v>92.00</v>
          </cell>
          <cell r="E507">
            <v>2</v>
          </cell>
          <cell r="F507">
            <v>7.513148009015778E-4</v>
          </cell>
          <cell r="G507">
            <v>2633</v>
          </cell>
          <cell r="H507">
            <v>0.98910593538692715</v>
          </cell>
          <cell r="I507">
            <v>1.0894064613072851E-2</v>
          </cell>
          <cell r="J507">
            <v>0.95</v>
          </cell>
        </row>
        <row r="508">
          <cell r="A508" t="str">
            <v>Jan-Mar 201191</v>
          </cell>
          <cell r="B508">
            <v>91</v>
          </cell>
          <cell r="C508" t="str">
            <v>Jan-Mar 2011</v>
          </cell>
          <cell r="D508" t="str">
            <v>93.00</v>
          </cell>
          <cell r="E508">
            <v>3</v>
          </cell>
          <cell r="F508">
            <v>1.1269722013523666E-3</v>
          </cell>
          <cell r="G508">
            <v>2636</v>
          </cell>
          <cell r="H508">
            <v>0.99023290758827953</v>
          </cell>
          <cell r="I508">
            <v>9.7670924117204683E-3</v>
          </cell>
          <cell r="J508">
            <v>0.95</v>
          </cell>
        </row>
        <row r="509">
          <cell r="A509" t="str">
            <v>Jan-Mar 201192</v>
          </cell>
          <cell r="B509">
            <v>92</v>
          </cell>
          <cell r="C509" t="str">
            <v>Jan-Mar 2011</v>
          </cell>
          <cell r="D509" t="str">
            <v>94.00</v>
          </cell>
          <cell r="E509">
            <v>1</v>
          </cell>
          <cell r="F509">
            <v>3.756574004507889E-4</v>
          </cell>
          <cell r="G509">
            <v>2637</v>
          </cell>
          <cell r="H509">
            <v>0.99060856498873029</v>
          </cell>
          <cell r="I509">
            <v>9.3914350112697109E-3</v>
          </cell>
          <cell r="J509">
            <v>0.95</v>
          </cell>
        </row>
        <row r="510">
          <cell r="A510" t="str">
            <v>Jan-Mar 201193</v>
          </cell>
          <cell r="B510">
            <v>93</v>
          </cell>
          <cell r="C510" t="str">
            <v>Jan-Mar 2011</v>
          </cell>
          <cell r="D510" t="str">
            <v>95.00</v>
          </cell>
          <cell r="E510">
            <v>3</v>
          </cell>
          <cell r="F510">
            <v>1.1269722013523666E-3</v>
          </cell>
          <cell r="G510">
            <v>2640</v>
          </cell>
          <cell r="H510">
            <v>0.99173553719008267</v>
          </cell>
          <cell r="I510">
            <v>8.2644628099173278E-3</v>
          </cell>
          <cell r="J510">
            <v>0.95</v>
          </cell>
        </row>
        <row r="511">
          <cell r="A511" t="str">
            <v>Jan-Mar 201194</v>
          </cell>
          <cell r="B511">
            <v>94</v>
          </cell>
          <cell r="C511" t="str">
            <v>Jan-Mar 2011</v>
          </cell>
          <cell r="D511" t="str">
            <v>96.00</v>
          </cell>
          <cell r="E511">
            <v>1</v>
          </cell>
          <cell r="F511">
            <v>3.756574004507889E-4</v>
          </cell>
          <cell r="G511">
            <v>2641</v>
          </cell>
          <cell r="H511">
            <v>0.99211119459053343</v>
          </cell>
          <cell r="I511">
            <v>7.8888054094665705E-3</v>
          </cell>
          <cell r="J511">
            <v>0.95</v>
          </cell>
        </row>
        <row r="512">
          <cell r="A512" t="str">
            <v>Jan-Mar 201195</v>
          </cell>
          <cell r="B512">
            <v>95</v>
          </cell>
          <cell r="C512" t="str">
            <v>Jan-Mar 2011</v>
          </cell>
          <cell r="D512" t="str">
            <v>97.00</v>
          </cell>
          <cell r="E512">
            <v>2</v>
          </cell>
          <cell r="F512">
            <v>7.513148009015778E-4</v>
          </cell>
          <cell r="G512">
            <v>2643</v>
          </cell>
          <cell r="H512">
            <v>0.99286250939143506</v>
          </cell>
          <cell r="I512">
            <v>7.1374906085649448E-3</v>
          </cell>
          <cell r="J512">
            <v>0.95</v>
          </cell>
        </row>
        <row r="513">
          <cell r="A513" t="str">
            <v>Jan-Mar 201196</v>
          </cell>
          <cell r="B513">
            <v>96</v>
          </cell>
          <cell r="C513" t="str">
            <v>Jan-Mar 2011</v>
          </cell>
          <cell r="D513" t="str">
            <v>98.00</v>
          </cell>
          <cell r="E513">
            <v>1</v>
          </cell>
          <cell r="F513">
            <v>3.756574004507889E-4</v>
          </cell>
          <cell r="G513">
            <v>2644</v>
          </cell>
          <cell r="H513">
            <v>0.99323816679188581</v>
          </cell>
          <cell r="I513">
            <v>6.7618332081141874E-3</v>
          </cell>
          <cell r="J513">
            <v>0.95</v>
          </cell>
        </row>
        <row r="514">
          <cell r="A514" t="str">
            <v>Jan-Mar 201197</v>
          </cell>
          <cell r="B514">
            <v>97</v>
          </cell>
          <cell r="C514" t="str">
            <v>Jan-Mar 2011</v>
          </cell>
          <cell r="D514" t="str">
            <v>99.00</v>
          </cell>
          <cell r="E514">
            <v>4</v>
          </cell>
          <cell r="F514">
            <v>1.5026296018031556E-3</v>
          </cell>
          <cell r="G514">
            <v>2648</v>
          </cell>
          <cell r="H514">
            <v>0.99474079639368895</v>
          </cell>
          <cell r="I514">
            <v>5.259203606311047E-3</v>
          </cell>
          <cell r="J514">
            <v>0.95</v>
          </cell>
        </row>
        <row r="515">
          <cell r="A515" t="str">
            <v>Jan-Mar 201198</v>
          </cell>
          <cell r="B515">
            <v>98</v>
          </cell>
          <cell r="C515" t="str">
            <v>Jan-Mar 2011</v>
          </cell>
          <cell r="D515" t="str">
            <v>100.00</v>
          </cell>
          <cell r="E515">
            <v>1</v>
          </cell>
          <cell r="F515">
            <v>3.756574004507889E-4</v>
          </cell>
          <cell r="G515">
            <v>2649</v>
          </cell>
          <cell r="H515">
            <v>0.99511645379413971</v>
          </cell>
          <cell r="I515">
            <v>4.8835462058602896E-3</v>
          </cell>
          <cell r="J515">
            <v>0.95</v>
          </cell>
        </row>
        <row r="516">
          <cell r="A516" t="str">
            <v>Jan-Mar 201199</v>
          </cell>
          <cell r="B516">
            <v>99</v>
          </cell>
          <cell r="C516" t="str">
            <v>Jan-Mar 2011</v>
          </cell>
          <cell r="D516" t="str">
            <v>101.00</v>
          </cell>
          <cell r="E516">
            <v>1</v>
          </cell>
          <cell r="F516">
            <v>3.756574004507889E-4</v>
          </cell>
          <cell r="G516">
            <v>2650</v>
          </cell>
          <cell r="H516">
            <v>0.99549211119459058</v>
          </cell>
          <cell r="I516">
            <v>4.5078888054094213E-3</v>
          </cell>
          <cell r="J516">
            <v>0.95</v>
          </cell>
        </row>
        <row r="517">
          <cell r="A517" t="str">
            <v>Jan-Mar 2011100</v>
          </cell>
          <cell r="B517">
            <v>100</v>
          </cell>
          <cell r="C517" t="str">
            <v>Jan-Mar 2011</v>
          </cell>
          <cell r="D517" t="str">
            <v>102.00</v>
          </cell>
          <cell r="E517">
            <v>1</v>
          </cell>
          <cell r="F517">
            <v>3.756574004507889E-4</v>
          </cell>
          <cell r="G517">
            <v>2651</v>
          </cell>
          <cell r="H517">
            <v>0.99586776859504134</v>
          </cell>
          <cell r="I517">
            <v>4.1322314049586639E-3</v>
          </cell>
          <cell r="J517">
            <v>0.95</v>
          </cell>
        </row>
        <row r="518">
          <cell r="A518" t="str">
            <v>Jan-Mar 2011101</v>
          </cell>
          <cell r="B518">
            <v>101</v>
          </cell>
          <cell r="C518" t="str">
            <v>Jan-Mar 2011</v>
          </cell>
          <cell r="D518" t="str">
            <v>103.00</v>
          </cell>
          <cell r="E518">
            <v>1</v>
          </cell>
          <cell r="F518">
            <v>3.756574004507889E-4</v>
          </cell>
          <cell r="G518">
            <v>2652</v>
          </cell>
          <cell r="H518">
            <v>0.99624342599549209</v>
          </cell>
          <cell r="I518">
            <v>3.7565740045079066E-3</v>
          </cell>
          <cell r="J518">
            <v>0.95</v>
          </cell>
        </row>
        <row r="519">
          <cell r="A519" t="str">
            <v>Jan-Mar 2011102</v>
          </cell>
          <cell r="B519">
            <v>102</v>
          </cell>
          <cell r="C519" t="str">
            <v>Jan-Mar 2011</v>
          </cell>
          <cell r="D519" t="str">
            <v>105.00</v>
          </cell>
          <cell r="E519">
            <v>1</v>
          </cell>
          <cell r="F519">
            <v>3.756574004507889E-4</v>
          </cell>
          <cell r="G519">
            <v>2653</v>
          </cell>
          <cell r="H519">
            <v>0.99661908339594285</v>
          </cell>
          <cell r="I519">
            <v>3.3809166040571492E-3</v>
          </cell>
          <cell r="J519">
            <v>0.95</v>
          </cell>
        </row>
        <row r="520">
          <cell r="A520" t="str">
            <v>Jan-Mar 2011103</v>
          </cell>
          <cell r="B520">
            <v>103</v>
          </cell>
          <cell r="C520" t="str">
            <v>Jan-Mar 2011</v>
          </cell>
          <cell r="D520" t="str">
            <v>108.00</v>
          </cell>
          <cell r="E520">
            <v>1</v>
          </cell>
          <cell r="F520">
            <v>3.756574004507889E-4</v>
          </cell>
          <cell r="G520">
            <v>2654</v>
          </cell>
          <cell r="H520">
            <v>0.99699474079639372</v>
          </cell>
          <cell r="I520">
            <v>3.0052592036062808E-3</v>
          </cell>
          <cell r="J520">
            <v>0.95</v>
          </cell>
        </row>
        <row r="521">
          <cell r="A521" t="str">
            <v>Jan-Mar 2011104</v>
          </cell>
          <cell r="B521">
            <v>104</v>
          </cell>
          <cell r="C521" t="str">
            <v>Jan-Mar 2011</v>
          </cell>
          <cell r="D521" t="str">
            <v>112.00</v>
          </cell>
          <cell r="E521">
            <v>1</v>
          </cell>
          <cell r="F521">
            <v>3.756574004507889E-4</v>
          </cell>
          <cell r="G521">
            <v>2655</v>
          </cell>
          <cell r="H521">
            <v>0.99737039819684448</v>
          </cell>
          <cell r="I521">
            <v>2.6296018031555235E-3</v>
          </cell>
          <cell r="J521">
            <v>0.95</v>
          </cell>
        </row>
        <row r="522">
          <cell r="A522" t="str">
            <v>Jan-Mar 2011105</v>
          </cell>
          <cell r="B522">
            <v>105</v>
          </cell>
          <cell r="C522" t="str">
            <v>Jan-Mar 2011</v>
          </cell>
          <cell r="D522" t="str">
            <v>113.00</v>
          </cell>
          <cell r="E522">
            <v>1</v>
          </cell>
          <cell r="F522">
            <v>3.756574004507889E-4</v>
          </cell>
          <cell r="G522">
            <v>2656</v>
          </cell>
          <cell r="H522">
            <v>0.99774605559729523</v>
          </cell>
          <cell r="I522">
            <v>2.2539444027047661E-3</v>
          </cell>
          <cell r="J522">
            <v>0.95</v>
          </cell>
        </row>
        <row r="523">
          <cell r="A523" t="str">
            <v>Jan-Mar 2011106</v>
          </cell>
          <cell r="B523">
            <v>106</v>
          </cell>
          <cell r="C523" t="str">
            <v>Jan-Mar 2011</v>
          </cell>
          <cell r="D523" t="str">
            <v>123.00</v>
          </cell>
          <cell r="E523">
            <v>1</v>
          </cell>
          <cell r="F523">
            <v>3.756574004507889E-4</v>
          </cell>
          <cell r="G523">
            <v>2657</v>
          </cell>
          <cell r="H523">
            <v>0.9981217129977461</v>
          </cell>
          <cell r="I523">
            <v>1.8782870022538978E-3</v>
          </cell>
          <cell r="J523">
            <v>0.95</v>
          </cell>
        </row>
        <row r="524">
          <cell r="A524" t="str">
            <v>Jan-Mar 2011107</v>
          </cell>
          <cell r="B524">
            <v>107</v>
          </cell>
          <cell r="C524" t="str">
            <v>Jan-Mar 2011</v>
          </cell>
          <cell r="D524" t="str">
            <v>124.00</v>
          </cell>
          <cell r="E524">
            <v>1</v>
          </cell>
          <cell r="F524">
            <v>3.756574004507889E-4</v>
          </cell>
          <cell r="G524">
            <v>2658</v>
          </cell>
          <cell r="H524">
            <v>0.99849737039819686</v>
          </cell>
          <cell r="I524">
            <v>1.5026296018031404E-3</v>
          </cell>
          <cell r="J524">
            <v>0.95</v>
          </cell>
        </row>
        <row r="525">
          <cell r="A525" t="str">
            <v>Jan-Mar 2011108</v>
          </cell>
          <cell r="B525">
            <v>108</v>
          </cell>
          <cell r="C525" t="str">
            <v>Jan-Mar 2011</v>
          </cell>
          <cell r="D525" t="str">
            <v>125.00</v>
          </cell>
          <cell r="E525">
            <v>1</v>
          </cell>
          <cell r="F525">
            <v>3.756574004507889E-4</v>
          </cell>
          <cell r="G525">
            <v>2659</v>
          </cell>
          <cell r="H525">
            <v>0.99887302779864762</v>
          </cell>
          <cell r="I525">
            <v>1.1269722013523831E-3</v>
          </cell>
          <cell r="J525">
            <v>0.95</v>
          </cell>
        </row>
        <row r="526">
          <cell r="A526" t="str">
            <v>Jan-Mar 2011109</v>
          </cell>
          <cell r="B526">
            <v>109</v>
          </cell>
          <cell r="C526" t="str">
            <v>Jan-Mar 2011</v>
          </cell>
          <cell r="D526" t="str">
            <v>129.00</v>
          </cell>
          <cell r="E526">
            <v>1</v>
          </cell>
          <cell r="F526">
            <v>3.756574004507889E-4</v>
          </cell>
          <cell r="G526">
            <v>2660</v>
          </cell>
          <cell r="H526">
            <v>0.99924868519909837</v>
          </cell>
          <cell r="I526">
            <v>7.5131480090162572E-4</v>
          </cell>
          <cell r="J526">
            <v>0.95</v>
          </cell>
        </row>
        <row r="527">
          <cell r="A527" t="str">
            <v>Jan-Mar 2011110</v>
          </cell>
          <cell r="B527">
            <v>110</v>
          </cell>
          <cell r="C527" t="str">
            <v>Jan-Mar 2011</v>
          </cell>
          <cell r="D527" t="str">
            <v>136.00</v>
          </cell>
          <cell r="E527">
            <v>1</v>
          </cell>
          <cell r="F527">
            <v>3.756574004507889E-4</v>
          </cell>
          <cell r="G527">
            <v>2661</v>
          </cell>
          <cell r="H527">
            <v>0.99962434259954924</v>
          </cell>
          <cell r="I527">
            <v>3.7565740045075735E-4</v>
          </cell>
          <cell r="J527">
            <v>0.95</v>
          </cell>
        </row>
        <row r="528">
          <cell r="A528" t="str">
            <v>Jan-Mar 2011111</v>
          </cell>
          <cell r="B528">
            <v>111</v>
          </cell>
          <cell r="C528" t="str">
            <v>Jan-Mar 2011</v>
          </cell>
          <cell r="D528" t="str">
            <v>165.00</v>
          </cell>
          <cell r="E528">
            <v>1</v>
          </cell>
          <cell r="F528">
            <v>3.756574004507889E-4</v>
          </cell>
          <cell r="G528">
            <v>2662</v>
          </cell>
          <cell r="H528">
            <v>1</v>
          </cell>
          <cell r="I528">
            <v>0</v>
          </cell>
          <cell r="J528">
            <v>0.95</v>
          </cell>
        </row>
        <row r="529">
          <cell r="A529" t="str">
            <v/>
          </cell>
        </row>
        <row r="530">
          <cell r="A530" t="str">
            <v>Jan-Mar 2011</v>
          </cell>
          <cell r="C530" t="str">
            <v>Jan-Mar 2011</v>
          </cell>
          <cell r="D530" t="str">
            <v>total</v>
          </cell>
          <cell r="E530">
            <v>2662</v>
          </cell>
        </row>
        <row r="533">
          <cell r="A533" t="str">
            <v>Apr-Jun 20111</v>
          </cell>
          <cell r="B533">
            <v>1</v>
          </cell>
          <cell r="C533" t="str">
            <v>Apr-Jun 2011</v>
          </cell>
          <cell r="D533">
            <v>0</v>
          </cell>
          <cell r="E533">
            <v>22</v>
          </cell>
          <cell r="F533">
            <v>7.7220077220077222E-3</v>
          </cell>
          <cell r="G533">
            <v>22</v>
          </cell>
          <cell r="H533">
            <v>7.7220077220077222E-3</v>
          </cell>
          <cell r="I533">
            <v>0.99227799227799229</v>
          </cell>
          <cell r="J533">
            <v>0.95</v>
          </cell>
        </row>
        <row r="534">
          <cell r="A534" t="str">
            <v>Apr-Jun 20112</v>
          </cell>
          <cell r="B534">
            <v>2</v>
          </cell>
          <cell r="C534" t="str">
            <v>Apr-Jun 2011</v>
          </cell>
          <cell r="D534">
            <v>1</v>
          </cell>
          <cell r="E534">
            <v>39</v>
          </cell>
          <cell r="F534">
            <v>1.368901368901369E-2</v>
          </cell>
          <cell r="G534">
            <v>61</v>
          </cell>
          <cell r="H534">
            <v>2.141102141102141E-2</v>
          </cell>
          <cell r="I534">
            <v>0.97858897858897864</v>
          </cell>
          <cell r="J534">
            <v>0.95</v>
          </cell>
        </row>
        <row r="535">
          <cell r="A535" t="str">
            <v>Apr-Jun 20113</v>
          </cell>
          <cell r="B535">
            <v>3</v>
          </cell>
          <cell r="C535" t="str">
            <v>Apr-Jun 2011</v>
          </cell>
          <cell r="D535">
            <v>2</v>
          </cell>
          <cell r="E535">
            <v>25</v>
          </cell>
          <cell r="F535">
            <v>8.775008775008775E-3</v>
          </cell>
          <cell r="G535">
            <v>86</v>
          </cell>
          <cell r="H535">
            <v>3.0186030186030187E-2</v>
          </cell>
          <cell r="I535">
            <v>0.96981396981396983</v>
          </cell>
          <cell r="J535">
            <v>0.95</v>
          </cell>
        </row>
        <row r="536">
          <cell r="A536" t="str">
            <v>Apr-Jun 20114</v>
          </cell>
          <cell r="B536">
            <v>4</v>
          </cell>
          <cell r="C536" t="str">
            <v>Apr-Jun 2011</v>
          </cell>
          <cell r="D536">
            <v>3</v>
          </cell>
          <cell r="E536">
            <v>22</v>
          </cell>
          <cell r="F536">
            <v>7.7220077220077222E-3</v>
          </cell>
          <cell r="G536">
            <v>108</v>
          </cell>
          <cell r="H536">
            <v>3.7908037908037907E-2</v>
          </cell>
          <cell r="I536">
            <v>0.96209196209196213</v>
          </cell>
          <cell r="J536">
            <v>0.95</v>
          </cell>
        </row>
        <row r="537">
          <cell r="A537" t="str">
            <v>Apr-Jun 20115</v>
          </cell>
          <cell r="B537">
            <v>5</v>
          </cell>
          <cell r="C537" t="str">
            <v>Apr-Jun 2011</v>
          </cell>
          <cell r="D537">
            <v>4</v>
          </cell>
          <cell r="E537">
            <v>14</v>
          </cell>
          <cell r="F537">
            <v>4.9140049140049139E-3</v>
          </cell>
          <cell r="G537">
            <v>122</v>
          </cell>
          <cell r="H537">
            <v>4.282204282204282E-2</v>
          </cell>
          <cell r="I537">
            <v>0.95717795717795717</v>
          </cell>
          <cell r="J537">
            <v>0.95</v>
          </cell>
        </row>
        <row r="538">
          <cell r="A538" t="str">
            <v>Apr-Jun 20116</v>
          </cell>
          <cell r="B538">
            <v>6</v>
          </cell>
          <cell r="C538" t="str">
            <v>Apr-Jun 2011</v>
          </cell>
          <cell r="D538">
            <v>5</v>
          </cell>
          <cell r="E538">
            <v>20</v>
          </cell>
          <cell r="F538">
            <v>7.0200070200070203E-3</v>
          </cell>
          <cell r="G538">
            <v>142</v>
          </cell>
          <cell r="H538">
            <v>4.9842049842049839E-2</v>
          </cell>
          <cell r="I538">
            <v>0.95015795015795013</v>
          </cell>
          <cell r="J538">
            <v>0.95</v>
          </cell>
        </row>
        <row r="539">
          <cell r="A539" t="str">
            <v>Apr-Jun 20117</v>
          </cell>
          <cell r="B539">
            <v>7</v>
          </cell>
          <cell r="C539" t="str">
            <v>Apr-Jun 2011</v>
          </cell>
          <cell r="D539">
            <v>6</v>
          </cell>
          <cell r="E539">
            <v>29</v>
          </cell>
          <cell r="F539">
            <v>1.0179010179010179E-2</v>
          </cell>
          <cell r="G539">
            <v>171</v>
          </cell>
          <cell r="H539">
            <v>6.0021060021060023E-2</v>
          </cell>
          <cell r="I539">
            <v>0.93997893997894</v>
          </cell>
          <cell r="J539">
            <v>0.95</v>
          </cell>
        </row>
        <row r="540">
          <cell r="A540" t="str">
            <v>Apr-Jun 20118</v>
          </cell>
          <cell r="B540">
            <v>8</v>
          </cell>
          <cell r="C540" t="str">
            <v>Apr-Jun 2011</v>
          </cell>
          <cell r="D540">
            <v>7</v>
          </cell>
          <cell r="E540">
            <v>26</v>
          </cell>
          <cell r="F540">
            <v>9.1260091260091259E-3</v>
          </cell>
          <cell r="G540">
            <v>197</v>
          </cell>
          <cell r="H540">
            <v>6.9147069147069154E-2</v>
          </cell>
          <cell r="I540">
            <v>0.93085293085293086</v>
          </cell>
          <cell r="J540">
            <v>0.95</v>
          </cell>
        </row>
        <row r="541">
          <cell r="A541" t="str">
            <v>Apr-Jun 20119</v>
          </cell>
          <cell r="B541">
            <v>9</v>
          </cell>
          <cell r="C541" t="str">
            <v>Apr-Jun 2011</v>
          </cell>
          <cell r="D541">
            <v>8</v>
          </cell>
          <cell r="E541">
            <v>31</v>
          </cell>
          <cell r="F541">
            <v>1.0881010881010881E-2</v>
          </cell>
          <cell r="G541">
            <v>228</v>
          </cell>
          <cell r="H541">
            <v>8.0028080028080026E-2</v>
          </cell>
          <cell r="I541">
            <v>0.91997191997191996</v>
          </cell>
          <cell r="J541">
            <v>0.95</v>
          </cell>
        </row>
        <row r="542">
          <cell r="A542" t="str">
            <v>Apr-Jun 201110</v>
          </cell>
          <cell r="B542">
            <v>10</v>
          </cell>
          <cell r="C542" t="str">
            <v>Apr-Jun 2011</v>
          </cell>
          <cell r="D542">
            <v>9</v>
          </cell>
          <cell r="E542">
            <v>29</v>
          </cell>
          <cell r="F542">
            <v>1.0179010179010179E-2</v>
          </cell>
          <cell r="G542">
            <v>257</v>
          </cell>
          <cell r="H542">
            <v>9.020709020709021E-2</v>
          </cell>
          <cell r="I542">
            <v>0.90979290979290983</v>
          </cell>
          <cell r="J542">
            <v>0.95</v>
          </cell>
        </row>
        <row r="543">
          <cell r="A543" t="str">
            <v>Apr-Jun 201111</v>
          </cell>
          <cell r="B543">
            <v>11</v>
          </cell>
          <cell r="C543" t="str">
            <v>Apr-Jun 2011</v>
          </cell>
          <cell r="D543">
            <v>10</v>
          </cell>
          <cell r="E543">
            <v>30</v>
          </cell>
          <cell r="F543">
            <v>1.053001053001053E-2</v>
          </cell>
          <cell r="G543">
            <v>287</v>
          </cell>
          <cell r="H543">
            <v>0.10073710073710074</v>
          </cell>
          <cell r="I543">
            <v>0.89926289926289926</v>
          </cell>
          <cell r="J543">
            <v>0.95</v>
          </cell>
        </row>
        <row r="544">
          <cell r="A544" t="str">
            <v>Apr-Jun 201112</v>
          </cell>
          <cell r="B544">
            <v>12</v>
          </cell>
          <cell r="C544" t="str">
            <v>Apr-Jun 2011</v>
          </cell>
          <cell r="D544">
            <v>11</v>
          </cell>
          <cell r="E544">
            <v>25</v>
          </cell>
          <cell r="F544">
            <v>8.775008775008775E-3</v>
          </cell>
          <cell r="G544">
            <v>312</v>
          </cell>
          <cell r="H544">
            <v>0.10951210951210952</v>
          </cell>
          <cell r="I544">
            <v>0.89048789048789045</v>
          </cell>
          <cell r="J544">
            <v>0.95</v>
          </cell>
        </row>
        <row r="545">
          <cell r="A545" t="str">
            <v>Apr-Jun 201113</v>
          </cell>
          <cell r="B545">
            <v>13</v>
          </cell>
          <cell r="C545" t="str">
            <v>Apr-Jun 2011</v>
          </cell>
          <cell r="D545">
            <v>12</v>
          </cell>
          <cell r="E545">
            <v>21</v>
          </cell>
          <cell r="F545">
            <v>7.3710073710073713E-3</v>
          </cell>
          <cell r="G545">
            <v>333</v>
          </cell>
          <cell r="H545">
            <v>0.11688311688311688</v>
          </cell>
          <cell r="I545">
            <v>0.88311688311688308</v>
          </cell>
          <cell r="J545">
            <v>0.95</v>
          </cell>
        </row>
        <row r="546">
          <cell r="A546" t="str">
            <v>Apr-Jun 201114</v>
          </cell>
          <cell r="B546">
            <v>14</v>
          </cell>
          <cell r="C546" t="str">
            <v>Apr-Jun 2011</v>
          </cell>
          <cell r="D546">
            <v>13</v>
          </cell>
          <cell r="E546">
            <v>39</v>
          </cell>
          <cell r="F546">
            <v>1.368901368901369E-2</v>
          </cell>
          <cell r="G546">
            <v>372</v>
          </cell>
          <cell r="H546">
            <v>0.13057213057213057</v>
          </cell>
          <cell r="I546">
            <v>0.86942786942786943</v>
          </cell>
          <cell r="J546">
            <v>0.95</v>
          </cell>
        </row>
        <row r="547">
          <cell r="A547" t="str">
            <v>Apr-Jun 201115</v>
          </cell>
          <cell r="B547">
            <v>15</v>
          </cell>
          <cell r="C547" t="str">
            <v>Apr-Jun 2011</v>
          </cell>
          <cell r="D547">
            <v>14</v>
          </cell>
          <cell r="E547">
            <v>46</v>
          </cell>
          <cell r="F547">
            <v>1.6146016146016146E-2</v>
          </cell>
          <cell r="G547">
            <v>418</v>
          </cell>
          <cell r="H547">
            <v>0.14671814671814673</v>
          </cell>
          <cell r="I547">
            <v>0.85328185328185324</v>
          </cell>
          <cell r="J547">
            <v>0.95</v>
          </cell>
        </row>
        <row r="548">
          <cell r="A548" t="str">
            <v>Apr-Jun 201116</v>
          </cell>
          <cell r="B548">
            <v>16</v>
          </cell>
          <cell r="C548" t="str">
            <v>Apr-Jun 2011</v>
          </cell>
          <cell r="D548">
            <v>15</v>
          </cell>
          <cell r="E548">
            <v>44</v>
          </cell>
          <cell r="F548">
            <v>1.5444015444015444E-2</v>
          </cell>
          <cell r="G548">
            <v>462</v>
          </cell>
          <cell r="H548">
            <v>0.16216216216216217</v>
          </cell>
          <cell r="I548">
            <v>0.83783783783783783</v>
          </cell>
          <cell r="J548">
            <v>0.95</v>
          </cell>
        </row>
        <row r="549">
          <cell r="A549" t="str">
            <v>Apr-Jun 201117</v>
          </cell>
          <cell r="B549">
            <v>17</v>
          </cell>
          <cell r="C549" t="str">
            <v>Apr-Jun 2011</v>
          </cell>
          <cell r="D549">
            <v>16</v>
          </cell>
          <cell r="E549">
            <v>29</v>
          </cell>
          <cell r="F549">
            <v>1.0179010179010179E-2</v>
          </cell>
          <cell r="G549">
            <v>491</v>
          </cell>
          <cell r="H549">
            <v>0.17234117234117233</v>
          </cell>
          <cell r="I549">
            <v>0.8276588276588277</v>
          </cell>
          <cell r="J549">
            <v>0.95</v>
          </cell>
        </row>
        <row r="550">
          <cell r="A550" t="str">
            <v>Apr-Jun 201118</v>
          </cell>
          <cell r="B550">
            <v>18</v>
          </cell>
          <cell r="C550" t="str">
            <v>Apr-Jun 2011</v>
          </cell>
          <cell r="D550">
            <v>17</v>
          </cell>
          <cell r="E550">
            <v>32</v>
          </cell>
          <cell r="F550">
            <v>1.1232011232011231E-2</v>
          </cell>
          <cell r="G550">
            <v>523</v>
          </cell>
          <cell r="H550">
            <v>0.18357318357318358</v>
          </cell>
          <cell r="I550">
            <v>0.81642681642681647</v>
          </cell>
          <cell r="J550">
            <v>0.95</v>
          </cell>
        </row>
        <row r="551">
          <cell r="A551" t="str">
            <v>Apr-Jun 201119</v>
          </cell>
          <cell r="B551">
            <v>19</v>
          </cell>
          <cell r="C551" t="str">
            <v>Apr-Jun 2011</v>
          </cell>
          <cell r="D551">
            <v>18</v>
          </cell>
          <cell r="E551">
            <v>38</v>
          </cell>
          <cell r="F551">
            <v>1.3338013338013339E-2</v>
          </cell>
          <cell r="G551">
            <v>561</v>
          </cell>
          <cell r="H551">
            <v>0.19691119691119691</v>
          </cell>
          <cell r="I551">
            <v>0.80308880308880304</v>
          </cell>
          <cell r="J551">
            <v>0.95</v>
          </cell>
        </row>
        <row r="552">
          <cell r="A552" t="str">
            <v>Apr-Jun 201120</v>
          </cell>
          <cell r="B552">
            <v>20</v>
          </cell>
          <cell r="C552" t="str">
            <v>Apr-Jun 2011</v>
          </cell>
          <cell r="D552">
            <v>19</v>
          </cell>
          <cell r="E552">
            <v>34</v>
          </cell>
          <cell r="F552">
            <v>1.1934011934011933E-2</v>
          </cell>
          <cell r="G552">
            <v>595</v>
          </cell>
          <cell r="H552">
            <v>0.20884520884520885</v>
          </cell>
          <cell r="I552">
            <v>0.79115479115479115</v>
          </cell>
          <cell r="J552">
            <v>0.95</v>
          </cell>
        </row>
        <row r="553">
          <cell r="A553" t="str">
            <v>Apr-Jun 201121</v>
          </cell>
          <cell r="B553">
            <v>21</v>
          </cell>
          <cell r="C553" t="str">
            <v>Apr-Jun 2011</v>
          </cell>
          <cell r="D553">
            <v>20</v>
          </cell>
          <cell r="E553">
            <v>60</v>
          </cell>
          <cell r="F553">
            <v>2.1060021060021059E-2</v>
          </cell>
          <cell r="G553">
            <v>655</v>
          </cell>
          <cell r="H553">
            <v>0.22990522990522991</v>
          </cell>
          <cell r="I553">
            <v>0.77009477009477012</v>
          </cell>
          <cell r="J553">
            <v>0.95</v>
          </cell>
        </row>
        <row r="554">
          <cell r="A554" t="str">
            <v>Apr-Jun 201122</v>
          </cell>
          <cell r="B554">
            <v>22</v>
          </cell>
          <cell r="C554" t="str">
            <v>Apr-Jun 2011</v>
          </cell>
          <cell r="D554">
            <v>21</v>
          </cell>
          <cell r="E554">
            <v>56</v>
          </cell>
          <cell r="F554">
            <v>1.9656019656019656E-2</v>
          </cell>
          <cell r="G554">
            <v>711</v>
          </cell>
          <cell r="H554">
            <v>0.24956124956124956</v>
          </cell>
          <cell r="I554">
            <v>0.75043875043875041</v>
          </cell>
          <cell r="J554">
            <v>0.95</v>
          </cell>
        </row>
        <row r="555">
          <cell r="A555" t="str">
            <v>Apr-Jun 201123</v>
          </cell>
          <cell r="B555">
            <v>23</v>
          </cell>
          <cell r="C555" t="str">
            <v>Apr-Jun 2011</v>
          </cell>
          <cell r="D555">
            <v>22</v>
          </cell>
          <cell r="E555">
            <v>45</v>
          </cell>
          <cell r="F555">
            <v>1.5795015795015795E-2</v>
          </cell>
          <cell r="G555">
            <v>756</v>
          </cell>
          <cell r="H555">
            <v>0.26535626535626533</v>
          </cell>
          <cell r="I555">
            <v>0.73464373464373467</v>
          </cell>
          <cell r="J555">
            <v>0.95</v>
          </cell>
        </row>
        <row r="556">
          <cell r="A556" t="str">
            <v>Apr-Jun 201124</v>
          </cell>
          <cell r="B556">
            <v>24</v>
          </cell>
          <cell r="C556" t="str">
            <v>Apr-Jun 2011</v>
          </cell>
          <cell r="D556">
            <v>23</v>
          </cell>
          <cell r="E556">
            <v>48</v>
          </cell>
          <cell r="F556">
            <v>1.6848016848016848E-2</v>
          </cell>
          <cell r="G556">
            <v>804</v>
          </cell>
          <cell r="H556">
            <v>0.28220428220428223</v>
          </cell>
          <cell r="I556">
            <v>0.71779571779571771</v>
          </cell>
          <cell r="J556">
            <v>0.95</v>
          </cell>
        </row>
        <row r="557">
          <cell r="A557" t="str">
            <v>Apr-Jun 201125</v>
          </cell>
          <cell r="B557">
            <v>25</v>
          </cell>
          <cell r="C557" t="str">
            <v>Apr-Jun 2011</v>
          </cell>
          <cell r="D557">
            <v>24</v>
          </cell>
          <cell r="E557">
            <v>44</v>
          </cell>
          <cell r="F557">
            <v>1.5444015444015444E-2</v>
          </cell>
          <cell r="G557">
            <v>848</v>
          </cell>
          <cell r="H557">
            <v>0.29764829764829764</v>
          </cell>
          <cell r="I557">
            <v>0.7023517023517023</v>
          </cell>
          <cell r="J557">
            <v>0.95</v>
          </cell>
        </row>
        <row r="558">
          <cell r="A558" t="str">
            <v>Apr-Jun 201126</v>
          </cell>
          <cell r="B558">
            <v>26</v>
          </cell>
          <cell r="C558" t="str">
            <v>Apr-Jun 2011</v>
          </cell>
          <cell r="D558">
            <v>25</v>
          </cell>
          <cell r="E558">
            <v>48</v>
          </cell>
          <cell r="F558">
            <v>1.6848016848016848E-2</v>
          </cell>
          <cell r="G558">
            <v>896</v>
          </cell>
          <cell r="H558">
            <v>0.31449631449631449</v>
          </cell>
          <cell r="I558">
            <v>0.68550368550368557</v>
          </cell>
          <cell r="J558">
            <v>0.95</v>
          </cell>
        </row>
        <row r="559">
          <cell r="A559" t="str">
            <v>Apr-Jun 201127</v>
          </cell>
          <cell r="B559">
            <v>27</v>
          </cell>
          <cell r="C559" t="str">
            <v>Apr-Jun 2011</v>
          </cell>
          <cell r="D559">
            <v>26</v>
          </cell>
          <cell r="E559">
            <v>47</v>
          </cell>
          <cell r="F559">
            <v>1.6497016497016497E-2</v>
          </cell>
          <cell r="G559">
            <v>943</v>
          </cell>
          <cell r="H559">
            <v>0.330993330993331</v>
          </cell>
          <cell r="I559">
            <v>0.66900666900666894</v>
          </cell>
          <cell r="J559">
            <v>0.95</v>
          </cell>
        </row>
        <row r="560">
          <cell r="A560" t="str">
            <v>Apr-Jun 201128</v>
          </cell>
          <cell r="B560">
            <v>28</v>
          </cell>
          <cell r="C560" t="str">
            <v>Apr-Jun 2011</v>
          </cell>
          <cell r="D560">
            <v>27</v>
          </cell>
          <cell r="E560">
            <v>55</v>
          </cell>
          <cell r="F560">
            <v>1.9305019305019305E-2</v>
          </cell>
          <cell r="G560">
            <v>998</v>
          </cell>
          <cell r="H560">
            <v>0.35029835029835033</v>
          </cell>
          <cell r="I560">
            <v>0.64970164970164967</v>
          </cell>
          <cell r="J560">
            <v>0.95</v>
          </cell>
        </row>
        <row r="561">
          <cell r="A561" t="str">
            <v>Apr-Jun 201129</v>
          </cell>
          <cell r="B561">
            <v>29</v>
          </cell>
          <cell r="C561" t="str">
            <v>Apr-Jun 2011</v>
          </cell>
          <cell r="D561">
            <v>28</v>
          </cell>
          <cell r="E561">
            <v>67</v>
          </cell>
          <cell r="F561">
            <v>2.3517023517023516E-2</v>
          </cell>
          <cell r="G561">
            <v>1065</v>
          </cell>
          <cell r="H561">
            <v>0.37381537381537383</v>
          </cell>
          <cell r="I561">
            <v>0.62618462618462623</v>
          </cell>
          <cell r="J561">
            <v>0.95</v>
          </cell>
        </row>
        <row r="562">
          <cell r="A562" t="str">
            <v>Apr-Jun 201130</v>
          </cell>
          <cell r="B562">
            <v>30</v>
          </cell>
          <cell r="C562" t="str">
            <v>Apr-Jun 2011</v>
          </cell>
          <cell r="D562">
            <v>29</v>
          </cell>
          <cell r="E562">
            <v>50</v>
          </cell>
          <cell r="F562">
            <v>1.755001755001755E-2</v>
          </cell>
          <cell r="G562">
            <v>1115</v>
          </cell>
          <cell r="H562">
            <v>0.39136539136539139</v>
          </cell>
          <cell r="I562">
            <v>0.60863460863460861</v>
          </cell>
          <cell r="J562">
            <v>0.95</v>
          </cell>
        </row>
        <row r="563">
          <cell r="A563" t="str">
            <v>Apr-Jun 201131</v>
          </cell>
          <cell r="B563">
            <v>31</v>
          </cell>
          <cell r="C563" t="str">
            <v>Apr-Jun 2011</v>
          </cell>
          <cell r="D563">
            <v>30</v>
          </cell>
          <cell r="E563">
            <v>45</v>
          </cell>
          <cell r="F563">
            <v>1.5795015795015795E-2</v>
          </cell>
          <cell r="G563">
            <v>1160</v>
          </cell>
          <cell r="H563">
            <v>0.40716040716040713</v>
          </cell>
          <cell r="I563">
            <v>0.59283959283959287</v>
          </cell>
          <cell r="J563">
            <v>0.95</v>
          </cell>
        </row>
        <row r="564">
          <cell r="A564" t="str">
            <v>Apr-Jun 201132</v>
          </cell>
          <cell r="B564">
            <v>32</v>
          </cell>
          <cell r="C564" t="str">
            <v>Apr-Jun 2011</v>
          </cell>
          <cell r="D564">
            <v>31</v>
          </cell>
          <cell r="E564">
            <v>47</v>
          </cell>
          <cell r="F564">
            <v>1.6497016497016497E-2</v>
          </cell>
          <cell r="G564">
            <v>1207</v>
          </cell>
          <cell r="H564">
            <v>0.42365742365742365</v>
          </cell>
          <cell r="I564">
            <v>0.57634257634257635</v>
          </cell>
          <cell r="J564">
            <v>0.95</v>
          </cell>
        </row>
        <row r="565">
          <cell r="A565" t="str">
            <v>Apr-Jun 201133</v>
          </cell>
          <cell r="B565">
            <v>33</v>
          </cell>
          <cell r="C565" t="str">
            <v>Apr-Jun 2011</v>
          </cell>
          <cell r="D565">
            <v>32</v>
          </cell>
          <cell r="E565">
            <v>46</v>
          </cell>
          <cell r="F565">
            <v>1.6146016146016146E-2</v>
          </cell>
          <cell r="G565">
            <v>1253</v>
          </cell>
          <cell r="H565">
            <v>0.43980343980343978</v>
          </cell>
          <cell r="I565">
            <v>0.56019656019656017</v>
          </cell>
          <cell r="J565">
            <v>0.95</v>
          </cell>
        </row>
        <row r="566">
          <cell r="A566" t="str">
            <v>Apr-Jun 201134</v>
          </cell>
          <cell r="B566">
            <v>34</v>
          </cell>
          <cell r="C566" t="str">
            <v>Apr-Jun 2011</v>
          </cell>
          <cell r="D566">
            <v>33</v>
          </cell>
          <cell r="E566">
            <v>54</v>
          </cell>
          <cell r="F566">
            <v>1.8954018954018954E-2</v>
          </cell>
          <cell r="G566">
            <v>1307</v>
          </cell>
          <cell r="H566">
            <v>0.45875745875745877</v>
          </cell>
          <cell r="I566">
            <v>0.54124254124254123</v>
          </cell>
          <cell r="J566">
            <v>0.95</v>
          </cell>
        </row>
        <row r="567">
          <cell r="A567" t="str">
            <v>Apr-Jun 201135</v>
          </cell>
          <cell r="B567">
            <v>35</v>
          </cell>
          <cell r="C567" t="str">
            <v>Apr-Jun 2011</v>
          </cell>
          <cell r="D567">
            <v>34</v>
          </cell>
          <cell r="E567">
            <v>58</v>
          </cell>
          <cell r="F567">
            <v>2.0358020358020357E-2</v>
          </cell>
          <cell r="G567">
            <v>1365</v>
          </cell>
          <cell r="H567">
            <v>0.47911547911547914</v>
          </cell>
          <cell r="I567">
            <v>0.52088452088452086</v>
          </cell>
          <cell r="J567">
            <v>0.95</v>
          </cell>
        </row>
        <row r="568">
          <cell r="A568" t="str">
            <v>Apr-Jun 201136</v>
          </cell>
          <cell r="B568">
            <v>36</v>
          </cell>
          <cell r="C568" t="str">
            <v>Apr-Jun 2011</v>
          </cell>
          <cell r="D568">
            <v>35</v>
          </cell>
          <cell r="E568">
            <v>62</v>
          </cell>
          <cell r="F568">
            <v>2.1762021762021761E-2</v>
          </cell>
          <cell r="G568">
            <v>1427</v>
          </cell>
          <cell r="H568">
            <v>0.50087750087750083</v>
          </cell>
          <cell r="I568">
            <v>0.49912249912249917</v>
          </cell>
          <cell r="J568">
            <v>0.95</v>
          </cell>
        </row>
        <row r="569">
          <cell r="A569" t="str">
            <v>Apr-Jun 201137</v>
          </cell>
          <cell r="B569">
            <v>37</v>
          </cell>
          <cell r="C569" t="str">
            <v>Apr-Jun 2011</v>
          </cell>
          <cell r="D569">
            <v>36</v>
          </cell>
          <cell r="E569">
            <v>55</v>
          </cell>
          <cell r="F569">
            <v>1.9305019305019305E-2</v>
          </cell>
          <cell r="G569">
            <v>1482</v>
          </cell>
          <cell r="H569">
            <v>0.5201825201825202</v>
          </cell>
          <cell r="I569">
            <v>0.4798174798174798</v>
          </cell>
          <cell r="J569">
            <v>0.95</v>
          </cell>
        </row>
        <row r="570">
          <cell r="A570" t="str">
            <v>Apr-Jun 201138</v>
          </cell>
          <cell r="B570">
            <v>38</v>
          </cell>
          <cell r="C570" t="str">
            <v>Apr-Jun 2011</v>
          </cell>
          <cell r="D570">
            <v>37</v>
          </cell>
          <cell r="E570">
            <v>58</v>
          </cell>
          <cell r="F570">
            <v>2.0358020358020357E-2</v>
          </cell>
          <cell r="G570">
            <v>1540</v>
          </cell>
          <cell r="H570">
            <v>0.54054054054054057</v>
          </cell>
          <cell r="I570">
            <v>0.45945945945945943</v>
          </cell>
          <cell r="J570">
            <v>0.95</v>
          </cell>
        </row>
        <row r="571">
          <cell r="A571" t="str">
            <v>Apr-Jun 201139</v>
          </cell>
          <cell r="B571">
            <v>39</v>
          </cell>
          <cell r="C571" t="str">
            <v>Apr-Jun 2011</v>
          </cell>
          <cell r="D571">
            <v>38</v>
          </cell>
          <cell r="E571">
            <v>47</v>
          </cell>
          <cell r="F571">
            <v>1.6497016497016497E-2</v>
          </cell>
          <cell r="G571">
            <v>1587</v>
          </cell>
          <cell r="H571">
            <v>0.55703755703755709</v>
          </cell>
          <cell r="I571">
            <v>0.44296244296244291</v>
          </cell>
          <cell r="J571">
            <v>0.95</v>
          </cell>
        </row>
        <row r="572">
          <cell r="A572" t="str">
            <v>Apr-Jun 201140</v>
          </cell>
          <cell r="B572">
            <v>40</v>
          </cell>
          <cell r="C572" t="str">
            <v>Apr-Jun 2011</v>
          </cell>
          <cell r="D572">
            <v>39</v>
          </cell>
          <cell r="E572">
            <v>35</v>
          </cell>
          <cell r="F572">
            <v>1.2285012285012284E-2</v>
          </cell>
          <cell r="G572">
            <v>1622</v>
          </cell>
          <cell r="H572">
            <v>0.56932256932256931</v>
          </cell>
          <cell r="I572">
            <v>0.43067743067743069</v>
          </cell>
          <cell r="J572">
            <v>0.95</v>
          </cell>
        </row>
        <row r="573">
          <cell r="A573" t="str">
            <v>Apr-Jun 201141</v>
          </cell>
          <cell r="B573">
            <v>41</v>
          </cell>
          <cell r="C573" t="str">
            <v>Apr-Jun 2011</v>
          </cell>
          <cell r="D573">
            <v>40</v>
          </cell>
          <cell r="E573">
            <v>41</v>
          </cell>
          <cell r="F573">
            <v>1.4391014391014392E-2</v>
          </cell>
          <cell r="G573">
            <v>1663</v>
          </cell>
          <cell r="H573">
            <v>0.58371358371358373</v>
          </cell>
          <cell r="I573">
            <v>0.41628641628641627</v>
          </cell>
          <cell r="J573">
            <v>0.95</v>
          </cell>
        </row>
        <row r="574">
          <cell r="A574" t="str">
            <v>Apr-Jun 201142</v>
          </cell>
          <cell r="B574">
            <v>42</v>
          </cell>
          <cell r="C574" t="str">
            <v>Apr-Jun 2011</v>
          </cell>
          <cell r="D574">
            <v>41</v>
          </cell>
          <cell r="E574">
            <v>49</v>
          </cell>
          <cell r="F574">
            <v>1.7199017199017199E-2</v>
          </cell>
          <cell r="G574">
            <v>1712</v>
          </cell>
          <cell r="H574">
            <v>0.6009126009126009</v>
          </cell>
          <cell r="I574">
            <v>0.3990873990873991</v>
          </cell>
          <cell r="J574">
            <v>0.95</v>
          </cell>
        </row>
        <row r="575">
          <cell r="A575" t="str">
            <v>Apr-Jun 201143</v>
          </cell>
          <cell r="B575">
            <v>43</v>
          </cell>
          <cell r="C575" t="str">
            <v>Apr-Jun 2011</v>
          </cell>
          <cell r="D575">
            <v>42</v>
          </cell>
          <cell r="E575">
            <v>72</v>
          </cell>
          <cell r="F575">
            <v>2.527202527202527E-2</v>
          </cell>
          <cell r="G575">
            <v>1784</v>
          </cell>
          <cell r="H575">
            <v>0.62618462618462623</v>
          </cell>
          <cell r="I575">
            <v>0.37381537381537377</v>
          </cell>
          <cell r="J575">
            <v>0.95</v>
          </cell>
        </row>
        <row r="576">
          <cell r="A576" t="str">
            <v>Apr-Jun 201144</v>
          </cell>
          <cell r="B576">
            <v>44</v>
          </cell>
          <cell r="C576" t="str">
            <v>Apr-Jun 2011</v>
          </cell>
          <cell r="D576">
            <v>43</v>
          </cell>
          <cell r="E576">
            <v>60</v>
          </cell>
          <cell r="F576">
            <v>2.1060021060021059E-2</v>
          </cell>
          <cell r="G576">
            <v>1844</v>
          </cell>
          <cell r="H576">
            <v>0.64724464724464725</v>
          </cell>
          <cell r="I576">
            <v>0.35275535275535275</v>
          </cell>
          <cell r="J576">
            <v>0.95</v>
          </cell>
        </row>
        <row r="577">
          <cell r="A577" t="str">
            <v>Apr-Jun 201145</v>
          </cell>
          <cell r="B577">
            <v>45</v>
          </cell>
          <cell r="C577" t="str">
            <v>Apr-Jun 2011</v>
          </cell>
          <cell r="D577">
            <v>44</v>
          </cell>
          <cell r="E577">
            <v>55</v>
          </cell>
          <cell r="F577">
            <v>1.9305019305019305E-2</v>
          </cell>
          <cell r="G577">
            <v>1899</v>
          </cell>
          <cell r="H577">
            <v>0.66654966654966652</v>
          </cell>
          <cell r="I577">
            <v>0.33345033345033348</v>
          </cell>
          <cell r="J577">
            <v>0.95</v>
          </cell>
        </row>
        <row r="578">
          <cell r="A578" t="str">
            <v>Apr-Jun 201146</v>
          </cell>
          <cell r="B578">
            <v>46</v>
          </cell>
          <cell r="C578" t="str">
            <v>Apr-Jun 2011</v>
          </cell>
          <cell r="D578">
            <v>45</v>
          </cell>
          <cell r="E578">
            <v>34</v>
          </cell>
          <cell r="F578">
            <v>1.1934011934011933E-2</v>
          </cell>
          <cell r="G578">
            <v>1933</v>
          </cell>
          <cell r="H578">
            <v>0.67848367848367852</v>
          </cell>
          <cell r="I578">
            <v>0.32151632151632148</v>
          </cell>
          <cell r="J578">
            <v>0.95</v>
          </cell>
        </row>
        <row r="579">
          <cell r="A579" t="str">
            <v>Apr-Jun 201147</v>
          </cell>
          <cell r="B579">
            <v>47</v>
          </cell>
          <cell r="C579" t="str">
            <v>Apr-Jun 2011</v>
          </cell>
          <cell r="D579">
            <v>46</v>
          </cell>
          <cell r="E579">
            <v>31</v>
          </cell>
          <cell r="F579">
            <v>1.0881010881010881E-2</v>
          </cell>
          <cell r="G579">
            <v>1964</v>
          </cell>
          <cell r="H579">
            <v>0.68936468936468931</v>
          </cell>
          <cell r="I579">
            <v>0.31063531063531069</v>
          </cell>
          <cell r="J579">
            <v>0.95</v>
          </cell>
        </row>
        <row r="580">
          <cell r="A580" t="str">
            <v>Apr-Jun 201148</v>
          </cell>
          <cell r="B580">
            <v>48</v>
          </cell>
          <cell r="C580" t="str">
            <v>Apr-Jun 2011</v>
          </cell>
          <cell r="D580">
            <v>47</v>
          </cell>
          <cell r="E580">
            <v>48</v>
          </cell>
          <cell r="F580">
            <v>1.6848016848016848E-2</v>
          </cell>
          <cell r="G580">
            <v>2012</v>
          </cell>
          <cell r="H580">
            <v>0.70621270621270626</v>
          </cell>
          <cell r="I580">
            <v>0.29378729378729374</v>
          </cell>
          <cell r="J580">
            <v>0.95</v>
          </cell>
        </row>
        <row r="581">
          <cell r="A581" t="str">
            <v>Apr-Jun 201149</v>
          </cell>
          <cell r="B581">
            <v>49</v>
          </cell>
          <cell r="C581" t="str">
            <v>Apr-Jun 2011</v>
          </cell>
          <cell r="D581">
            <v>48</v>
          </cell>
          <cell r="E581">
            <v>68</v>
          </cell>
          <cell r="F581">
            <v>2.3868023868023867E-2</v>
          </cell>
          <cell r="G581">
            <v>2080</v>
          </cell>
          <cell r="H581">
            <v>0.73008073008073004</v>
          </cell>
          <cell r="I581">
            <v>0.26991926991926996</v>
          </cell>
          <cell r="J581">
            <v>0.95</v>
          </cell>
        </row>
        <row r="582">
          <cell r="A582" t="str">
            <v>Apr-Jun 201150</v>
          </cell>
          <cell r="B582">
            <v>50</v>
          </cell>
          <cell r="C582" t="str">
            <v>Apr-Jun 2011</v>
          </cell>
          <cell r="D582">
            <v>49</v>
          </cell>
          <cell r="E582">
            <v>70</v>
          </cell>
          <cell r="F582">
            <v>2.4570024570024569E-2</v>
          </cell>
          <cell r="G582">
            <v>2150</v>
          </cell>
          <cell r="H582">
            <v>0.7546507546507546</v>
          </cell>
          <cell r="I582">
            <v>0.2453492453492454</v>
          </cell>
          <cell r="J582">
            <v>0.95</v>
          </cell>
        </row>
        <row r="583">
          <cell r="A583" t="str">
            <v>Apr-Jun 201151</v>
          </cell>
          <cell r="B583">
            <v>51</v>
          </cell>
          <cell r="C583" t="str">
            <v>Apr-Jun 2011</v>
          </cell>
          <cell r="D583">
            <v>50</v>
          </cell>
          <cell r="E583">
            <v>46</v>
          </cell>
          <cell r="F583">
            <v>1.6146016146016146E-2</v>
          </cell>
          <cell r="G583">
            <v>2196</v>
          </cell>
          <cell r="H583">
            <v>0.77079677079677078</v>
          </cell>
          <cell r="I583">
            <v>0.22920322920322922</v>
          </cell>
          <cell r="J583">
            <v>0.95</v>
          </cell>
        </row>
        <row r="584">
          <cell r="A584" t="str">
            <v>Apr-Jun 201152</v>
          </cell>
          <cell r="B584">
            <v>52</v>
          </cell>
          <cell r="C584" t="str">
            <v>Apr-Jun 2011</v>
          </cell>
          <cell r="D584">
            <v>51</v>
          </cell>
          <cell r="E584">
            <v>40</v>
          </cell>
          <cell r="F584">
            <v>1.4040014040014041E-2</v>
          </cell>
          <cell r="G584">
            <v>2236</v>
          </cell>
          <cell r="H584">
            <v>0.78483678483678487</v>
          </cell>
          <cell r="I584">
            <v>0.21516321516321513</v>
          </cell>
          <cell r="J584">
            <v>0.95</v>
          </cell>
        </row>
        <row r="585">
          <cell r="A585" t="str">
            <v>Apr-Jun 201153</v>
          </cell>
          <cell r="B585">
            <v>53</v>
          </cell>
          <cell r="C585" t="str">
            <v>Apr-Jun 2011</v>
          </cell>
          <cell r="D585">
            <v>52</v>
          </cell>
          <cell r="E585">
            <v>40</v>
          </cell>
          <cell r="F585">
            <v>1.4040014040014041E-2</v>
          </cell>
          <cell r="G585">
            <v>2276</v>
          </cell>
          <cell r="H585">
            <v>0.79887679887679885</v>
          </cell>
          <cell r="I585">
            <v>0.20112320112320115</v>
          </cell>
          <cell r="J585">
            <v>0.95</v>
          </cell>
        </row>
        <row r="586">
          <cell r="A586" t="str">
            <v>Apr-Jun 201154</v>
          </cell>
          <cell r="B586">
            <v>54</v>
          </cell>
          <cell r="C586" t="str">
            <v>Apr-Jun 2011</v>
          </cell>
          <cell r="D586">
            <v>53</v>
          </cell>
          <cell r="E586">
            <v>33</v>
          </cell>
          <cell r="F586">
            <v>1.1583011583011582E-2</v>
          </cell>
          <cell r="G586">
            <v>2309</v>
          </cell>
          <cell r="H586">
            <v>0.81045981045981041</v>
          </cell>
          <cell r="I586">
            <v>0.18954018954018959</v>
          </cell>
          <cell r="J586">
            <v>0.95</v>
          </cell>
        </row>
        <row r="587">
          <cell r="A587" t="str">
            <v>Apr-Jun 201155</v>
          </cell>
          <cell r="B587">
            <v>55</v>
          </cell>
          <cell r="C587" t="str">
            <v>Apr-Jun 2011</v>
          </cell>
          <cell r="D587">
            <v>54</v>
          </cell>
          <cell r="E587">
            <v>37</v>
          </cell>
          <cell r="F587">
            <v>1.2987012987012988E-2</v>
          </cell>
          <cell r="G587">
            <v>2346</v>
          </cell>
          <cell r="H587">
            <v>0.82344682344682341</v>
          </cell>
          <cell r="I587">
            <v>0.17655317655317659</v>
          </cell>
          <cell r="J587">
            <v>0.95</v>
          </cell>
        </row>
        <row r="588">
          <cell r="A588" t="str">
            <v>Apr-Jun 201156</v>
          </cell>
          <cell r="B588">
            <v>56</v>
          </cell>
          <cell r="C588" t="str">
            <v>Apr-Jun 2011</v>
          </cell>
          <cell r="D588">
            <v>55</v>
          </cell>
          <cell r="E588">
            <v>52</v>
          </cell>
          <cell r="F588">
            <v>1.8252018252018252E-2</v>
          </cell>
          <cell r="G588">
            <v>2398</v>
          </cell>
          <cell r="H588">
            <v>0.84169884169884168</v>
          </cell>
          <cell r="I588">
            <v>0.15830115830115832</v>
          </cell>
          <cell r="J588">
            <v>0.95</v>
          </cell>
        </row>
        <row r="589">
          <cell r="A589" t="str">
            <v>Apr-Jun 201157</v>
          </cell>
          <cell r="B589">
            <v>57</v>
          </cell>
          <cell r="C589" t="str">
            <v>Apr-Jun 2011</v>
          </cell>
          <cell r="D589">
            <v>56</v>
          </cell>
          <cell r="E589">
            <v>64</v>
          </cell>
          <cell r="F589">
            <v>2.2464022464022463E-2</v>
          </cell>
          <cell r="G589">
            <v>2462</v>
          </cell>
          <cell r="H589">
            <v>0.86416286416286414</v>
          </cell>
          <cell r="I589">
            <v>0.13583713583713586</v>
          </cell>
          <cell r="J589">
            <v>0.95</v>
          </cell>
        </row>
        <row r="590">
          <cell r="A590" t="str">
            <v>Apr-Jun 201158</v>
          </cell>
          <cell r="B590">
            <v>58</v>
          </cell>
          <cell r="C590" t="str">
            <v>Apr-Jun 2011</v>
          </cell>
          <cell r="D590">
            <v>57</v>
          </cell>
          <cell r="E590">
            <v>46</v>
          </cell>
          <cell r="F590">
            <v>1.6146016146016146E-2</v>
          </cell>
          <cell r="G590">
            <v>2508</v>
          </cell>
          <cell r="H590">
            <v>0.88030888030888033</v>
          </cell>
          <cell r="I590">
            <v>0.11969111969111967</v>
          </cell>
          <cell r="J590">
            <v>0.95</v>
          </cell>
        </row>
        <row r="591">
          <cell r="A591" t="str">
            <v>Apr-Jun 201159</v>
          </cell>
          <cell r="B591">
            <v>59</v>
          </cell>
          <cell r="C591" t="str">
            <v>Apr-Jun 2011</v>
          </cell>
          <cell r="D591">
            <v>58</v>
          </cell>
          <cell r="E591">
            <v>42</v>
          </cell>
          <cell r="F591">
            <v>1.4742014742014743E-2</v>
          </cell>
          <cell r="G591">
            <v>2550</v>
          </cell>
          <cell r="H591">
            <v>0.89505089505089508</v>
          </cell>
          <cell r="I591">
            <v>0.10494910494910492</v>
          </cell>
          <cell r="J591">
            <v>0.95</v>
          </cell>
        </row>
        <row r="592">
          <cell r="A592" t="str">
            <v>Apr-Jun 201160</v>
          </cell>
          <cell r="B592">
            <v>60</v>
          </cell>
          <cell r="C592" t="str">
            <v>Apr-Jun 2011</v>
          </cell>
          <cell r="D592">
            <v>59</v>
          </cell>
          <cell r="E592">
            <v>43</v>
          </cell>
          <cell r="F592">
            <v>1.5093015093015093E-2</v>
          </cell>
          <cell r="G592">
            <v>2593</v>
          </cell>
          <cell r="H592">
            <v>0.91014391014391016</v>
          </cell>
          <cell r="I592">
            <v>8.9856089856089838E-2</v>
          </cell>
          <cell r="J592">
            <v>0.95</v>
          </cell>
        </row>
        <row r="593">
          <cell r="A593" t="str">
            <v>Apr-Jun 201161</v>
          </cell>
          <cell r="B593">
            <v>61</v>
          </cell>
          <cell r="C593" t="str">
            <v>Apr-Jun 2011</v>
          </cell>
          <cell r="D593">
            <v>60</v>
          </cell>
          <cell r="E593">
            <v>39</v>
          </cell>
          <cell r="F593">
            <v>1.368901368901369E-2</v>
          </cell>
          <cell r="G593">
            <v>2632</v>
          </cell>
          <cell r="H593">
            <v>0.92383292383292381</v>
          </cell>
          <cell r="I593">
            <v>7.6167076167076186E-2</v>
          </cell>
          <cell r="J593">
            <v>0.95</v>
          </cell>
        </row>
        <row r="594">
          <cell r="A594" t="str">
            <v>Apr-Jun 201162</v>
          </cell>
          <cell r="B594">
            <v>62</v>
          </cell>
          <cell r="C594" t="str">
            <v>Apr-Jun 2011</v>
          </cell>
          <cell r="D594">
            <v>61</v>
          </cell>
          <cell r="E594">
            <v>30</v>
          </cell>
          <cell r="F594">
            <v>1.053001053001053E-2</v>
          </cell>
          <cell r="G594">
            <v>2662</v>
          </cell>
          <cell r="H594">
            <v>0.93436293436293438</v>
          </cell>
          <cell r="I594">
            <v>6.5637065637065617E-2</v>
          </cell>
          <cell r="J594">
            <v>0.95</v>
          </cell>
        </row>
        <row r="595">
          <cell r="A595" t="str">
            <v>Apr-Jun 201163</v>
          </cell>
          <cell r="B595">
            <v>63</v>
          </cell>
          <cell r="C595" t="str">
            <v>Apr-Jun 2011</v>
          </cell>
          <cell r="D595">
            <v>62</v>
          </cell>
          <cell r="E595">
            <v>62</v>
          </cell>
          <cell r="F595">
            <v>2.1762021762021761E-2</v>
          </cell>
          <cell r="G595">
            <v>2724</v>
          </cell>
          <cell r="H595">
            <v>0.95612495612495607</v>
          </cell>
          <cell r="I595">
            <v>4.3875043875043929E-2</v>
          </cell>
          <cell r="J595">
            <v>0.95</v>
          </cell>
        </row>
        <row r="596">
          <cell r="A596" t="str">
            <v>Apr-Jun 201164</v>
          </cell>
          <cell r="B596">
            <v>64</v>
          </cell>
          <cell r="C596" t="str">
            <v>Apr-Jun 2011</v>
          </cell>
          <cell r="D596">
            <v>63</v>
          </cell>
          <cell r="E596">
            <v>4</v>
          </cell>
          <cell r="F596">
            <v>1.4040014040014039E-3</v>
          </cell>
          <cell r="G596">
            <v>2728</v>
          </cell>
          <cell r="H596">
            <v>0.9575289575289575</v>
          </cell>
          <cell r="I596">
            <v>4.2471042471042497E-2</v>
          </cell>
          <cell r="J596">
            <v>0.95</v>
          </cell>
        </row>
        <row r="597">
          <cell r="A597" t="str">
            <v>Apr-Jun 201165</v>
          </cell>
          <cell r="B597">
            <v>65</v>
          </cell>
          <cell r="C597" t="str">
            <v>Apr-Jun 2011</v>
          </cell>
          <cell r="D597">
            <v>64</v>
          </cell>
          <cell r="E597">
            <v>3</v>
          </cell>
          <cell r="F597">
            <v>1.053001053001053E-3</v>
          </cell>
          <cell r="G597">
            <v>2731</v>
          </cell>
          <cell r="H597">
            <v>0.9585819585819586</v>
          </cell>
          <cell r="I597">
            <v>4.1418041418041396E-2</v>
          </cell>
          <cell r="J597">
            <v>0.95</v>
          </cell>
        </row>
        <row r="598">
          <cell r="A598" t="str">
            <v>Apr-Jun 201166</v>
          </cell>
          <cell r="B598">
            <v>66</v>
          </cell>
          <cell r="C598" t="str">
            <v>Apr-Jun 2011</v>
          </cell>
          <cell r="D598">
            <v>65</v>
          </cell>
          <cell r="E598">
            <v>1</v>
          </cell>
          <cell r="F598">
            <v>3.5100035100035098E-4</v>
          </cell>
          <cell r="G598">
            <v>2732</v>
          </cell>
          <cell r="H598">
            <v>0.95893295893295893</v>
          </cell>
          <cell r="I598">
            <v>4.1067041067041066E-2</v>
          </cell>
          <cell r="J598">
            <v>0.95</v>
          </cell>
        </row>
        <row r="599">
          <cell r="A599" t="str">
            <v>Apr-Jun 201167</v>
          </cell>
          <cell r="B599">
            <v>67</v>
          </cell>
          <cell r="C599" t="str">
            <v>Apr-Jun 2011</v>
          </cell>
          <cell r="D599">
            <v>66</v>
          </cell>
          <cell r="E599">
            <v>3</v>
          </cell>
          <cell r="F599">
            <v>1.053001053001053E-3</v>
          </cell>
          <cell r="G599">
            <v>2735</v>
          </cell>
          <cell r="H599">
            <v>0.95998595998596004</v>
          </cell>
          <cell r="I599">
            <v>4.0014040014039964E-2</v>
          </cell>
          <cell r="J599">
            <v>0.95</v>
          </cell>
        </row>
        <row r="600">
          <cell r="A600" t="str">
            <v>Apr-Jun 201168</v>
          </cell>
          <cell r="B600">
            <v>68</v>
          </cell>
          <cell r="C600" t="str">
            <v>Apr-Jun 2011</v>
          </cell>
          <cell r="D600">
            <v>67</v>
          </cell>
          <cell r="E600">
            <v>4</v>
          </cell>
          <cell r="F600">
            <v>1.4040014040014039E-3</v>
          </cell>
          <cell r="G600">
            <v>2739</v>
          </cell>
          <cell r="H600">
            <v>0.96138996138996136</v>
          </cell>
          <cell r="I600">
            <v>3.8610038610038644E-2</v>
          </cell>
          <cell r="J600">
            <v>0.95</v>
          </cell>
        </row>
        <row r="601">
          <cell r="A601" t="str">
            <v>Apr-Jun 201169</v>
          </cell>
          <cell r="B601">
            <v>69</v>
          </cell>
          <cell r="C601" t="str">
            <v>Apr-Jun 2011</v>
          </cell>
          <cell r="D601">
            <v>68</v>
          </cell>
          <cell r="E601">
            <v>5</v>
          </cell>
          <cell r="F601">
            <v>1.7550017550017551E-3</v>
          </cell>
          <cell r="G601">
            <v>2744</v>
          </cell>
          <cell r="H601">
            <v>0.96314496314496312</v>
          </cell>
          <cell r="I601">
            <v>3.6855036855036882E-2</v>
          </cell>
          <cell r="J601">
            <v>0.95</v>
          </cell>
        </row>
        <row r="602">
          <cell r="A602" t="str">
            <v>Apr-Jun 201170</v>
          </cell>
          <cell r="B602">
            <v>70</v>
          </cell>
          <cell r="C602" t="str">
            <v>Apr-Jun 2011</v>
          </cell>
          <cell r="D602">
            <v>69</v>
          </cell>
          <cell r="E602">
            <v>4</v>
          </cell>
          <cell r="F602">
            <v>1.4040014040014039E-3</v>
          </cell>
          <cell r="G602">
            <v>2748</v>
          </cell>
          <cell r="H602">
            <v>0.96454896454896455</v>
          </cell>
          <cell r="I602">
            <v>3.5451035451035451E-2</v>
          </cell>
          <cell r="J602">
            <v>0.95</v>
          </cell>
        </row>
        <row r="603">
          <cell r="A603" t="str">
            <v>Apr-Jun 201171</v>
          </cell>
          <cell r="B603">
            <v>71</v>
          </cell>
          <cell r="C603" t="str">
            <v>Apr-Jun 2011</v>
          </cell>
          <cell r="D603">
            <v>70</v>
          </cell>
          <cell r="E603">
            <v>4</v>
          </cell>
          <cell r="F603">
            <v>1.4040014040014039E-3</v>
          </cell>
          <cell r="G603">
            <v>2752</v>
          </cell>
          <cell r="H603">
            <v>0.96595296595296598</v>
          </cell>
          <cell r="I603">
            <v>3.4047034047034019E-2</v>
          </cell>
          <cell r="J603">
            <v>0.95</v>
          </cell>
        </row>
        <row r="604">
          <cell r="A604" t="str">
            <v>Apr-Jun 201172</v>
          </cell>
          <cell r="B604">
            <v>72</v>
          </cell>
          <cell r="C604" t="str">
            <v>Apr-Jun 2011</v>
          </cell>
          <cell r="D604">
            <v>71</v>
          </cell>
          <cell r="E604">
            <v>5</v>
          </cell>
          <cell r="F604">
            <v>1.7550017550017551E-3</v>
          </cell>
          <cell r="G604">
            <v>2757</v>
          </cell>
          <cell r="H604">
            <v>0.96770796770796774</v>
          </cell>
          <cell r="I604">
            <v>3.2292032292032258E-2</v>
          </cell>
          <cell r="J604">
            <v>0.95</v>
          </cell>
        </row>
        <row r="605">
          <cell r="A605" t="str">
            <v>Apr-Jun 201173</v>
          </cell>
          <cell r="B605">
            <v>73</v>
          </cell>
          <cell r="C605" t="str">
            <v>Apr-Jun 2011</v>
          </cell>
          <cell r="D605">
            <v>72</v>
          </cell>
          <cell r="E605">
            <v>3</v>
          </cell>
          <cell r="F605">
            <v>1.053001053001053E-3</v>
          </cell>
          <cell r="G605">
            <v>2760</v>
          </cell>
          <cell r="H605">
            <v>0.96876096876096873</v>
          </cell>
          <cell r="I605">
            <v>3.1239031239031267E-2</v>
          </cell>
          <cell r="J605">
            <v>0.95</v>
          </cell>
        </row>
        <row r="606">
          <cell r="A606" t="str">
            <v>Apr-Jun 201174</v>
          </cell>
          <cell r="B606">
            <v>74</v>
          </cell>
          <cell r="C606" t="str">
            <v>Apr-Jun 2011</v>
          </cell>
          <cell r="D606">
            <v>73</v>
          </cell>
          <cell r="E606">
            <v>1</v>
          </cell>
          <cell r="F606">
            <v>3.5100035100035098E-4</v>
          </cell>
          <cell r="G606">
            <v>2761</v>
          </cell>
          <cell r="H606">
            <v>0.96911196911196906</v>
          </cell>
          <cell r="I606">
            <v>3.0888030888030937E-2</v>
          </cell>
          <cell r="J606">
            <v>0.95</v>
          </cell>
        </row>
        <row r="607">
          <cell r="A607" t="str">
            <v>Apr-Jun 201175</v>
          </cell>
          <cell r="B607">
            <v>75</v>
          </cell>
          <cell r="C607" t="str">
            <v>Apr-Jun 2011</v>
          </cell>
          <cell r="D607">
            <v>74</v>
          </cell>
          <cell r="E607">
            <v>8</v>
          </cell>
          <cell r="F607">
            <v>2.8080028080028079E-3</v>
          </cell>
          <cell r="G607">
            <v>2769</v>
          </cell>
          <cell r="H607">
            <v>0.97191997191997193</v>
          </cell>
          <cell r="I607">
            <v>2.8080028080028074E-2</v>
          </cell>
          <cell r="J607">
            <v>0.95</v>
          </cell>
        </row>
        <row r="608">
          <cell r="A608" t="str">
            <v>Apr-Jun 201176</v>
          </cell>
          <cell r="B608">
            <v>76</v>
          </cell>
          <cell r="C608" t="str">
            <v>Apr-Jun 2011</v>
          </cell>
          <cell r="D608">
            <v>75</v>
          </cell>
          <cell r="E608">
            <v>4</v>
          </cell>
          <cell r="F608">
            <v>1.4040014040014039E-3</v>
          </cell>
          <cell r="G608">
            <v>2773</v>
          </cell>
          <cell r="H608">
            <v>0.97332397332397336</v>
          </cell>
          <cell r="I608">
            <v>2.6676026676026643E-2</v>
          </cell>
          <cell r="J608">
            <v>0.95</v>
          </cell>
        </row>
        <row r="609">
          <cell r="A609" t="str">
            <v>Apr-Jun 201177</v>
          </cell>
          <cell r="B609">
            <v>77</v>
          </cell>
          <cell r="C609" t="str">
            <v>Apr-Jun 2011</v>
          </cell>
          <cell r="D609">
            <v>76</v>
          </cell>
          <cell r="E609">
            <v>4</v>
          </cell>
          <cell r="F609">
            <v>1.4040014040014039E-3</v>
          </cell>
          <cell r="G609">
            <v>2777</v>
          </cell>
          <cell r="H609">
            <v>0.97472797472797468</v>
          </cell>
          <cell r="I609">
            <v>2.5272025272025322E-2</v>
          </cell>
          <cell r="J609">
            <v>0.95</v>
          </cell>
        </row>
        <row r="610">
          <cell r="A610" t="str">
            <v>Apr-Jun 201178</v>
          </cell>
          <cell r="B610">
            <v>78</v>
          </cell>
          <cell r="C610" t="str">
            <v>Apr-Jun 2011</v>
          </cell>
          <cell r="D610">
            <v>77</v>
          </cell>
          <cell r="E610">
            <v>1</v>
          </cell>
          <cell r="F610">
            <v>3.5100035100035098E-4</v>
          </cell>
          <cell r="G610">
            <v>2778</v>
          </cell>
          <cell r="H610">
            <v>0.97507897507897512</v>
          </cell>
          <cell r="I610">
            <v>2.4921024921024881E-2</v>
          </cell>
          <cell r="J610">
            <v>0.95</v>
          </cell>
        </row>
        <row r="611">
          <cell r="A611" t="str">
            <v>Apr-Jun 201179</v>
          </cell>
          <cell r="B611">
            <v>79</v>
          </cell>
          <cell r="C611" t="str">
            <v>Apr-Jun 2011</v>
          </cell>
          <cell r="D611">
            <v>78</v>
          </cell>
          <cell r="E611">
            <v>3</v>
          </cell>
          <cell r="F611">
            <v>1.053001053001053E-3</v>
          </cell>
          <cell r="G611">
            <v>2781</v>
          </cell>
          <cell r="H611">
            <v>0.97613197613197611</v>
          </cell>
          <cell r="I611">
            <v>2.3868023868023891E-2</v>
          </cell>
          <cell r="J611">
            <v>0.95</v>
          </cell>
        </row>
        <row r="612">
          <cell r="A612" t="str">
            <v>Apr-Jun 201180</v>
          </cell>
          <cell r="B612">
            <v>80</v>
          </cell>
          <cell r="C612" t="str">
            <v>Apr-Jun 2011</v>
          </cell>
          <cell r="D612">
            <v>79</v>
          </cell>
          <cell r="E612">
            <v>4</v>
          </cell>
          <cell r="F612">
            <v>1.4040014040014039E-3</v>
          </cell>
          <cell r="G612">
            <v>2785</v>
          </cell>
          <cell r="H612">
            <v>0.97753597753597754</v>
          </cell>
          <cell r="I612">
            <v>2.246402246402246E-2</v>
          </cell>
          <cell r="J612">
            <v>0.95</v>
          </cell>
        </row>
        <row r="613">
          <cell r="A613" t="str">
            <v>Apr-Jun 201181</v>
          </cell>
          <cell r="B613">
            <v>81</v>
          </cell>
          <cell r="C613" t="str">
            <v>Apr-Jun 2011</v>
          </cell>
          <cell r="D613">
            <v>80</v>
          </cell>
          <cell r="E613">
            <v>3</v>
          </cell>
          <cell r="F613">
            <v>1.053001053001053E-3</v>
          </cell>
          <cell r="G613">
            <v>2788</v>
          </cell>
          <cell r="H613">
            <v>0.97858897858897864</v>
          </cell>
          <cell r="I613">
            <v>2.1411021411021358E-2</v>
          </cell>
          <cell r="J613">
            <v>0.95</v>
          </cell>
        </row>
        <row r="614">
          <cell r="A614" t="str">
            <v>Apr-Jun 201182</v>
          </cell>
          <cell r="B614">
            <v>82</v>
          </cell>
          <cell r="C614" t="str">
            <v>Apr-Jun 2011</v>
          </cell>
          <cell r="D614">
            <v>81</v>
          </cell>
          <cell r="E614">
            <v>6</v>
          </cell>
          <cell r="F614">
            <v>2.106002106002106E-3</v>
          </cell>
          <cell r="G614">
            <v>2794</v>
          </cell>
          <cell r="H614">
            <v>0.98069498069498073</v>
          </cell>
          <cell r="I614">
            <v>1.9305019305019266E-2</v>
          </cell>
          <cell r="J614">
            <v>0.95</v>
          </cell>
        </row>
        <row r="615">
          <cell r="A615" t="str">
            <v>Apr-Jun 201183</v>
          </cell>
          <cell r="B615">
            <v>83</v>
          </cell>
          <cell r="C615" t="str">
            <v>Apr-Jun 2011</v>
          </cell>
          <cell r="D615">
            <v>82</v>
          </cell>
          <cell r="E615">
            <v>6</v>
          </cell>
          <cell r="F615">
            <v>2.106002106002106E-3</v>
          </cell>
          <cell r="G615">
            <v>2800</v>
          </cell>
          <cell r="H615">
            <v>0.98280098280098283</v>
          </cell>
          <cell r="I615">
            <v>1.7199017199017175E-2</v>
          </cell>
          <cell r="J615">
            <v>0.95</v>
          </cell>
        </row>
        <row r="616">
          <cell r="A616" t="str">
            <v>Apr-Jun 201184</v>
          </cell>
          <cell r="B616">
            <v>84</v>
          </cell>
          <cell r="C616" t="str">
            <v>Apr-Jun 2011</v>
          </cell>
          <cell r="D616">
            <v>83</v>
          </cell>
          <cell r="E616">
            <v>2</v>
          </cell>
          <cell r="F616">
            <v>7.0200070200070197E-4</v>
          </cell>
          <cell r="G616">
            <v>2802</v>
          </cell>
          <cell r="H616">
            <v>0.98350298350298349</v>
          </cell>
          <cell r="I616">
            <v>1.6497016497016515E-2</v>
          </cell>
          <cell r="J616">
            <v>0.95</v>
          </cell>
        </row>
        <row r="617">
          <cell r="A617" t="str">
            <v>Apr-Jun 201185</v>
          </cell>
          <cell r="B617">
            <v>85</v>
          </cell>
          <cell r="C617" t="str">
            <v>Apr-Jun 2011</v>
          </cell>
          <cell r="D617">
            <v>84</v>
          </cell>
          <cell r="E617">
            <v>3</v>
          </cell>
          <cell r="F617">
            <v>1.053001053001053E-3</v>
          </cell>
          <cell r="G617">
            <v>2805</v>
          </cell>
          <cell r="H617">
            <v>0.98455598455598459</v>
          </cell>
          <cell r="I617">
            <v>1.5444015444015413E-2</v>
          </cell>
          <cell r="J617">
            <v>0.95</v>
          </cell>
        </row>
        <row r="618">
          <cell r="A618" t="str">
            <v>Apr-Jun 201186</v>
          </cell>
          <cell r="B618">
            <v>86</v>
          </cell>
          <cell r="C618" t="str">
            <v>Apr-Jun 2011</v>
          </cell>
          <cell r="D618">
            <v>85</v>
          </cell>
          <cell r="E618">
            <v>1</v>
          </cell>
          <cell r="F618">
            <v>3.5100035100035098E-4</v>
          </cell>
          <cell r="G618">
            <v>2806</v>
          </cell>
          <cell r="H618">
            <v>0.98490698490698492</v>
          </cell>
          <cell r="I618">
            <v>1.5093015093015083E-2</v>
          </cell>
          <cell r="J618">
            <v>0.95</v>
          </cell>
        </row>
        <row r="619">
          <cell r="A619" t="str">
            <v>Apr-Jun 201187</v>
          </cell>
          <cell r="B619">
            <v>87</v>
          </cell>
          <cell r="C619" t="str">
            <v>Apr-Jun 2011</v>
          </cell>
          <cell r="D619">
            <v>86</v>
          </cell>
          <cell r="E619">
            <v>2</v>
          </cell>
          <cell r="F619">
            <v>7.0200070200070197E-4</v>
          </cell>
          <cell r="G619">
            <v>2808</v>
          </cell>
          <cell r="H619">
            <v>0.98560898560898558</v>
          </cell>
          <cell r="I619">
            <v>1.4391014391014423E-2</v>
          </cell>
          <cell r="J619">
            <v>0.95</v>
          </cell>
        </row>
        <row r="620">
          <cell r="A620" t="str">
            <v>Apr-Jun 201188</v>
          </cell>
          <cell r="B620">
            <v>88</v>
          </cell>
          <cell r="C620" t="str">
            <v>Apr-Jun 2011</v>
          </cell>
          <cell r="D620">
            <v>87</v>
          </cell>
          <cell r="E620">
            <v>4</v>
          </cell>
          <cell r="F620">
            <v>1.4040014040014039E-3</v>
          </cell>
          <cell r="G620">
            <v>2812</v>
          </cell>
          <cell r="H620">
            <v>0.98701298701298701</v>
          </cell>
          <cell r="I620">
            <v>1.2987012987012991E-2</v>
          </cell>
          <cell r="J620">
            <v>0.95</v>
          </cell>
        </row>
        <row r="621">
          <cell r="A621" t="str">
            <v>Apr-Jun 201189</v>
          </cell>
          <cell r="B621">
            <v>89</v>
          </cell>
          <cell r="C621" t="str">
            <v>Apr-Jun 2011</v>
          </cell>
          <cell r="D621">
            <v>88</v>
          </cell>
          <cell r="E621">
            <v>3</v>
          </cell>
          <cell r="F621">
            <v>1.053001053001053E-3</v>
          </cell>
          <cell r="G621">
            <v>2815</v>
          </cell>
          <cell r="H621">
            <v>0.98806598806598811</v>
          </cell>
          <cell r="I621">
            <v>1.193401193401189E-2</v>
          </cell>
          <cell r="J621">
            <v>0.95</v>
          </cell>
        </row>
        <row r="622">
          <cell r="A622" t="str">
            <v>Apr-Jun 201190</v>
          </cell>
          <cell r="B622">
            <v>90</v>
          </cell>
          <cell r="C622" t="str">
            <v>Apr-Jun 2011</v>
          </cell>
          <cell r="D622">
            <v>89</v>
          </cell>
          <cell r="E622">
            <v>2</v>
          </cell>
          <cell r="F622">
            <v>7.0200070200070197E-4</v>
          </cell>
          <cell r="G622">
            <v>2817</v>
          </cell>
          <cell r="H622">
            <v>0.98876798876798877</v>
          </cell>
          <cell r="I622">
            <v>1.123201123201123E-2</v>
          </cell>
          <cell r="J622">
            <v>0.95</v>
          </cell>
        </row>
        <row r="623">
          <cell r="A623" t="str">
            <v>Apr-Jun 201191</v>
          </cell>
          <cell r="B623">
            <v>91</v>
          </cell>
          <cell r="C623" t="str">
            <v>Apr-Jun 2011</v>
          </cell>
          <cell r="D623">
            <v>90</v>
          </cell>
          <cell r="E623">
            <v>2</v>
          </cell>
          <cell r="F623">
            <v>7.0200070200070197E-4</v>
          </cell>
          <cell r="G623">
            <v>2819</v>
          </cell>
          <cell r="H623">
            <v>0.98946998946998943</v>
          </cell>
          <cell r="I623">
            <v>1.053001053001057E-2</v>
          </cell>
          <cell r="J623">
            <v>0.95</v>
          </cell>
        </row>
        <row r="624">
          <cell r="A624" t="str">
            <v>Apr-Jun 201192</v>
          </cell>
          <cell r="B624">
            <v>92</v>
          </cell>
          <cell r="C624" t="str">
            <v>Apr-Jun 2011</v>
          </cell>
          <cell r="D624">
            <v>91</v>
          </cell>
          <cell r="E624">
            <v>1</v>
          </cell>
          <cell r="F624">
            <v>3.5100035100035098E-4</v>
          </cell>
          <cell r="G624">
            <v>2820</v>
          </cell>
          <cell r="H624">
            <v>0.98982098982098987</v>
          </cell>
          <cell r="I624">
            <v>1.0179010179010128E-2</v>
          </cell>
          <cell r="J624">
            <v>0.95</v>
          </cell>
        </row>
        <row r="625">
          <cell r="A625" t="str">
            <v>Apr-Jun 201193</v>
          </cell>
          <cell r="B625">
            <v>93</v>
          </cell>
          <cell r="C625" t="str">
            <v>Apr-Jun 2011</v>
          </cell>
          <cell r="D625">
            <v>92</v>
          </cell>
          <cell r="E625">
            <v>1</v>
          </cell>
          <cell r="F625">
            <v>3.5100035100035098E-4</v>
          </cell>
          <cell r="G625">
            <v>2821</v>
          </cell>
          <cell r="H625">
            <v>0.9901719901719902</v>
          </cell>
          <cell r="I625">
            <v>9.8280098280097983E-3</v>
          </cell>
          <cell r="J625">
            <v>0.95</v>
          </cell>
        </row>
        <row r="626">
          <cell r="A626" t="str">
            <v>Apr-Jun 201194</v>
          </cell>
          <cell r="B626">
            <v>94</v>
          </cell>
          <cell r="C626" t="str">
            <v>Apr-Jun 2011</v>
          </cell>
          <cell r="D626">
            <v>93</v>
          </cell>
          <cell r="E626">
            <v>2</v>
          </cell>
          <cell r="F626">
            <v>7.0200070200070197E-4</v>
          </cell>
          <cell r="G626">
            <v>2823</v>
          </cell>
          <cell r="H626">
            <v>0.99087399087399086</v>
          </cell>
          <cell r="I626">
            <v>9.1260091260091381E-3</v>
          </cell>
          <cell r="J626">
            <v>0.95</v>
          </cell>
        </row>
        <row r="627">
          <cell r="A627" t="str">
            <v>Apr-Jun 201195</v>
          </cell>
          <cell r="B627">
            <v>95</v>
          </cell>
          <cell r="C627" t="str">
            <v>Apr-Jun 2011</v>
          </cell>
          <cell r="D627">
            <v>94</v>
          </cell>
          <cell r="E627">
            <v>1</v>
          </cell>
          <cell r="F627">
            <v>3.5100035100035098E-4</v>
          </cell>
          <cell r="G627">
            <v>2824</v>
          </cell>
          <cell r="H627">
            <v>0.99122499122499119</v>
          </cell>
          <cell r="I627">
            <v>8.7750087750088079E-3</v>
          </cell>
          <cell r="J627">
            <v>0.95</v>
          </cell>
        </row>
        <row r="628">
          <cell r="A628" t="str">
            <v>Apr-Jun 201196</v>
          </cell>
          <cell r="B628">
            <v>96</v>
          </cell>
          <cell r="C628" t="str">
            <v>Apr-Jun 2011</v>
          </cell>
          <cell r="D628">
            <v>95</v>
          </cell>
          <cell r="E628">
            <v>4</v>
          </cell>
          <cell r="F628">
            <v>1.4040014040014039E-3</v>
          </cell>
          <cell r="G628">
            <v>2828</v>
          </cell>
          <cell r="H628">
            <v>0.99262899262899262</v>
          </cell>
          <cell r="I628">
            <v>7.3710073710073765E-3</v>
          </cell>
          <cell r="J628">
            <v>0.95</v>
          </cell>
        </row>
        <row r="629">
          <cell r="A629" t="str">
            <v>Apr-Jun 201197</v>
          </cell>
          <cell r="B629">
            <v>97</v>
          </cell>
          <cell r="C629" t="str">
            <v>Apr-Jun 2011</v>
          </cell>
          <cell r="D629">
            <v>96</v>
          </cell>
          <cell r="E629">
            <v>1</v>
          </cell>
          <cell r="F629">
            <v>3.5100035100035098E-4</v>
          </cell>
          <cell r="G629">
            <v>2829</v>
          </cell>
          <cell r="H629">
            <v>0.99297999297999295</v>
          </cell>
          <cell r="I629">
            <v>7.0200070200070463E-3</v>
          </cell>
          <cell r="J629">
            <v>0.95</v>
          </cell>
        </row>
        <row r="630">
          <cell r="A630" t="str">
            <v>Apr-Jun 201198</v>
          </cell>
          <cell r="B630">
            <v>98</v>
          </cell>
          <cell r="C630" t="str">
            <v>Apr-Jun 2011</v>
          </cell>
          <cell r="D630">
            <v>97</v>
          </cell>
          <cell r="E630">
            <v>1</v>
          </cell>
          <cell r="F630">
            <v>3.5100035100035098E-4</v>
          </cell>
          <cell r="G630">
            <v>2830</v>
          </cell>
          <cell r="H630">
            <v>0.99333099333099328</v>
          </cell>
          <cell r="I630">
            <v>6.6690066690067162E-3</v>
          </cell>
          <cell r="J630">
            <v>0.95</v>
          </cell>
        </row>
        <row r="631">
          <cell r="A631" t="str">
            <v>Apr-Jun 201199</v>
          </cell>
          <cell r="B631">
            <v>99</v>
          </cell>
          <cell r="C631" t="str">
            <v>Apr-Jun 2011</v>
          </cell>
          <cell r="D631">
            <v>98</v>
          </cell>
          <cell r="E631">
            <v>3</v>
          </cell>
          <cell r="F631">
            <v>1.053001053001053E-3</v>
          </cell>
          <cell r="G631">
            <v>2833</v>
          </cell>
          <cell r="H631">
            <v>0.99438399438399439</v>
          </cell>
          <cell r="I631">
            <v>5.6160056160056149E-3</v>
          </cell>
          <cell r="J631">
            <v>0.95</v>
          </cell>
        </row>
        <row r="632">
          <cell r="A632" t="str">
            <v>Apr-Jun 2011100</v>
          </cell>
          <cell r="B632">
            <v>100</v>
          </cell>
          <cell r="C632" t="str">
            <v>Apr-Jun 2011</v>
          </cell>
          <cell r="D632">
            <v>99</v>
          </cell>
          <cell r="E632">
            <v>1</v>
          </cell>
          <cell r="F632">
            <v>3.5100035100035098E-4</v>
          </cell>
          <cell r="G632">
            <v>2834</v>
          </cell>
          <cell r="H632">
            <v>0.99473499473499472</v>
          </cell>
          <cell r="I632">
            <v>5.2650052650052848E-3</v>
          </cell>
          <cell r="J632">
            <v>0.95</v>
          </cell>
        </row>
        <row r="633">
          <cell r="A633" t="str">
            <v>Apr-Jun 2011101</v>
          </cell>
          <cell r="B633">
            <v>101</v>
          </cell>
          <cell r="C633" t="str">
            <v>Apr-Jun 2011</v>
          </cell>
          <cell r="D633">
            <v>100</v>
          </cell>
          <cell r="E633">
            <v>1</v>
          </cell>
          <cell r="F633">
            <v>3.5100035100035098E-4</v>
          </cell>
          <cell r="G633">
            <v>2835</v>
          </cell>
          <cell r="H633">
            <v>0.99508599508599505</v>
          </cell>
          <cell r="I633">
            <v>4.9140049140049546E-3</v>
          </cell>
          <cell r="J633">
            <v>0.95</v>
          </cell>
        </row>
        <row r="634">
          <cell r="A634" t="str">
            <v>Apr-Jun 2011102</v>
          </cell>
          <cell r="B634">
            <v>102</v>
          </cell>
          <cell r="C634" t="str">
            <v>Apr-Jun 2011</v>
          </cell>
          <cell r="D634">
            <v>102</v>
          </cell>
          <cell r="E634">
            <v>1</v>
          </cell>
          <cell r="F634">
            <v>3.5100035100035098E-4</v>
          </cell>
          <cell r="G634">
            <v>2836</v>
          </cell>
          <cell r="H634">
            <v>0.99543699543699549</v>
          </cell>
          <cell r="I634">
            <v>4.5630045630045135E-3</v>
          </cell>
          <cell r="J634">
            <v>0.95</v>
          </cell>
        </row>
        <row r="635">
          <cell r="A635" t="str">
            <v>Apr-Jun 2011103</v>
          </cell>
          <cell r="B635">
            <v>103</v>
          </cell>
          <cell r="C635" t="str">
            <v>Apr-Jun 2011</v>
          </cell>
          <cell r="D635">
            <v>103</v>
          </cell>
          <cell r="E635">
            <v>1</v>
          </cell>
          <cell r="F635">
            <v>3.5100035100035098E-4</v>
          </cell>
          <cell r="G635">
            <v>2837</v>
          </cell>
          <cell r="H635">
            <v>0.99578799578799582</v>
          </cell>
          <cell r="I635">
            <v>4.2120042120041834E-3</v>
          </cell>
          <cell r="J635">
            <v>0.95</v>
          </cell>
        </row>
        <row r="636">
          <cell r="A636" t="str">
            <v>Apr-Jun 2011104</v>
          </cell>
          <cell r="B636">
            <v>104</v>
          </cell>
          <cell r="C636" t="str">
            <v>Apr-Jun 2011</v>
          </cell>
          <cell r="D636">
            <v>110</v>
          </cell>
          <cell r="E636">
            <v>2</v>
          </cell>
          <cell r="F636">
            <v>7.0200070200070197E-4</v>
          </cell>
          <cell r="G636">
            <v>2839</v>
          </cell>
          <cell r="H636">
            <v>0.99648999648999648</v>
          </cell>
          <cell r="I636">
            <v>3.5100035100035232E-3</v>
          </cell>
          <cell r="J636">
            <v>0.95</v>
          </cell>
        </row>
        <row r="637">
          <cell r="A637" t="str">
            <v>Apr-Jun 2011105</v>
          </cell>
          <cell r="B637">
            <v>105</v>
          </cell>
          <cell r="C637" t="str">
            <v>Apr-Jun 2011</v>
          </cell>
          <cell r="D637">
            <v>111</v>
          </cell>
          <cell r="E637">
            <v>1</v>
          </cell>
          <cell r="F637">
            <v>3.5100035100035098E-4</v>
          </cell>
          <cell r="G637">
            <v>2840</v>
          </cell>
          <cell r="H637">
            <v>0.99684099684099681</v>
          </cell>
          <cell r="I637">
            <v>3.1590031590031931E-3</v>
          </cell>
          <cell r="J637">
            <v>0.95</v>
          </cell>
        </row>
        <row r="638">
          <cell r="A638" t="str">
            <v>Apr-Jun 2011106</v>
          </cell>
          <cell r="B638">
            <v>106</v>
          </cell>
          <cell r="C638" t="str">
            <v>Apr-Jun 2011</v>
          </cell>
          <cell r="D638">
            <v>112</v>
          </cell>
          <cell r="E638">
            <v>1</v>
          </cell>
          <cell r="F638">
            <v>3.5100035100035098E-4</v>
          </cell>
          <cell r="G638">
            <v>2841</v>
          </cell>
          <cell r="H638">
            <v>0.99719199719199714</v>
          </cell>
          <cell r="I638">
            <v>2.8080028080028629E-3</v>
          </cell>
          <cell r="J638">
            <v>0.95</v>
          </cell>
        </row>
        <row r="639">
          <cell r="A639" t="str">
            <v>Apr-Jun 2011107</v>
          </cell>
          <cell r="B639">
            <v>107</v>
          </cell>
          <cell r="C639" t="str">
            <v>Apr-Jun 2011</v>
          </cell>
          <cell r="D639">
            <v>114</v>
          </cell>
          <cell r="E639">
            <v>1</v>
          </cell>
          <cell r="F639">
            <v>3.5100035100035098E-4</v>
          </cell>
          <cell r="G639">
            <v>2842</v>
          </cell>
          <cell r="H639">
            <v>0.99754299754299758</v>
          </cell>
          <cell r="I639">
            <v>2.4570024570024218E-3</v>
          </cell>
          <cell r="J639">
            <v>0.95</v>
          </cell>
        </row>
        <row r="640">
          <cell r="A640" t="str">
            <v>Apr-Jun 2011108</v>
          </cell>
          <cell r="B640">
            <v>108</v>
          </cell>
          <cell r="C640" t="str">
            <v>Apr-Jun 2011</v>
          </cell>
          <cell r="D640">
            <v>115</v>
          </cell>
          <cell r="E640">
            <v>1</v>
          </cell>
          <cell r="F640">
            <v>3.5100035100035098E-4</v>
          </cell>
          <cell r="G640">
            <v>2843</v>
          </cell>
          <cell r="H640">
            <v>0.99789399789399791</v>
          </cell>
          <cell r="I640">
            <v>2.1060021060020917E-3</v>
          </cell>
          <cell r="J640">
            <v>0.95</v>
          </cell>
        </row>
        <row r="641">
          <cell r="A641" t="str">
            <v>Apr-Jun 2011109</v>
          </cell>
          <cell r="B641">
            <v>109</v>
          </cell>
          <cell r="C641" t="str">
            <v>Apr-Jun 2011</v>
          </cell>
          <cell r="D641">
            <v>122</v>
          </cell>
          <cell r="E641">
            <v>1</v>
          </cell>
          <cell r="F641">
            <v>3.5100035100035098E-4</v>
          </cell>
          <cell r="G641">
            <v>2844</v>
          </cell>
          <cell r="H641">
            <v>0.99824499824499824</v>
          </cell>
          <cell r="I641">
            <v>1.7550017550017616E-3</v>
          </cell>
          <cell r="J641">
            <v>0.95</v>
          </cell>
        </row>
        <row r="642">
          <cell r="A642" t="str">
            <v>Apr-Jun 2011110</v>
          </cell>
          <cell r="B642">
            <v>110</v>
          </cell>
          <cell r="C642" t="str">
            <v>Apr-Jun 2011</v>
          </cell>
          <cell r="D642">
            <v>123</v>
          </cell>
          <cell r="E642">
            <v>1</v>
          </cell>
          <cell r="F642">
            <v>3.5100035100035098E-4</v>
          </cell>
          <cell r="G642">
            <v>2845</v>
          </cell>
          <cell r="H642">
            <v>0.99859599859599857</v>
          </cell>
          <cell r="I642">
            <v>1.4040014040014315E-3</v>
          </cell>
          <cell r="J642">
            <v>0.95</v>
          </cell>
        </row>
        <row r="643">
          <cell r="A643" t="str">
            <v>Apr-Jun 2011111</v>
          </cell>
          <cell r="B643">
            <v>111</v>
          </cell>
          <cell r="C643" t="str">
            <v>Apr-Jun 2011</v>
          </cell>
          <cell r="D643">
            <v>128</v>
          </cell>
          <cell r="E643">
            <v>1</v>
          </cell>
          <cell r="F643">
            <v>3.5100035100035098E-4</v>
          </cell>
          <cell r="G643">
            <v>2846</v>
          </cell>
          <cell r="H643">
            <v>0.9989469989469989</v>
          </cell>
          <cell r="I643">
            <v>1.0530010530011014E-3</v>
          </cell>
          <cell r="J643">
            <v>0.95</v>
          </cell>
        </row>
        <row r="644">
          <cell r="A644" t="str">
            <v>Apr-Jun 2011112</v>
          </cell>
          <cell r="B644">
            <v>112</v>
          </cell>
          <cell r="C644" t="str">
            <v>Apr-Jun 2011</v>
          </cell>
          <cell r="D644">
            <v>139</v>
          </cell>
          <cell r="E644">
            <v>1</v>
          </cell>
          <cell r="F644">
            <v>3.5100035100035098E-4</v>
          </cell>
          <cell r="G644">
            <v>2847</v>
          </cell>
          <cell r="H644">
            <v>0.99929799929799934</v>
          </cell>
          <cell r="I644">
            <v>7.0200070200066023E-4</v>
          </cell>
          <cell r="J644">
            <v>0.95</v>
          </cell>
        </row>
        <row r="645">
          <cell r="A645" t="str">
            <v>Apr-Jun 2011113</v>
          </cell>
          <cell r="B645">
            <v>113</v>
          </cell>
          <cell r="C645" t="str">
            <v>Apr-Jun 2011</v>
          </cell>
          <cell r="D645">
            <v>146</v>
          </cell>
          <cell r="E645">
            <v>1</v>
          </cell>
          <cell r="F645">
            <v>3.5100035100035098E-4</v>
          </cell>
          <cell r="G645">
            <v>2848</v>
          </cell>
          <cell r="H645">
            <v>0.99964899964899967</v>
          </cell>
          <cell r="I645">
            <v>3.5100035100033011E-4</v>
          </cell>
          <cell r="J645">
            <v>0.95</v>
          </cell>
        </row>
        <row r="646">
          <cell r="A646" t="str">
            <v>Apr-Jun 2011114</v>
          </cell>
          <cell r="B646">
            <v>114</v>
          </cell>
          <cell r="C646" t="str">
            <v>Apr-Jun 2011</v>
          </cell>
          <cell r="D646">
            <v>222</v>
          </cell>
          <cell r="E646">
            <v>1</v>
          </cell>
          <cell r="F646">
            <v>3.5100035100035098E-4</v>
          </cell>
          <cell r="G646">
            <v>2849</v>
          </cell>
          <cell r="H646">
            <v>1</v>
          </cell>
          <cell r="I646">
            <v>0</v>
          </cell>
          <cell r="J646">
            <v>0.95</v>
          </cell>
        </row>
        <row r="649">
          <cell r="A649" t="str">
            <v>Apr-Jun 2011</v>
          </cell>
          <cell r="C649" t="str">
            <v>Apr-Jun 2011</v>
          </cell>
          <cell r="D649" t="str">
            <v>total</v>
          </cell>
          <cell r="E649">
            <v>2849</v>
          </cell>
        </row>
        <row r="650">
          <cell r="A650" t="str">
            <v/>
          </cell>
        </row>
        <row r="651">
          <cell r="A651" t="str">
            <v/>
          </cell>
        </row>
        <row r="652">
          <cell r="A652" t="str">
            <v>Jan-Mar 2010target1</v>
          </cell>
          <cell r="B652" t="str">
            <v>Jan-Mar 2010</v>
          </cell>
          <cell r="C652" t="str">
            <v>target1</v>
          </cell>
          <cell r="E652">
            <v>0</v>
          </cell>
        </row>
        <row r="654">
          <cell r="A654" t="str">
            <v>Jan-Mar 2010target2</v>
          </cell>
          <cell r="B654" t="str">
            <v>Jan-Mar 2010</v>
          </cell>
          <cell r="C654" t="str">
            <v>target2</v>
          </cell>
          <cell r="E654">
            <v>0.5</v>
          </cell>
        </row>
        <row r="655">
          <cell r="A655" t="str">
            <v>Jan-Mar 2010target3</v>
          </cell>
          <cell r="B655" t="str">
            <v>Jan-Mar 2010</v>
          </cell>
          <cell r="C655" t="str">
            <v>target3</v>
          </cell>
          <cell r="E655">
            <v>0.7</v>
          </cell>
        </row>
        <row r="656">
          <cell r="A656" t="str">
            <v>Jan-Mar 2010target4</v>
          </cell>
          <cell r="B656" t="str">
            <v>Jan-Mar 2010</v>
          </cell>
          <cell r="C656" t="str">
            <v>target4</v>
          </cell>
          <cell r="D656">
            <v>62</v>
          </cell>
          <cell r="E656">
            <v>0.96610169491525422</v>
          </cell>
        </row>
        <row r="657">
          <cell r="A657" t="str">
            <v>Apr-Jun 2010target1</v>
          </cell>
          <cell r="B657" t="str">
            <v>Apr-Jun 2010</v>
          </cell>
          <cell r="C657" t="str">
            <v>target1</v>
          </cell>
          <cell r="E657">
            <v>0</v>
          </cell>
        </row>
        <row r="658">
          <cell r="A658" t="str">
            <v>Apr-Jun 2010target2</v>
          </cell>
          <cell r="B658" t="str">
            <v>Apr-Jun 2010</v>
          </cell>
          <cell r="C658" t="str">
            <v>target2</v>
          </cell>
          <cell r="E658">
            <v>0.5</v>
          </cell>
        </row>
        <row r="659">
          <cell r="A659" t="str">
            <v>Apr-Jun 2010target3</v>
          </cell>
          <cell r="B659" t="str">
            <v>Apr-Jun 2010</v>
          </cell>
          <cell r="C659" t="str">
            <v>target3</v>
          </cell>
          <cell r="E659">
            <v>0.7</v>
          </cell>
        </row>
        <row r="660">
          <cell r="A660" t="str">
            <v>Apr-Jun 2010target4</v>
          </cell>
          <cell r="B660" t="str">
            <v>Apr-Jun 2010</v>
          </cell>
          <cell r="C660" t="str">
            <v>target4</v>
          </cell>
          <cell r="D660">
            <v>62</v>
          </cell>
          <cell r="E660">
            <v>0.96611909650924022</v>
          </cell>
        </row>
        <row r="661">
          <cell r="A661" t="str">
            <v>Jul-Sep 2010target1</v>
          </cell>
          <cell r="B661" t="str">
            <v>Jul-Sep 2010</v>
          </cell>
          <cell r="C661" t="str">
            <v>target1</v>
          </cell>
          <cell r="E661">
            <v>0</v>
          </cell>
        </row>
        <row r="662">
          <cell r="A662" t="str">
            <v>Jul-Sep 2010target2</v>
          </cell>
          <cell r="B662" t="str">
            <v>Jul-Sep 2010</v>
          </cell>
          <cell r="C662" t="str">
            <v>target2</v>
          </cell>
          <cell r="E662">
            <v>0.5</v>
          </cell>
        </row>
        <row r="663">
          <cell r="A663" t="str">
            <v>Jul-Sep 2010target3</v>
          </cell>
          <cell r="B663" t="str">
            <v>Jul-Sep 2010</v>
          </cell>
          <cell r="C663" t="str">
            <v>target3</v>
          </cell>
          <cell r="E663">
            <v>0.7</v>
          </cell>
        </row>
        <row r="664">
          <cell r="A664" t="str">
            <v>Jul-Sep 2010target4</v>
          </cell>
          <cell r="B664" t="str">
            <v>Jul-Sep 2010</v>
          </cell>
          <cell r="C664" t="str">
            <v>target4</v>
          </cell>
          <cell r="D664">
            <v>62</v>
          </cell>
          <cell r="E664">
            <v>0.97258771929824561</v>
          </cell>
        </row>
        <row r="665">
          <cell r="A665" t="str">
            <v>Oct-Dec 2010target1</v>
          </cell>
          <cell r="B665" t="str">
            <v>Oct-Dec 2010</v>
          </cell>
          <cell r="C665" t="str">
            <v>target1</v>
          </cell>
          <cell r="E665">
            <v>0</v>
          </cell>
        </row>
        <row r="666">
          <cell r="A666" t="str">
            <v>Oct-Dec 2010target2</v>
          </cell>
          <cell r="B666" t="str">
            <v>Oct-Dec 2010</v>
          </cell>
          <cell r="C666" t="str">
            <v>target2</v>
          </cell>
          <cell r="E666">
            <v>0.5</v>
          </cell>
        </row>
        <row r="667">
          <cell r="A667" t="str">
            <v>Oct-Dec 2010target3</v>
          </cell>
          <cell r="B667" t="str">
            <v>Oct-Dec 2010</v>
          </cell>
          <cell r="C667" t="str">
            <v>target3</v>
          </cell>
          <cell r="E667">
            <v>0.7</v>
          </cell>
        </row>
        <row r="668">
          <cell r="A668" t="str">
            <v>Oct-Dec 2010target4</v>
          </cell>
          <cell r="B668" t="str">
            <v>Oct-Dec 2010</v>
          </cell>
          <cell r="C668" t="str">
            <v>target4</v>
          </cell>
          <cell r="D668">
            <v>62</v>
          </cell>
          <cell r="E668">
            <v>0.95683453237410077</v>
          </cell>
        </row>
        <row r="669">
          <cell r="A669" t="str">
            <v>Jan-Mar 2011target1</v>
          </cell>
          <cell r="B669" t="str">
            <v>Jan-Mar 2011</v>
          </cell>
          <cell r="C669" t="str">
            <v>target1</v>
          </cell>
          <cell r="E669">
            <v>0</v>
          </cell>
        </row>
        <row r="670">
          <cell r="A670" t="str">
            <v>Jan-Mar 2011target2</v>
          </cell>
          <cell r="B670" t="str">
            <v>Jan-Mar 2011</v>
          </cell>
          <cell r="C670" t="str">
            <v>target2</v>
          </cell>
          <cell r="E670">
            <v>0.5</v>
          </cell>
        </row>
        <row r="671">
          <cell r="A671" t="str">
            <v>Jan-Mar 2011target3</v>
          </cell>
          <cell r="B671" t="str">
            <v>Jan-Mar 2011</v>
          </cell>
          <cell r="C671" t="str">
            <v>target3</v>
          </cell>
          <cell r="E671">
            <v>0.7</v>
          </cell>
        </row>
        <row r="672">
          <cell r="A672" t="str">
            <v>Jan-Mar 2011target4</v>
          </cell>
          <cell r="B672" t="str">
            <v>Jan-Mar 2011</v>
          </cell>
          <cell r="C672" t="str">
            <v>target4</v>
          </cell>
          <cell r="D672">
            <v>62</v>
          </cell>
          <cell r="E672">
            <v>0.96018031555221639</v>
          </cell>
        </row>
        <row r="673">
          <cell r="A673" t="str">
            <v>Apr-Jun 2011target1</v>
          </cell>
          <cell r="B673" t="str">
            <v>Apr-Jun 2011</v>
          </cell>
          <cell r="C673" t="str">
            <v>target1</v>
          </cell>
        </row>
        <row r="674">
          <cell r="A674" t="str">
            <v>Apr-Jun 2011target2</v>
          </cell>
          <cell r="B674" t="str">
            <v>Apr-Jun 2011</v>
          </cell>
          <cell r="C674" t="str">
            <v>target2</v>
          </cell>
        </row>
        <row r="675">
          <cell r="A675" t="str">
            <v>Apr-Jun 2011target3</v>
          </cell>
          <cell r="B675" t="str">
            <v>Apr-Jun 2011</v>
          </cell>
          <cell r="C675" t="str">
            <v>target3</v>
          </cell>
        </row>
        <row r="676">
          <cell r="A676" t="str">
            <v>Apr-Jun 2011target4</v>
          </cell>
          <cell r="B676" t="str">
            <v>Apr-Jun 2011</v>
          </cell>
          <cell r="C676" t="str">
            <v>target4</v>
          </cell>
          <cell r="D676">
            <v>62</v>
          </cell>
          <cell r="E676">
            <v>0.95612495612495607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3"/>
  <dimension ref="A1:Q64"/>
  <sheetViews>
    <sheetView showGridLines="0" zoomScaleNormal="100" workbookViewId="0"/>
  </sheetViews>
  <sheetFormatPr defaultColWidth="10.28515625" defaultRowHeight="12"/>
  <cols>
    <col min="1" max="1" width="1.7109375" style="46" customWidth="1"/>
    <col min="2" max="20" width="10.7109375" style="46" customWidth="1"/>
    <col min="21" max="16384" width="10.28515625" style="46"/>
  </cols>
  <sheetData>
    <row r="1" spans="1:17" ht="15.75">
      <c r="B1" s="81" t="s">
        <v>0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7.25" customHeight="1">
      <c r="B2" s="83" t="s">
        <v>1</v>
      </c>
      <c r="C2" s="84"/>
      <c r="D2" s="84"/>
      <c r="E2" s="84"/>
      <c r="F2" s="84"/>
      <c r="G2" s="84"/>
      <c r="H2" s="47"/>
      <c r="I2" s="47"/>
      <c r="J2" s="47"/>
      <c r="K2" s="47"/>
      <c r="M2" s="85"/>
      <c r="N2" s="86"/>
      <c r="O2" s="86"/>
      <c r="P2" s="86"/>
      <c r="Q2" s="86"/>
    </row>
    <row r="3" spans="1:17" ht="6.75" customHeight="1">
      <c r="B3" s="87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spans="1:17" s="48" customFormat="1" ht="16.5" customHeight="1">
      <c r="B4" s="89" t="s">
        <v>2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49"/>
      <c r="P4" s="50"/>
      <c r="Q4" s="49"/>
    </row>
    <row r="5" spans="1:17" s="51" customFormat="1" ht="15.75" customHeigh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1:17" s="54" customFormat="1" ht="12.75">
      <c r="B6" s="90" t="s">
        <v>3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</row>
    <row r="7" spans="1:17" s="55" customFormat="1" ht="3.75" customHeight="1"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s="58" customFormat="1" ht="15" customHeight="1">
      <c r="B8" s="73" t="s">
        <v>4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</row>
    <row r="9" spans="1:17" s="58" customFormat="1" ht="19.5" customHeight="1">
      <c r="B9" s="77" t="s">
        <v>5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7" s="58" customFormat="1" ht="12.75" customHeight="1">
      <c r="B10" s="73" t="s">
        <v>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1:17" s="58" customFormat="1" ht="12.75" customHeight="1">
      <c r="B11" s="59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17" s="58" customFormat="1" ht="12.75" customHeight="1">
      <c r="A12" s="61" t="s">
        <v>7</v>
      </c>
      <c r="B12" s="59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17" s="58" customFormat="1" ht="12.75" customHeight="1">
      <c r="A13" s="61" t="s">
        <v>8</v>
      </c>
      <c r="B13" s="59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17" s="58" customFormat="1" ht="12.75" customHeight="1">
      <c r="A14" s="61" t="s">
        <v>9</v>
      </c>
      <c r="B14" s="59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7" s="58" customFormat="1" ht="12.75" customHeight="1">
      <c r="A15" s="61" t="s">
        <v>10</v>
      </c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</row>
    <row r="16" spans="1:17" s="58" customFormat="1" ht="12.75" customHeight="1">
      <c r="A16" s="61" t="s">
        <v>11</v>
      </c>
      <c r="B16" s="59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</row>
    <row r="17" spans="1:16" s="58" customFormat="1" ht="12.75" customHeight="1">
      <c r="A17" s="61" t="s">
        <v>12</v>
      </c>
      <c r="B17" s="59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 s="58" customFormat="1" ht="12.75" customHeight="1">
      <c r="A18" s="61" t="s">
        <v>13</v>
      </c>
      <c r="B18" s="59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</row>
    <row r="19" spans="1:16" s="58" customFormat="1" ht="10.5" customHeight="1">
      <c r="B19" s="73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</row>
    <row r="20" spans="1:16" s="58" customFormat="1" ht="19.5" customHeight="1">
      <c r="B20" s="77" t="s">
        <v>14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</row>
    <row r="21" spans="1:16" s="62" customFormat="1" ht="12.75">
      <c r="B21" s="79" t="s">
        <v>15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s="62" customFormat="1"/>
    <row r="23" spans="1:16" s="62" customFormat="1">
      <c r="A23" s="61" t="s">
        <v>16</v>
      </c>
    </row>
    <row r="24" spans="1:16" s="62" customFormat="1">
      <c r="A24" s="62" t="s">
        <v>17</v>
      </c>
    </row>
    <row r="25" spans="1:16" s="62" customFormat="1">
      <c r="A25" s="61" t="s">
        <v>18</v>
      </c>
    </row>
    <row r="26" spans="1:16" s="62" customFormat="1">
      <c r="A26" s="61" t="s">
        <v>19</v>
      </c>
    </row>
    <row r="27" spans="1:16" s="62" customFormat="1">
      <c r="A27" s="61" t="s">
        <v>20</v>
      </c>
    </row>
    <row r="28" spans="1:16" s="62" customFormat="1">
      <c r="A28" s="61"/>
    </row>
    <row r="29" spans="1:16" s="62" customFormat="1">
      <c r="B29" s="62" t="s">
        <v>21</v>
      </c>
    </row>
    <row r="30" spans="1:16" s="62" customFormat="1">
      <c r="B30" s="62" t="s">
        <v>22</v>
      </c>
    </row>
    <row r="31" spans="1:16" s="62" customFormat="1">
      <c r="B31" s="62" t="s">
        <v>23</v>
      </c>
    </row>
    <row r="32" spans="1:16" s="62" customFormat="1"/>
    <row r="33" spans="1:16" s="62" customFormat="1">
      <c r="A33" s="61" t="s">
        <v>24</v>
      </c>
    </row>
    <row r="34" spans="1:16" s="62" customFormat="1">
      <c r="A34" s="61" t="s">
        <v>25</v>
      </c>
    </row>
    <row r="35" spans="1:16" s="62" customFormat="1">
      <c r="A35" s="61" t="s">
        <v>26</v>
      </c>
    </row>
    <row r="36" spans="1:16" s="62" customFormat="1">
      <c r="A36" s="61" t="s">
        <v>27</v>
      </c>
    </row>
    <row r="37" spans="1:16" s="62" customFormat="1">
      <c r="A37" s="61" t="s">
        <v>28</v>
      </c>
    </row>
    <row r="38" spans="1:16" s="62" customFormat="1">
      <c r="A38" s="61" t="s">
        <v>29</v>
      </c>
    </row>
    <row r="39" spans="1:16" s="62" customFormat="1">
      <c r="A39" s="61"/>
    </row>
    <row r="40" spans="1:16" s="58" customFormat="1" ht="25.5" customHeight="1">
      <c r="B40" s="73" t="s">
        <v>30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</row>
    <row r="41" spans="1:16" s="58" customFormat="1" ht="12.75">
      <c r="B41" s="73" t="s">
        <v>31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</row>
    <row r="42" spans="1:16" s="58" customFormat="1" ht="12.75">
      <c r="B42" s="73" t="s">
        <v>32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</row>
    <row r="43" spans="1:16" s="58" customFormat="1" ht="12.75">
      <c r="B43" s="73" t="s">
        <v>33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</row>
    <row r="44" spans="1:16" s="58" customFormat="1" ht="12.75">
      <c r="B44" s="73" t="s">
        <v>34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</row>
    <row r="45" spans="1:16" s="63" customFormat="1" ht="19.5" customHeight="1">
      <c r="B45" s="71" t="s">
        <v>35</v>
      </c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</row>
    <row r="46" spans="1:16" s="63" customFormat="1" ht="19.5" customHeight="1">
      <c r="B46" s="71" t="s">
        <v>36</v>
      </c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</row>
    <row r="47" spans="1:16" ht="12.75" customHeight="1"/>
    <row r="48" spans="1:1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</sheetData>
  <sheetProtection password="F299" sheet="1" objects="1" scenarios="1"/>
  <mergeCells count="19">
    <mergeCell ref="B21:P21"/>
    <mergeCell ref="B1:Q1"/>
    <mergeCell ref="B2:G2"/>
    <mergeCell ref="M2:Q2"/>
    <mergeCell ref="B3:Q3"/>
    <mergeCell ref="B4:N4"/>
    <mergeCell ref="B6:Q6"/>
    <mergeCell ref="B8:P8"/>
    <mergeCell ref="B9:P9"/>
    <mergeCell ref="B10:P10"/>
    <mergeCell ref="B19:P19"/>
    <mergeCell ref="B20:P20"/>
    <mergeCell ref="B46:P46"/>
    <mergeCell ref="B40:P40"/>
    <mergeCell ref="B41:P41"/>
    <mergeCell ref="B42:P42"/>
    <mergeCell ref="B43:P43"/>
    <mergeCell ref="B44:P44"/>
    <mergeCell ref="B45:P45"/>
  </mergeCells>
  <hyperlinks>
    <hyperlink ref="B4:N4" location="'Figure 2'!B1" display="Figure 2: Distribution of waits against the 31-day target from date decision to treat to first cancer treatment."/>
    <hyperlink ref="B45" r:id="rId1" display="Further information on data quality and accuracy can be found on the New Cancer Waiting Times Data Management web pages."/>
    <hyperlink ref="B45:P45" r:id="rId2" display="Further information on data quality can be found on the Data Quality web pages."/>
    <hyperlink ref="B46" r:id="rId3" display="Further information on New Cancer Waiting Times Data &amp; Definitions can be found on the New Cancer Waiting Times Guidance &amp; Documents to download web pages."/>
    <hyperlink ref="B46:P46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73" orientation="landscape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4"/>
  <dimension ref="A1:AA50"/>
  <sheetViews>
    <sheetView tabSelected="1" topLeftCell="B1" zoomScaleNormal="100" workbookViewId="0">
      <selection activeCell="B1" sqref="B1:O2"/>
    </sheetView>
  </sheetViews>
  <sheetFormatPr defaultColWidth="9.140625" defaultRowHeight="12.75"/>
  <cols>
    <col min="1" max="1" width="2.85546875" style="11" hidden="1" customWidth="1"/>
    <col min="2" max="3" width="9.140625" style="64"/>
    <col min="4" max="4" width="10" style="64" customWidth="1"/>
    <col min="5" max="18" width="9.140625" style="64"/>
    <col min="19" max="16384" width="9.140625" style="3"/>
  </cols>
  <sheetData>
    <row r="1" spans="2:27" ht="21.75" customHeight="1">
      <c r="B1" s="94" t="s">
        <v>37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AA1" s="4" t="s">
        <v>1723</v>
      </c>
    </row>
    <row r="2" spans="2:27"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2:27" ht="9.75" customHeight="1">
      <c r="B3" s="65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7"/>
    </row>
    <row r="4" spans="2:27" ht="15.75">
      <c r="B4" s="96" t="s">
        <v>38</v>
      </c>
      <c r="C4" s="96"/>
      <c r="D4" s="96"/>
      <c r="E4" s="65" t="str">
        <f>A23</f>
        <v>01 October 2016 - 31 December 2016</v>
      </c>
      <c r="F4" s="68"/>
      <c r="G4" s="68"/>
      <c r="H4" s="68"/>
      <c r="I4" s="68"/>
      <c r="J4" s="68"/>
      <c r="K4" s="68"/>
      <c r="L4" s="68"/>
      <c r="M4" s="68"/>
      <c r="N4" s="68"/>
      <c r="O4" s="67"/>
    </row>
    <row r="5" spans="2:27" ht="8.25" customHeight="1"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7"/>
    </row>
    <row r="6" spans="2:27" ht="15.75">
      <c r="B6" s="65" t="s">
        <v>39</v>
      </c>
      <c r="C6" s="66"/>
      <c r="D6" s="66"/>
      <c r="E6" s="66"/>
      <c r="F6" s="68"/>
      <c r="G6" s="68"/>
      <c r="H6" s="68"/>
      <c r="I6" s="68"/>
      <c r="J6" s="68"/>
      <c r="K6" s="68"/>
      <c r="L6" s="68"/>
      <c r="M6" s="97" t="s">
        <v>40</v>
      </c>
      <c r="N6" s="98"/>
      <c r="O6" s="98"/>
    </row>
    <row r="19" spans="1:18">
      <c r="A19" s="5">
        <v>5</v>
      </c>
    </row>
    <row r="20" spans="1:18">
      <c r="A20" s="6" t="str">
        <f>VLOOKUP(A19,Lookup!$E$2:$J$6,2,FALSE)</f>
        <v>Oct-Dec 2016</v>
      </c>
    </row>
    <row r="21" spans="1:18">
      <c r="A21" s="7">
        <f>VLOOKUP(A19,Lookup!$E$2:$J$6,3,FALSE)</f>
        <v>42735</v>
      </c>
    </row>
    <row r="22" spans="1:18">
      <c r="A22" s="6"/>
    </row>
    <row r="23" spans="1:18">
      <c r="A23" s="6" t="str">
        <f>VLOOKUP(A19,Lookup!$E$2:$J$6,4,FALSE)</f>
        <v>01 October 2016 - 31 December 2016</v>
      </c>
    </row>
    <row r="24" spans="1:18">
      <c r="A24" s="6"/>
    </row>
    <row r="25" spans="1:18">
      <c r="A25" s="6"/>
    </row>
    <row r="26" spans="1:18">
      <c r="A26" s="6"/>
    </row>
    <row r="27" spans="1:18">
      <c r="A27" s="6"/>
    </row>
    <row r="28" spans="1:18">
      <c r="A28" s="6"/>
      <c r="R28" s="67"/>
    </row>
    <row r="29" spans="1:18">
      <c r="A29" s="8" t="str">
        <f>VLOOKUP(A19,Lookup!$E$2:$J$6,6,FALSE)</f>
        <v xml:space="preserve">Source: ISD New Cancer Waiting Times.  Data for 01 October 2016 - 31 December 2016 as at 22 Feb 2017 may be subject to change in future publications. </v>
      </c>
    </row>
    <row r="39" spans="1:18" s="2" customFormat="1" ht="29.25" customHeight="1">
      <c r="A39" s="9"/>
      <c r="B39" s="92" t="str">
        <f>A29</f>
        <v xml:space="preserve">Source: ISD New Cancer Waiting Times.  Data for 01 October 2016 - 31 December 2016 as at 22 Feb 2017 may be subject to change in future publications. </v>
      </c>
      <c r="C39" s="92"/>
      <c r="D39" s="99"/>
      <c r="E39" s="99"/>
      <c r="F39" s="99"/>
      <c r="G39" s="99"/>
      <c r="H39" s="99"/>
      <c r="I39" s="99"/>
      <c r="J39" s="99"/>
      <c r="K39" s="99"/>
      <c r="L39" s="93"/>
      <c r="M39" s="93"/>
      <c r="N39" s="93"/>
      <c r="O39" s="93"/>
      <c r="P39" s="63"/>
      <c r="Q39" s="63"/>
      <c r="R39" s="63"/>
    </row>
    <row r="40" spans="1:18" s="2" customFormat="1">
      <c r="A40" s="9"/>
      <c r="B40" s="92" t="s">
        <v>41</v>
      </c>
      <c r="C40" s="92"/>
      <c r="D40" s="92"/>
      <c r="E40" s="92"/>
      <c r="F40" s="92"/>
      <c r="G40" s="92"/>
      <c r="H40" s="92"/>
      <c r="I40" s="93"/>
      <c r="J40" s="93"/>
      <c r="K40" s="93"/>
      <c r="L40" s="93"/>
      <c r="M40" s="93"/>
      <c r="N40" s="93"/>
      <c r="O40" s="93"/>
      <c r="P40" s="63"/>
      <c r="Q40" s="63"/>
      <c r="R40" s="63"/>
    </row>
    <row r="41" spans="1:18" s="2" customFormat="1" ht="31.5" customHeight="1">
      <c r="A41" s="9"/>
      <c r="B41" s="92" t="s">
        <v>42</v>
      </c>
      <c r="C41" s="92"/>
      <c r="D41" s="92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63"/>
      <c r="Q41" s="63"/>
      <c r="R41" s="63"/>
    </row>
    <row r="42" spans="1:18" s="2" customFormat="1" ht="19.5" customHeight="1">
      <c r="B42" s="71" t="s">
        <v>35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63"/>
      <c r="R42" s="63"/>
    </row>
    <row r="43" spans="1:18" s="2" customFormat="1" ht="19.5" customHeight="1">
      <c r="B43" s="71" t="s">
        <v>36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63"/>
      <c r="R43" s="63"/>
    </row>
    <row r="44" spans="1:18" s="2" customFormat="1">
      <c r="A44" s="9"/>
      <c r="B44" s="92" t="s">
        <v>43</v>
      </c>
      <c r="C44" s="92"/>
      <c r="D44" s="92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63"/>
      <c r="Q44" s="63"/>
      <c r="R44" s="63"/>
    </row>
    <row r="45" spans="1:18" s="2" customFormat="1">
      <c r="A45" s="9"/>
      <c r="B45" s="92" t="s">
        <v>44</v>
      </c>
      <c r="C45" s="92"/>
      <c r="D45" s="92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63"/>
      <c r="Q45" s="63"/>
      <c r="R45" s="63"/>
    </row>
    <row r="46" spans="1:18" s="2" customFormat="1">
      <c r="A46" s="9"/>
      <c r="B46" s="92" t="s">
        <v>45</v>
      </c>
      <c r="C46" s="92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63"/>
      <c r="Q46" s="63"/>
      <c r="R46" s="63"/>
    </row>
    <row r="47" spans="1:18" s="2" customFormat="1">
      <c r="A47" s="9"/>
      <c r="B47" s="92" t="s">
        <v>46</v>
      </c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63"/>
      <c r="P47" s="63"/>
      <c r="Q47" s="63"/>
      <c r="R47" s="63"/>
    </row>
    <row r="48" spans="1:18" s="2" customFormat="1">
      <c r="A48" s="9"/>
      <c r="B48" s="92" t="s">
        <v>47</v>
      </c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63"/>
      <c r="P48" s="63"/>
      <c r="Q48" s="63"/>
      <c r="R48" s="63"/>
    </row>
    <row r="49" spans="1:18" s="1" customFormat="1" ht="6.75" customHeight="1">
      <c r="A49" s="10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58"/>
      <c r="M49" s="58"/>
      <c r="N49" s="58"/>
      <c r="O49" s="58"/>
      <c r="P49" s="58"/>
      <c r="Q49" s="58"/>
      <c r="R49" s="58"/>
    </row>
    <row r="50" spans="1:18">
      <c r="B50" s="70" t="s">
        <v>48</v>
      </c>
    </row>
  </sheetData>
  <sheetProtection password="F299" sheet="1" objects="1" scenarios="1"/>
  <mergeCells count="13">
    <mergeCell ref="B41:O41"/>
    <mergeCell ref="B1:O2"/>
    <mergeCell ref="B4:D4"/>
    <mergeCell ref="M6:O6"/>
    <mergeCell ref="B39:O39"/>
    <mergeCell ref="B40:O40"/>
    <mergeCell ref="B48:N48"/>
    <mergeCell ref="B42:P42"/>
    <mergeCell ref="B43:P43"/>
    <mergeCell ref="B44:O44"/>
    <mergeCell ref="B45:O45"/>
    <mergeCell ref="B46:O46"/>
    <mergeCell ref="B47:N47"/>
  </mergeCells>
  <hyperlinks>
    <hyperlink ref="M6" location="'Contents and Notes'!B1" display="Return to Contents &amp; Notes"/>
    <hyperlink ref="M6:O6" location="'Contents and Notes'!B1" display="Return to Contents &amp; Notes"/>
    <hyperlink ref="B42" r:id="rId1" display="Further information on data quality and accuracy can be found on the New Cancer Waiting Times Data Management web pages."/>
    <hyperlink ref="B42:P42" r:id="rId2" display="Further information on data quality can be found on the Data Quality web pages."/>
    <hyperlink ref="B43" r:id="rId3" display="Further information on New Cancer Waiting Times Data &amp; Definitions can be found on the New Cancer Waiting Times Guidance &amp; Documents to download web pages."/>
    <hyperlink ref="B43:P43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91" orientation="landscape" r:id="rId5"/>
  <headerFooter alignWithMargins="0"/>
  <drawing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>
    <tabColor indexed="13"/>
  </sheetPr>
  <dimension ref="A1:AU28"/>
  <sheetViews>
    <sheetView workbookViewId="0">
      <selection sqref="A1:XFD1048576"/>
    </sheetView>
  </sheetViews>
  <sheetFormatPr defaultRowHeight="12.75"/>
  <cols>
    <col min="2" max="2" width="33.42578125" customWidth="1"/>
    <col min="3" max="3" width="25" bestFit="1" customWidth="1"/>
    <col min="4" max="4" width="30.7109375" bestFit="1" customWidth="1"/>
    <col min="5" max="5" width="10.140625" bestFit="1" customWidth="1"/>
    <col min="6" max="7" width="19.42578125" customWidth="1"/>
    <col min="8" max="8" width="32.7109375" bestFit="1" customWidth="1"/>
    <col min="9" max="9" width="21.7109375" customWidth="1"/>
    <col min="10" max="10" width="85.140625" customWidth="1"/>
    <col min="15" max="15" width="14.85546875" customWidth="1"/>
    <col min="21" max="21" width="26.28515625" bestFit="1" customWidth="1"/>
    <col min="26" max="26" width="10.140625" style="6" customWidth="1"/>
    <col min="27" max="27" width="26.42578125" style="6" customWidth="1"/>
    <col min="28" max="28" width="9.140625" style="6"/>
    <col min="41" max="41" width="11.42578125" bestFit="1" customWidth="1"/>
    <col min="42" max="42" width="11.85546875" customWidth="1"/>
    <col min="46" max="47" width="33.42578125" customWidth="1"/>
  </cols>
  <sheetData>
    <row r="1" spans="1:47">
      <c r="B1" s="12" t="s">
        <v>49</v>
      </c>
      <c r="C1" s="12"/>
      <c r="D1" s="12" t="s">
        <v>50</v>
      </c>
      <c r="F1" s="13" t="s">
        <v>51</v>
      </c>
      <c r="G1" s="14"/>
      <c r="H1" s="15"/>
      <c r="K1" s="13" t="s">
        <v>51</v>
      </c>
      <c r="L1" s="15"/>
      <c r="O1" t="s">
        <v>52</v>
      </c>
      <c r="P1" t="s">
        <v>53</v>
      </c>
      <c r="U1" s="16"/>
      <c r="V1" s="16" t="s">
        <v>54</v>
      </c>
      <c r="W1" s="16"/>
      <c r="AA1" s="17" t="s">
        <v>55</v>
      </c>
      <c r="AE1" t="s">
        <v>56</v>
      </c>
      <c r="AJ1" t="s">
        <v>57</v>
      </c>
      <c r="AO1" t="s">
        <v>58</v>
      </c>
      <c r="AP1" s="18">
        <v>42369</v>
      </c>
      <c r="AT1" s="19" t="s">
        <v>49</v>
      </c>
      <c r="AU1" s="19" t="s">
        <v>59</v>
      </c>
    </row>
    <row r="2" spans="1:47">
      <c r="A2">
        <v>1</v>
      </c>
      <c r="B2" s="20" t="s">
        <v>60</v>
      </c>
      <c r="C2" s="20" t="s">
        <v>61</v>
      </c>
      <c r="D2" s="20" t="s">
        <v>60</v>
      </c>
      <c r="E2">
        <v>1</v>
      </c>
      <c r="F2" s="21" t="s">
        <v>183</v>
      </c>
      <c r="G2" s="22">
        <v>42369</v>
      </c>
      <c r="H2" s="23" t="s">
        <v>184</v>
      </c>
      <c r="J2" t="s">
        <v>185</v>
      </c>
      <c r="N2">
        <v>1</v>
      </c>
      <c r="O2">
        <v>9</v>
      </c>
      <c r="P2" t="s">
        <v>57</v>
      </c>
      <c r="U2" s="16"/>
      <c r="V2" s="16" t="s">
        <v>62</v>
      </c>
      <c r="W2" s="16" t="s">
        <v>63</v>
      </c>
      <c r="X2" t="s">
        <v>64</v>
      </c>
      <c r="Z2" s="6">
        <v>1</v>
      </c>
      <c r="AA2" s="24" t="s">
        <v>65</v>
      </c>
      <c r="AB2" s="6" t="s">
        <v>66</v>
      </c>
      <c r="AE2" t="s">
        <v>67</v>
      </c>
      <c r="AF2" s="25">
        <v>3</v>
      </c>
      <c r="AJ2" t="s">
        <v>68</v>
      </c>
      <c r="AO2" t="s">
        <v>69</v>
      </c>
      <c r="AP2" s="18">
        <v>40633</v>
      </c>
      <c r="AS2" s="26">
        <v>1</v>
      </c>
      <c r="AT2" s="27" t="s">
        <v>60</v>
      </c>
      <c r="AU2" s="27" t="s">
        <v>60</v>
      </c>
    </row>
    <row r="3" spans="1:47">
      <c r="A3">
        <v>2</v>
      </c>
      <c r="B3" s="20" t="s">
        <v>70</v>
      </c>
      <c r="C3" s="20" t="s">
        <v>71</v>
      </c>
      <c r="D3" s="20" t="s">
        <v>72</v>
      </c>
      <c r="E3">
        <v>2</v>
      </c>
      <c r="F3" s="21" t="s">
        <v>186</v>
      </c>
      <c r="G3" s="22">
        <v>42460</v>
      </c>
      <c r="H3" s="23" t="s">
        <v>187</v>
      </c>
      <c r="J3" t="s">
        <v>188</v>
      </c>
      <c r="N3">
        <v>2</v>
      </c>
      <c r="O3" t="s">
        <v>73</v>
      </c>
      <c r="P3" t="s">
        <v>74</v>
      </c>
      <c r="U3" s="16" t="s">
        <v>60</v>
      </c>
      <c r="V3" s="28">
        <v>0.95</v>
      </c>
      <c r="W3" s="16">
        <v>62</v>
      </c>
      <c r="X3">
        <v>31</v>
      </c>
      <c r="Z3" s="6">
        <v>2</v>
      </c>
      <c r="AA3" s="24" t="s">
        <v>75</v>
      </c>
      <c r="AB3" s="6" t="s">
        <v>76</v>
      </c>
      <c r="AE3" t="s">
        <v>77</v>
      </c>
      <c r="AF3" s="25">
        <v>40</v>
      </c>
      <c r="AJ3" t="s">
        <v>78</v>
      </c>
      <c r="AO3" t="s">
        <v>79</v>
      </c>
      <c r="AP3" s="18">
        <v>42788</v>
      </c>
      <c r="AS3" s="26">
        <v>2</v>
      </c>
      <c r="AT3" s="29" t="s">
        <v>80</v>
      </c>
      <c r="AU3" s="27" t="s">
        <v>72</v>
      </c>
    </row>
    <row r="4" spans="1:47">
      <c r="A4">
        <v>3</v>
      </c>
      <c r="B4" s="20" t="s">
        <v>81</v>
      </c>
      <c r="C4" s="20" t="s">
        <v>82</v>
      </c>
      <c r="D4" s="20" t="s">
        <v>83</v>
      </c>
      <c r="E4">
        <v>3</v>
      </c>
      <c r="F4" s="21" t="s">
        <v>189</v>
      </c>
      <c r="G4" s="22">
        <v>42551</v>
      </c>
      <c r="H4" s="23" t="s">
        <v>190</v>
      </c>
      <c r="J4" t="s">
        <v>191</v>
      </c>
      <c r="K4" s="21" t="s">
        <v>84</v>
      </c>
      <c r="L4" s="23"/>
      <c r="N4">
        <v>3</v>
      </c>
      <c r="O4" t="s">
        <v>85</v>
      </c>
      <c r="P4" t="s">
        <v>86</v>
      </c>
      <c r="U4" s="16" t="s">
        <v>87</v>
      </c>
      <c r="V4" s="28">
        <v>0.95</v>
      </c>
      <c r="W4" s="16">
        <v>62</v>
      </c>
      <c r="X4">
        <v>31</v>
      </c>
      <c r="Z4" s="6">
        <v>3</v>
      </c>
      <c r="AA4" s="24" t="s">
        <v>88</v>
      </c>
      <c r="AB4" s="6" t="s">
        <v>89</v>
      </c>
      <c r="AJ4" t="s">
        <v>90</v>
      </c>
      <c r="AS4" s="26">
        <v>3</v>
      </c>
      <c r="AT4" s="29" t="s">
        <v>81</v>
      </c>
      <c r="AU4" s="27" t="s">
        <v>83</v>
      </c>
    </row>
    <row r="5" spans="1:47">
      <c r="A5">
        <v>4</v>
      </c>
      <c r="B5" s="20" t="s">
        <v>87</v>
      </c>
      <c r="C5" s="20" t="s">
        <v>87</v>
      </c>
      <c r="D5" s="20" t="s">
        <v>87</v>
      </c>
      <c r="E5">
        <v>4</v>
      </c>
      <c r="F5" s="21" t="s">
        <v>192</v>
      </c>
      <c r="G5" s="22">
        <v>42643</v>
      </c>
      <c r="H5" s="23" t="s">
        <v>193</v>
      </c>
      <c r="J5" t="s">
        <v>194</v>
      </c>
      <c r="K5" s="21" t="s">
        <v>91</v>
      </c>
      <c r="L5" s="23"/>
      <c r="N5">
        <v>4</v>
      </c>
      <c r="O5" t="s">
        <v>92</v>
      </c>
      <c r="P5" t="s">
        <v>93</v>
      </c>
      <c r="U5" s="16" t="s">
        <v>94</v>
      </c>
      <c r="V5" s="28">
        <v>0.95</v>
      </c>
      <c r="W5" s="16">
        <v>62</v>
      </c>
      <c r="X5">
        <v>31</v>
      </c>
      <c r="Z5" s="6">
        <v>4</v>
      </c>
      <c r="AA5" s="24" t="s">
        <v>95</v>
      </c>
      <c r="AB5" s="6" t="s">
        <v>67</v>
      </c>
      <c r="AJ5" t="s">
        <v>96</v>
      </c>
      <c r="AS5" s="26">
        <v>4</v>
      </c>
      <c r="AT5" s="27" t="s">
        <v>87</v>
      </c>
      <c r="AU5" s="27" t="s">
        <v>87</v>
      </c>
    </row>
    <row r="6" spans="1:47">
      <c r="A6">
        <v>5</v>
      </c>
      <c r="B6" s="20" t="s">
        <v>94</v>
      </c>
      <c r="C6" s="20" t="s">
        <v>97</v>
      </c>
      <c r="D6" s="20" t="s">
        <v>98</v>
      </c>
      <c r="E6">
        <v>5</v>
      </c>
      <c r="F6" s="21" t="s">
        <v>195</v>
      </c>
      <c r="G6" s="22">
        <v>42735</v>
      </c>
      <c r="H6" s="23" t="s">
        <v>196</v>
      </c>
      <c r="J6" t="s">
        <v>197</v>
      </c>
      <c r="K6" s="21" t="s">
        <v>99</v>
      </c>
      <c r="L6" s="23"/>
      <c r="N6">
        <v>5</v>
      </c>
      <c r="O6" t="s">
        <v>100</v>
      </c>
      <c r="P6" t="s">
        <v>101</v>
      </c>
      <c r="U6" s="16" t="s">
        <v>102</v>
      </c>
      <c r="V6" s="28">
        <v>0.95</v>
      </c>
      <c r="W6" s="16">
        <v>62</v>
      </c>
      <c r="X6">
        <v>31</v>
      </c>
      <c r="Z6" s="6">
        <v>5</v>
      </c>
      <c r="AA6" s="30" t="s">
        <v>103</v>
      </c>
      <c r="AB6" s="6" t="s">
        <v>104</v>
      </c>
      <c r="AJ6" t="s">
        <v>105</v>
      </c>
      <c r="AS6" s="26">
        <v>5</v>
      </c>
      <c r="AT6" s="27" t="s">
        <v>94</v>
      </c>
      <c r="AU6" s="27" t="s">
        <v>98</v>
      </c>
    </row>
    <row r="7" spans="1:47">
      <c r="A7">
        <v>6</v>
      </c>
      <c r="B7" s="20" t="s">
        <v>102</v>
      </c>
      <c r="C7" s="20" t="s">
        <v>106</v>
      </c>
      <c r="D7" s="20" t="s">
        <v>107</v>
      </c>
      <c r="F7" s="21"/>
      <c r="G7" s="27"/>
      <c r="H7" s="23"/>
      <c r="K7" s="21" t="s">
        <v>108</v>
      </c>
      <c r="L7" s="23"/>
      <c r="N7">
        <v>6</v>
      </c>
      <c r="O7" t="s">
        <v>109</v>
      </c>
      <c r="P7" t="s">
        <v>110</v>
      </c>
      <c r="U7" s="16" t="s">
        <v>111</v>
      </c>
      <c r="V7" s="28">
        <v>0.95</v>
      </c>
      <c r="W7" s="16">
        <v>62</v>
      </c>
      <c r="X7">
        <v>31</v>
      </c>
      <c r="AJ7" t="s">
        <v>112</v>
      </c>
      <c r="AS7" s="26">
        <v>6</v>
      </c>
      <c r="AT7" s="27" t="s">
        <v>102</v>
      </c>
      <c r="AU7" s="27" t="s">
        <v>107</v>
      </c>
    </row>
    <row r="8" spans="1:47">
      <c r="A8">
        <v>7</v>
      </c>
      <c r="B8" s="20" t="s">
        <v>111</v>
      </c>
      <c r="C8" s="20" t="s">
        <v>111</v>
      </c>
      <c r="D8" s="20" t="s">
        <v>111</v>
      </c>
      <c r="F8" s="21"/>
      <c r="G8" s="27"/>
      <c r="H8" s="23"/>
      <c r="K8" s="21" t="s">
        <v>113</v>
      </c>
      <c r="L8" s="23"/>
      <c r="N8">
        <v>7</v>
      </c>
      <c r="O8" t="s">
        <v>114</v>
      </c>
      <c r="P8" t="s">
        <v>78</v>
      </c>
      <c r="U8" s="16" t="s">
        <v>115</v>
      </c>
      <c r="V8" s="28">
        <v>0.95</v>
      </c>
      <c r="W8" s="16">
        <v>62</v>
      </c>
      <c r="X8">
        <v>31</v>
      </c>
      <c r="AJ8" t="s">
        <v>116</v>
      </c>
      <c r="AS8" s="26">
        <v>7</v>
      </c>
      <c r="AT8" s="27" t="s">
        <v>111</v>
      </c>
      <c r="AU8" s="27" t="s">
        <v>111</v>
      </c>
    </row>
    <row r="9" spans="1:47">
      <c r="A9">
        <v>8</v>
      </c>
      <c r="B9" s="20" t="s">
        <v>115</v>
      </c>
      <c r="C9" s="20" t="s">
        <v>117</v>
      </c>
      <c r="D9" s="20" t="s">
        <v>118</v>
      </c>
      <c r="F9" s="21"/>
      <c r="G9" s="27"/>
      <c r="H9" s="23"/>
      <c r="K9" s="21" t="s">
        <v>119</v>
      </c>
      <c r="L9" s="23"/>
      <c r="N9">
        <v>8</v>
      </c>
      <c r="O9" t="s">
        <v>120</v>
      </c>
      <c r="P9" t="s">
        <v>121</v>
      </c>
      <c r="U9" s="16" t="s">
        <v>122</v>
      </c>
      <c r="V9" s="28">
        <v>0.95</v>
      </c>
      <c r="W9" s="16">
        <v>62</v>
      </c>
      <c r="X9">
        <v>31</v>
      </c>
      <c r="AJ9" t="s">
        <v>123</v>
      </c>
      <c r="AS9" s="26">
        <v>8</v>
      </c>
      <c r="AT9" s="27" t="s">
        <v>115</v>
      </c>
      <c r="AU9" s="27" t="s">
        <v>118</v>
      </c>
    </row>
    <row r="10" spans="1:47">
      <c r="A10">
        <v>9</v>
      </c>
      <c r="B10" s="20" t="s">
        <v>122</v>
      </c>
      <c r="C10" s="20" t="s">
        <v>124</v>
      </c>
      <c r="D10" s="20" t="s">
        <v>125</v>
      </c>
      <c r="F10" s="21"/>
      <c r="G10" s="27"/>
      <c r="H10" s="23"/>
      <c r="K10" s="21" t="s">
        <v>126</v>
      </c>
      <c r="L10" s="23"/>
      <c r="N10">
        <v>9</v>
      </c>
      <c r="O10" t="s">
        <v>127</v>
      </c>
      <c r="P10" t="s">
        <v>90</v>
      </c>
      <c r="U10" s="16" t="s">
        <v>128</v>
      </c>
      <c r="V10" s="28">
        <v>0.95</v>
      </c>
      <c r="W10" s="16">
        <v>62</v>
      </c>
      <c r="X10">
        <v>31</v>
      </c>
      <c r="AJ10" t="s">
        <v>86</v>
      </c>
      <c r="AS10" s="26">
        <v>9</v>
      </c>
      <c r="AT10" s="27" t="s">
        <v>122</v>
      </c>
      <c r="AU10" s="27" t="s">
        <v>125</v>
      </c>
    </row>
    <row r="11" spans="1:47">
      <c r="A11">
        <v>10</v>
      </c>
      <c r="B11" s="20" t="s">
        <v>128</v>
      </c>
      <c r="C11" s="20" t="s">
        <v>128</v>
      </c>
      <c r="D11" s="20" t="s">
        <v>128</v>
      </c>
      <c r="F11" s="21"/>
      <c r="G11" s="27"/>
      <c r="H11" s="23"/>
      <c r="K11" s="21" t="s">
        <v>129</v>
      </c>
      <c r="L11" s="23"/>
      <c r="N11">
        <v>10</v>
      </c>
      <c r="O11" t="s">
        <v>130</v>
      </c>
      <c r="P11" t="s">
        <v>131</v>
      </c>
      <c r="U11" s="16" t="s">
        <v>132</v>
      </c>
      <c r="V11" s="28">
        <v>0.95</v>
      </c>
      <c r="W11" s="16">
        <v>62</v>
      </c>
      <c r="X11">
        <v>31</v>
      </c>
      <c r="AJ11" t="s">
        <v>133</v>
      </c>
      <c r="AS11" s="26">
        <v>10</v>
      </c>
      <c r="AT11" s="27" t="s">
        <v>128</v>
      </c>
      <c r="AU11" s="27" t="s">
        <v>128</v>
      </c>
    </row>
    <row r="12" spans="1:47">
      <c r="A12">
        <v>11</v>
      </c>
      <c r="B12" s="20" t="s">
        <v>132</v>
      </c>
      <c r="C12" s="20" t="s">
        <v>134</v>
      </c>
      <c r="D12" s="20" t="s">
        <v>135</v>
      </c>
      <c r="F12" s="21"/>
      <c r="G12" s="27"/>
      <c r="H12" s="23"/>
      <c r="K12" s="21" t="s">
        <v>136</v>
      </c>
      <c r="L12" s="23"/>
      <c r="N12">
        <v>11</v>
      </c>
      <c r="O12" t="s">
        <v>137</v>
      </c>
      <c r="P12" t="s">
        <v>138</v>
      </c>
      <c r="U12" s="16" t="s">
        <v>139</v>
      </c>
      <c r="V12" s="28">
        <v>0.95</v>
      </c>
      <c r="W12" s="16">
        <v>62</v>
      </c>
      <c r="X12">
        <v>31</v>
      </c>
      <c r="AJ12" t="s">
        <v>101</v>
      </c>
      <c r="AS12" s="26">
        <v>11</v>
      </c>
      <c r="AT12" s="27" t="s">
        <v>132</v>
      </c>
      <c r="AU12" s="27" t="s">
        <v>135</v>
      </c>
    </row>
    <row r="13" spans="1:47">
      <c r="A13">
        <v>12</v>
      </c>
      <c r="B13" s="20" t="s">
        <v>139</v>
      </c>
      <c r="C13" s="20" t="s">
        <v>140</v>
      </c>
      <c r="D13" s="20" t="s">
        <v>141</v>
      </c>
      <c r="F13" s="31"/>
      <c r="G13" s="32"/>
      <c r="H13" s="33"/>
      <c r="K13" s="31" t="s">
        <v>142</v>
      </c>
      <c r="L13" s="33"/>
      <c r="N13">
        <v>12</v>
      </c>
      <c r="O13" t="s">
        <v>143</v>
      </c>
      <c r="P13" t="s">
        <v>96</v>
      </c>
      <c r="U13" s="16" t="s">
        <v>144</v>
      </c>
      <c r="V13" s="28">
        <v>0.95</v>
      </c>
      <c r="W13" s="16">
        <v>62</v>
      </c>
      <c r="X13">
        <v>31</v>
      </c>
      <c r="AJ13" t="s">
        <v>138</v>
      </c>
      <c r="AS13" s="26">
        <v>12</v>
      </c>
      <c r="AT13" s="27" t="s">
        <v>139</v>
      </c>
      <c r="AU13" s="27" t="s">
        <v>141</v>
      </c>
    </row>
    <row r="14" spans="1:47">
      <c r="A14">
        <v>13</v>
      </c>
      <c r="B14" s="20" t="s">
        <v>144</v>
      </c>
      <c r="C14" s="20" t="s">
        <v>145</v>
      </c>
      <c r="D14" s="20" t="s">
        <v>144</v>
      </c>
      <c r="N14">
        <v>13</v>
      </c>
      <c r="O14" t="s">
        <v>146</v>
      </c>
      <c r="P14" t="s">
        <v>105</v>
      </c>
      <c r="U14" s="16" t="s">
        <v>147</v>
      </c>
      <c r="V14" s="28">
        <v>0.95</v>
      </c>
      <c r="W14" s="16">
        <v>62</v>
      </c>
      <c r="X14">
        <v>31</v>
      </c>
      <c r="AJ14" t="s">
        <v>148</v>
      </c>
      <c r="AS14" s="26">
        <v>13</v>
      </c>
      <c r="AT14" s="27" t="s">
        <v>144</v>
      </c>
      <c r="AU14" s="27" t="s">
        <v>144</v>
      </c>
    </row>
    <row r="15" spans="1:47">
      <c r="A15">
        <v>14</v>
      </c>
      <c r="B15" s="20" t="s">
        <v>147</v>
      </c>
      <c r="C15" s="20" t="s">
        <v>147</v>
      </c>
      <c r="D15" s="20" t="s">
        <v>147</v>
      </c>
      <c r="N15">
        <v>14</v>
      </c>
      <c r="O15" t="s">
        <v>149</v>
      </c>
      <c r="P15" t="s">
        <v>112</v>
      </c>
      <c r="U15" s="16" t="s">
        <v>150</v>
      </c>
      <c r="V15" s="28">
        <v>0.95</v>
      </c>
      <c r="W15" s="16">
        <v>62</v>
      </c>
      <c r="X15">
        <v>31</v>
      </c>
      <c r="AJ15" t="s">
        <v>74</v>
      </c>
      <c r="AS15" s="26">
        <v>14</v>
      </c>
      <c r="AT15" s="27" t="s">
        <v>147</v>
      </c>
      <c r="AU15" s="27" t="s">
        <v>147</v>
      </c>
    </row>
    <row r="16" spans="1:47">
      <c r="A16">
        <v>15</v>
      </c>
      <c r="B16" s="20" t="s">
        <v>150</v>
      </c>
      <c r="C16" s="20" t="s">
        <v>150</v>
      </c>
      <c r="D16" s="20" t="s">
        <v>150</v>
      </c>
      <c r="N16">
        <v>15</v>
      </c>
      <c r="O16" t="s">
        <v>151</v>
      </c>
      <c r="P16" t="s">
        <v>116</v>
      </c>
      <c r="U16" s="16" t="s">
        <v>152</v>
      </c>
      <c r="V16" s="28">
        <v>0.95</v>
      </c>
      <c r="W16" s="16">
        <v>62</v>
      </c>
      <c r="X16">
        <v>31</v>
      </c>
      <c r="AJ16" t="s">
        <v>110</v>
      </c>
      <c r="AS16" s="26">
        <v>15</v>
      </c>
      <c r="AT16" s="27" t="s">
        <v>150</v>
      </c>
      <c r="AU16" s="27" t="s">
        <v>150</v>
      </c>
    </row>
    <row r="17" spans="1:47">
      <c r="A17">
        <v>16</v>
      </c>
      <c r="B17" s="20" t="s">
        <v>152</v>
      </c>
      <c r="C17" s="20" t="s">
        <v>152</v>
      </c>
      <c r="D17" s="20" t="s">
        <v>152</v>
      </c>
      <c r="N17">
        <v>16</v>
      </c>
      <c r="P17" s="25" t="s">
        <v>153</v>
      </c>
      <c r="U17" s="16" t="s">
        <v>154</v>
      </c>
      <c r="V17" s="28">
        <v>0.95</v>
      </c>
      <c r="W17" s="16">
        <v>62</v>
      </c>
      <c r="X17">
        <v>31</v>
      </c>
      <c r="AJ17" t="s">
        <v>121</v>
      </c>
      <c r="AS17" s="26">
        <v>16</v>
      </c>
      <c r="AT17" s="27" t="s">
        <v>152</v>
      </c>
      <c r="AU17" s="27" t="s">
        <v>152</v>
      </c>
    </row>
    <row r="18" spans="1:47">
      <c r="A18">
        <v>17</v>
      </c>
      <c r="B18" s="20" t="s">
        <v>154</v>
      </c>
      <c r="C18" s="20" t="s">
        <v>154</v>
      </c>
      <c r="D18" s="20" t="s">
        <v>154</v>
      </c>
      <c r="N18">
        <v>17</v>
      </c>
      <c r="P18" s="25" t="s">
        <v>155</v>
      </c>
      <c r="U18" s="16" t="s">
        <v>156</v>
      </c>
      <c r="V18" s="28">
        <v>0.95</v>
      </c>
      <c r="W18" s="16">
        <v>62</v>
      </c>
      <c r="X18">
        <v>31</v>
      </c>
      <c r="AJ18" t="s">
        <v>131</v>
      </c>
      <c r="AS18" s="26">
        <v>17</v>
      </c>
      <c r="AT18" s="27" t="s">
        <v>154</v>
      </c>
      <c r="AU18" s="27" t="s">
        <v>154</v>
      </c>
    </row>
    <row r="19" spans="1:47">
      <c r="A19">
        <v>18</v>
      </c>
      <c r="B19" s="20" t="s">
        <v>156</v>
      </c>
      <c r="C19" s="20" t="s">
        <v>157</v>
      </c>
      <c r="D19" s="20" t="s">
        <v>156</v>
      </c>
      <c r="N19">
        <v>18</v>
      </c>
      <c r="P19" s="25" t="s">
        <v>158</v>
      </c>
      <c r="U19" s="16" t="s">
        <v>159</v>
      </c>
      <c r="V19" s="28">
        <v>0.95</v>
      </c>
      <c r="W19" s="16">
        <v>62</v>
      </c>
      <c r="X19">
        <v>31</v>
      </c>
      <c r="AJ19" t="s">
        <v>160</v>
      </c>
      <c r="AS19" s="26">
        <v>18</v>
      </c>
      <c r="AT19" s="27" t="s">
        <v>161</v>
      </c>
      <c r="AU19" s="27" t="s">
        <v>161</v>
      </c>
    </row>
    <row r="20" spans="1:47">
      <c r="A20">
        <v>19</v>
      </c>
      <c r="B20" s="34" t="s">
        <v>159</v>
      </c>
      <c r="C20" s="34" t="s">
        <v>159</v>
      </c>
      <c r="D20" s="34" t="s">
        <v>159</v>
      </c>
      <c r="N20">
        <v>19</v>
      </c>
      <c r="P20" t="s">
        <v>160</v>
      </c>
      <c r="V20" s="28">
        <v>0.95</v>
      </c>
      <c r="W20" s="16">
        <v>62</v>
      </c>
      <c r="X20">
        <v>31</v>
      </c>
      <c r="AS20" s="26">
        <v>19</v>
      </c>
      <c r="AT20" s="27" t="s">
        <v>162</v>
      </c>
      <c r="AU20" s="27" t="s">
        <v>162</v>
      </c>
    </row>
    <row r="21" spans="1:47">
      <c r="F21" s="18"/>
      <c r="V21" s="28">
        <v>0.95</v>
      </c>
      <c r="W21" s="16">
        <v>62</v>
      </c>
      <c r="X21">
        <v>31</v>
      </c>
      <c r="AS21" s="26">
        <v>20</v>
      </c>
      <c r="AT21" s="27" t="s">
        <v>163</v>
      </c>
      <c r="AU21" s="27" t="s">
        <v>163</v>
      </c>
    </row>
    <row r="22" spans="1:47" ht="14.25">
      <c r="AA22" s="35" t="s">
        <v>164</v>
      </c>
      <c r="AS22" s="26">
        <v>21</v>
      </c>
      <c r="AT22" s="27" t="s">
        <v>165</v>
      </c>
      <c r="AU22" s="27" t="s">
        <v>165</v>
      </c>
    </row>
    <row r="23" spans="1:47">
      <c r="AA23" s="35" t="s">
        <v>75</v>
      </c>
      <c r="AS23" s="26">
        <v>22</v>
      </c>
      <c r="AT23" s="27" t="s">
        <v>166</v>
      </c>
      <c r="AU23" s="27" t="s">
        <v>166</v>
      </c>
    </row>
    <row r="24" spans="1:47" ht="14.25">
      <c r="F24" s="18"/>
      <c r="AA24" s="35" t="s">
        <v>167</v>
      </c>
      <c r="AQ24" s="36"/>
      <c r="AS24" s="26">
        <v>23</v>
      </c>
      <c r="AT24" s="27" t="s">
        <v>168</v>
      </c>
      <c r="AU24" s="27" t="s">
        <v>168</v>
      </c>
    </row>
    <row r="25" spans="1:47" ht="14.25">
      <c r="AA25" s="35" t="s">
        <v>169</v>
      </c>
      <c r="AS25" s="26">
        <v>24</v>
      </c>
      <c r="AT25" s="27" t="s">
        <v>170</v>
      </c>
      <c r="AU25" s="27" t="s">
        <v>170</v>
      </c>
    </row>
    <row r="26" spans="1:47" ht="14.25">
      <c r="AA26" s="37" t="s">
        <v>171</v>
      </c>
    </row>
    <row r="28" spans="1:47">
      <c r="F28" s="18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2">
    <tabColor indexed="47"/>
  </sheetPr>
  <dimension ref="A1:N1534"/>
  <sheetViews>
    <sheetView zoomScale="85" workbookViewId="0">
      <pane ySplit="1" topLeftCell="A2" activePane="bottomLeft" state="frozen"/>
      <selection activeCell="C113" sqref="C113"/>
      <selection pane="bottomLeft" sqref="A1:G1048576"/>
    </sheetView>
  </sheetViews>
  <sheetFormatPr defaultRowHeight="12.75"/>
  <cols>
    <col min="1" max="1" width="14.85546875" customWidth="1"/>
    <col min="2" max="6" width="14.85546875" style="6" customWidth="1"/>
    <col min="7" max="7" width="14.85546875" customWidth="1"/>
    <col min="9" max="9" width="10.28515625" bestFit="1" customWidth="1"/>
    <col min="10" max="10" width="11.28515625" bestFit="1" customWidth="1"/>
    <col min="11" max="11" width="6.28515625" customWidth="1"/>
    <col min="12" max="12" width="6.85546875" bestFit="1" customWidth="1"/>
    <col min="13" max="13" width="11.28515625" bestFit="1" customWidth="1"/>
    <col min="14" max="14" width="6.7109375" bestFit="1" customWidth="1"/>
  </cols>
  <sheetData>
    <row r="1" spans="1:14" s="38" customFormat="1">
      <c r="A1" s="38" t="s">
        <v>172</v>
      </c>
      <c r="B1" s="39" t="s">
        <v>173</v>
      </c>
      <c r="C1" s="39" t="s">
        <v>174</v>
      </c>
      <c r="D1" s="39" t="s">
        <v>175</v>
      </c>
      <c r="E1" s="39" t="s">
        <v>176</v>
      </c>
      <c r="F1" s="39" t="s">
        <v>177</v>
      </c>
      <c r="I1" s="38" t="s">
        <v>172</v>
      </c>
      <c r="J1" s="39" t="s">
        <v>173</v>
      </c>
      <c r="K1" s="39" t="s">
        <v>175</v>
      </c>
      <c r="L1" s="39" t="s">
        <v>176</v>
      </c>
      <c r="M1" s="39" t="s">
        <v>177</v>
      </c>
      <c r="N1" s="39" t="s">
        <v>178</v>
      </c>
    </row>
    <row r="2" spans="1:14">
      <c r="A2" s="18">
        <v>42369</v>
      </c>
      <c r="B2">
        <v>0</v>
      </c>
      <c r="C2" t="s">
        <v>198</v>
      </c>
      <c r="D2" s="6">
        <v>1723</v>
      </c>
      <c r="E2" s="40">
        <v>0.30069808027923212</v>
      </c>
      <c r="F2" s="41">
        <v>0.30069808027923212</v>
      </c>
      <c r="H2">
        <v>0</v>
      </c>
      <c r="I2" s="18">
        <f>'Figure 2'!$A$21</f>
        <v>42735</v>
      </c>
      <c r="J2">
        <f t="shared" ref="J2:J65" si="0">IF(M2="",NA(),H2)</f>
        <v>0</v>
      </c>
      <c r="K2" s="6">
        <f t="shared" ref="K2:K65" si="1">VLOOKUP(I2&amp;H2,$C$2:$F$1506,2,FALSE)</f>
        <v>1740</v>
      </c>
      <c r="L2" s="40">
        <f>VLOOKUP(I2&amp;J2,$C$2:$F$1506,3,FALSE)</f>
        <v>0.30440867739678096</v>
      </c>
      <c r="M2" s="42">
        <f>VLOOKUP(I2&amp;H2,$C$2:$F$1506,4,FALSE)</f>
        <v>0.30440867739678096</v>
      </c>
      <c r="N2" s="6">
        <v>0.95</v>
      </c>
    </row>
    <row r="3" spans="1:14">
      <c r="A3" s="18">
        <v>42369</v>
      </c>
      <c r="B3">
        <v>1</v>
      </c>
      <c r="C3" t="s">
        <v>199</v>
      </c>
      <c r="D3" s="6">
        <v>217</v>
      </c>
      <c r="E3" s="40">
        <v>3.7870855148342063E-2</v>
      </c>
      <c r="F3" s="41">
        <v>0.33856893542757416</v>
      </c>
      <c r="H3">
        <v>1</v>
      </c>
      <c r="I3" s="18">
        <f t="shared" ref="I3:I66" si="2">I2</f>
        <v>42735</v>
      </c>
      <c r="J3">
        <f t="shared" si="0"/>
        <v>1</v>
      </c>
      <c r="K3" s="6">
        <f t="shared" si="1"/>
        <v>205</v>
      </c>
      <c r="L3" s="40">
        <f>VLOOKUP(I3&amp;J3,$C$2:$F$1506,3,FALSE)</f>
        <v>3.5864240727781667E-2</v>
      </c>
      <c r="M3" s="42">
        <f>IF(OR(M2&gt;=0.999999,M2=""),"",VLOOKUP(I3&amp;H3,$C$2:$F$1506,4,FALSE))</f>
        <v>0.34027291812456262</v>
      </c>
      <c r="N3" s="6">
        <v>0.95</v>
      </c>
    </row>
    <row r="4" spans="1:14">
      <c r="A4" s="18">
        <v>42369</v>
      </c>
      <c r="B4">
        <v>2</v>
      </c>
      <c r="C4" t="s">
        <v>200</v>
      </c>
      <c r="D4" s="6">
        <v>485</v>
      </c>
      <c r="E4" s="40">
        <v>8.464223385689354E-2</v>
      </c>
      <c r="F4" s="41">
        <v>0.42321116928446767</v>
      </c>
      <c r="H4">
        <v>2</v>
      </c>
      <c r="I4" s="18">
        <f t="shared" si="2"/>
        <v>42735</v>
      </c>
      <c r="J4">
        <f t="shared" si="0"/>
        <v>2</v>
      </c>
      <c r="K4" s="6">
        <f t="shared" si="1"/>
        <v>465</v>
      </c>
      <c r="L4" s="40">
        <f>VLOOKUP(I4&amp;J4,$C$2:$F$1506,3,FALSE)</f>
        <v>8.1350594821553532E-2</v>
      </c>
      <c r="M4" s="42">
        <f t="shared" ref="M4:M67" si="3">IF(OR(M3&gt;=0.999999,M3=""),"",VLOOKUP(I4&amp;H4,$C$2:$F$1506,4,FALSE))</f>
        <v>0.42162351294611616</v>
      </c>
      <c r="N4" s="6">
        <v>0.95</v>
      </c>
    </row>
    <row r="5" spans="1:14">
      <c r="A5" s="18">
        <v>42369</v>
      </c>
      <c r="B5">
        <v>3</v>
      </c>
      <c r="C5" t="s">
        <v>201</v>
      </c>
      <c r="D5" s="6">
        <v>117</v>
      </c>
      <c r="E5" s="40">
        <v>2.0418848167539267E-2</v>
      </c>
      <c r="F5" s="41">
        <v>0.44363001745200692</v>
      </c>
      <c r="H5">
        <v>3</v>
      </c>
      <c r="I5" s="18">
        <f t="shared" si="2"/>
        <v>42735</v>
      </c>
      <c r="J5">
        <f t="shared" si="0"/>
        <v>3</v>
      </c>
      <c r="K5" s="6">
        <f t="shared" si="1"/>
        <v>132</v>
      </c>
      <c r="L5" s="40">
        <f>VLOOKUP(I5&amp;J5,$C$2:$F$1506,3,FALSE)</f>
        <v>2.3093072078376489E-2</v>
      </c>
      <c r="M5" s="42">
        <f t="shared" si="3"/>
        <v>0.44471658502449263</v>
      </c>
      <c r="N5" s="6">
        <v>0.95</v>
      </c>
    </row>
    <row r="6" spans="1:14">
      <c r="A6" s="18">
        <v>42369</v>
      </c>
      <c r="B6">
        <v>4</v>
      </c>
      <c r="C6" t="s">
        <v>202</v>
      </c>
      <c r="D6" s="6">
        <v>114</v>
      </c>
      <c r="E6" s="40">
        <v>1.9895287958115182E-2</v>
      </c>
      <c r="F6" s="41">
        <v>0.4635253054101221</v>
      </c>
      <c r="H6">
        <v>4</v>
      </c>
      <c r="I6" s="18">
        <f t="shared" si="2"/>
        <v>42735</v>
      </c>
      <c r="J6">
        <f t="shared" si="0"/>
        <v>4</v>
      </c>
      <c r="K6" s="6">
        <f t="shared" si="1"/>
        <v>107</v>
      </c>
      <c r="L6" s="40">
        <f>VLOOKUP(I6&amp;J6,$C$2:$F$1506,3,FALSE)</f>
        <v>1.8719384184744576E-2</v>
      </c>
      <c r="M6" s="42">
        <f t="shared" si="3"/>
        <v>0.46343596920923719</v>
      </c>
      <c r="N6" s="6">
        <v>0.95</v>
      </c>
    </row>
    <row r="7" spans="1:14">
      <c r="A7" s="18">
        <v>42369</v>
      </c>
      <c r="B7">
        <v>5</v>
      </c>
      <c r="C7" t="s">
        <v>203</v>
      </c>
      <c r="D7" s="6">
        <v>96</v>
      </c>
      <c r="E7" s="40">
        <v>1.6753926701570682E-2</v>
      </c>
      <c r="F7" s="41">
        <v>0.48027923211169277</v>
      </c>
      <c r="H7">
        <v>5</v>
      </c>
      <c r="I7" s="18">
        <f t="shared" si="2"/>
        <v>42735</v>
      </c>
      <c r="J7">
        <f t="shared" si="0"/>
        <v>5</v>
      </c>
      <c r="K7" s="6">
        <f t="shared" si="1"/>
        <v>112</v>
      </c>
      <c r="L7" s="40">
        <f t="shared" ref="L7:L70" si="4">IF(ISNA(VLOOKUP(I7&amp;J7,$C$2:$F$1506,3,FALSE))=TRUE,"",VLOOKUP(I7&amp;J7,$C$2:$F$1506,3,FALSE))</f>
        <v>1.9594121763470959E-2</v>
      </c>
      <c r="M7" s="42">
        <f t="shared" si="3"/>
        <v>0.48303009097270816</v>
      </c>
      <c r="N7" s="6">
        <v>0.95</v>
      </c>
    </row>
    <row r="8" spans="1:14">
      <c r="A8" s="18">
        <v>42369</v>
      </c>
      <c r="B8">
        <v>6</v>
      </c>
      <c r="C8" t="s">
        <v>204</v>
      </c>
      <c r="D8" s="6">
        <v>158</v>
      </c>
      <c r="E8" s="40">
        <v>2.7574171029668412E-2</v>
      </c>
      <c r="F8" s="41">
        <v>0.50785340314136118</v>
      </c>
      <c r="H8">
        <v>6</v>
      </c>
      <c r="I8" s="18">
        <f t="shared" si="2"/>
        <v>42735</v>
      </c>
      <c r="J8">
        <f t="shared" si="0"/>
        <v>6</v>
      </c>
      <c r="K8" s="6">
        <f t="shared" si="1"/>
        <v>164</v>
      </c>
      <c r="L8" s="40">
        <f t="shared" si="4"/>
        <v>2.8691392582225334E-2</v>
      </c>
      <c r="M8" s="42">
        <f t="shared" si="3"/>
        <v>0.51172148355493352</v>
      </c>
      <c r="N8" s="6">
        <v>0.95</v>
      </c>
    </row>
    <row r="9" spans="1:14">
      <c r="A9" s="18">
        <v>42369</v>
      </c>
      <c r="B9">
        <v>7</v>
      </c>
      <c r="C9" t="s">
        <v>205</v>
      </c>
      <c r="D9" s="6">
        <v>157</v>
      </c>
      <c r="E9" s="40">
        <v>2.7399650959860383E-2</v>
      </c>
      <c r="F9" s="41">
        <v>0.53525305410122159</v>
      </c>
      <c r="H9">
        <v>7</v>
      </c>
      <c r="I9" s="18">
        <f t="shared" si="2"/>
        <v>42735</v>
      </c>
      <c r="J9">
        <f t="shared" si="0"/>
        <v>7</v>
      </c>
      <c r="K9" s="6">
        <f t="shared" si="1"/>
        <v>151</v>
      </c>
      <c r="L9" s="40">
        <f t="shared" si="4"/>
        <v>2.641707487753674E-2</v>
      </c>
      <c r="M9" s="42">
        <f t="shared" si="3"/>
        <v>0.53813855843247027</v>
      </c>
      <c r="N9" s="6">
        <v>0.95</v>
      </c>
    </row>
    <row r="10" spans="1:14">
      <c r="A10" s="18">
        <v>42369</v>
      </c>
      <c r="B10">
        <v>8</v>
      </c>
      <c r="C10" t="s">
        <v>206</v>
      </c>
      <c r="D10" s="6">
        <v>208</v>
      </c>
      <c r="E10" s="40">
        <v>3.6300174520069811E-2</v>
      </c>
      <c r="F10" s="41">
        <v>0.57155322862129143</v>
      </c>
      <c r="H10">
        <v>8</v>
      </c>
      <c r="I10" s="18">
        <f t="shared" si="2"/>
        <v>42735</v>
      </c>
      <c r="J10">
        <f t="shared" si="0"/>
        <v>8</v>
      </c>
      <c r="K10" s="6">
        <f t="shared" si="1"/>
        <v>191</v>
      </c>
      <c r="L10" s="40">
        <f t="shared" si="4"/>
        <v>3.3414975507347795E-2</v>
      </c>
      <c r="M10" s="42">
        <f t="shared" si="3"/>
        <v>0.57155353393981811</v>
      </c>
      <c r="N10" s="6">
        <v>0.95</v>
      </c>
    </row>
    <row r="11" spans="1:14">
      <c r="A11" s="18">
        <v>42369</v>
      </c>
      <c r="B11">
        <v>9</v>
      </c>
      <c r="C11" t="s">
        <v>207</v>
      </c>
      <c r="D11" s="6">
        <v>115</v>
      </c>
      <c r="E11" s="40">
        <v>2.006980802792321E-2</v>
      </c>
      <c r="F11" s="41">
        <v>0.59162303664921467</v>
      </c>
      <c r="H11">
        <v>9</v>
      </c>
      <c r="I11" s="18">
        <f t="shared" si="2"/>
        <v>42735</v>
      </c>
      <c r="J11">
        <f t="shared" si="0"/>
        <v>9</v>
      </c>
      <c r="K11" s="6">
        <f t="shared" si="1"/>
        <v>113</v>
      </c>
      <c r="L11" s="40">
        <f t="shared" si="4"/>
        <v>1.9769069279216234E-2</v>
      </c>
      <c r="M11" s="42">
        <f t="shared" si="3"/>
        <v>0.5913226032190344</v>
      </c>
      <c r="N11" s="6">
        <v>0.95</v>
      </c>
    </row>
    <row r="12" spans="1:14">
      <c r="A12" s="18">
        <v>42369</v>
      </c>
      <c r="B12">
        <v>10</v>
      </c>
      <c r="C12" t="s">
        <v>208</v>
      </c>
      <c r="D12" s="6">
        <v>110</v>
      </c>
      <c r="E12" s="40">
        <v>1.9197207678883072E-2</v>
      </c>
      <c r="F12" s="41">
        <v>0.61082024432809778</v>
      </c>
      <c r="H12">
        <v>10</v>
      </c>
      <c r="I12" s="18">
        <f t="shared" si="2"/>
        <v>42735</v>
      </c>
      <c r="J12">
        <f t="shared" si="0"/>
        <v>10</v>
      </c>
      <c r="K12" s="6">
        <f t="shared" si="1"/>
        <v>89</v>
      </c>
      <c r="L12" s="40">
        <f t="shared" si="4"/>
        <v>1.5570328901329601E-2</v>
      </c>
      <c r="M12" s="42">
        <f t="shared" si="3"/>
        <v>0.60689293212036399</v>
      </c>
      <c r="N12" s="6">
        <v>0.95</v>
      </c>
    </row>
    <row r="13" spans="1:14">
      <c r="A13" s="18">
        <v>42369</v>
      </c>
      <c r="B13">
        <v>11</v>
      </c>
      <c r="C13" t="s">
        <v>209</v>
      </c>
      <c r="D13" s="6">
        <v>126</v>
      </c>
      <c r="E13" s="40">
        <v>2.1989528795811519E-2</v>
      </c>
      <c r="F13" s="41">
        <v>0.63280977312390929</v>
      </c>
      <c r="H13">
        <v>11</v>
      </c>
      <c r="I13" s="18">
        <f t="shared" si="2"/>
        <v>42735</v>
      </c>
      <c r="J13">
        <f t="shared" si="0"/>
        <v>11</v>
      </c>
      <c r="K13" s="6">
        <f t="shared" si="1"/>
        <v>117</v>
      </c>
      <c r="L13" s="40">
        <f t="shared" si="4"/>
        <v>2.0468859342197342E-2</v>
      </c>
      <c r="M13" s="42">
        <f t="shared" si="3"/>
        <v>0.62736179146256132</v>
      </c>
      <c r="N13" s="6">
        <v>0.95</v>
      </c>
    </row>
    <row r="14" spans="1:14">
      <c r="A14" s="18">
        <v>42369</v>
      </c>
      <c r="B14">
        <v>12</v>
      </c>
      <c r="C14" t="s">
        <v>210</v>
      </c>
      <c r="D14" s="6">
        <v>105</v>
      </c>
      <c r="E14" s="40">
        <v>1.832460732984293E-2</v>
      </c>
      <c r="F14" s="41">
        <v>0.65113438045375227</v>
      </c>
      <c r="H14">
        <v>12</v>
      </c>
      <c r="I14" s="18">
        <f t="shared" si="2"/>
        <v>42735</v>
      </c>
      <c r="J14">
        <f t="shared" si="0"/>
        <v>12</v>
      </c>
      <c r="K14" s="6">
        <f t="shared" si="1"/>
        <v>105</v>
      </c>
      <c r="L14" s="40">
        <f t="shared" si="4"/>
        <v>1.8369489153254023E-2</v>
      </c>
      <c r="M14" s="42">
        <f t="shared" si="3"/>
        <v>0.64573128061581531</v>
      </c>
      <c r="N14" s="6">
        <v>0.95</v>
      </c>
    </row>
    <row r="15" spans="1:14">
      <c r="A15" s="18">
        <v>42369</v>
      </c>
      <c r="B15">
        <v>13</v>
      </c>
      <c r="C15" t="s">
        <v>211</v>
      </c>
      <c r="D15" s="6">
        <v>169</v>
      </c>
      <c r="E15" s="40">
        <v>2.949389179755672E-2</v>
      </c>
      <c r="F15" s="41">
        <v>0.68062827225130895</v>
      </c>
      <c r="H15">
        <v>13</v>
      </c>
      <c r="I15" s="18">
        <f t="shared" si="2"/>
        <v>42735</v>
      </c>
      <c r="J15">
        <f t="shared" si="0"/>
        <v>13</v>
      </c>
      <c r="K15" s="6">
        <f t="shared" si="1"/>
        <v>149</v>
      </c>
      <c r="L15" s="40">
        <f t="shared" si="4"/>
        <v>2.6067179846046187E-2</v>
      </c>
      <c r="M15" s="42">
        <f t="shared" si="3"/>
        <v>0.67179846046186154</v>
      </c>
      <c r="N15" s="6">
        <v>0.95</v>
      </c>
    </row>
    <row r="16" spans="1:14">
      <c r="A16" s="18">
        <v>42369</v>
      </c>
      <c r="B16">
        <v>14</v>
      </c>
      <c r="C16" t="s">
        <v>212</v>
      </c>
      <c r="D16" s="6">
        <v>148</v>
      </c>
      <c r="E16" s="40">
        <v>2.5828970331588132E-2</v>
      </c>
      <c r="F16" s="41">
        <v>0.7064572425828971</v>
      </c>
      <c r="H16">
        <v>14</v>
      </c>
      <c r="I16" s="18">
        <f t="shared" si="2"/>
        <v>42735</v>
      </c>
      <c r="J16">
        <f t="shared" si="0"/>
        <v>14</v>
      </c>
      <c r="K16" s="6">
        <f t="shared" si="1"/>
        <v>131</v>
      </c>
      <c r="L16" s="40">
        <f t="shared" si="4"/>
        <v>2.2918124562631211E-2</v>
      </c>
      <c r="M16" s="42">
        <f t="shared" si="3"/>
        <v>0.69471658502449274</v>
      </c>
      <c r="N16" s="6">
        <v>0.95</v>
      </c>
    </row>
    <row r="17" spans="1:14">
      <c r="A17" s="18">
        <v>42369</v>
      </c>
      <c r="B17">
        <v>15</v>
      </c>
      <c r="C17" t="s">
        <v>213</v>
      </c>
      <c r="D17" s="6">
        <v>169</v>
      </c>
      <c r="E17" s="40">
        <v>2.949389179755672E-2</v>
      </c>
      <c r="F17" s="41">
        <v>0.73595113438045379</v>
      </c>
      <c r="H17">
        <v>15</v>
      </c>
      <c r="I17" s="18">
        <f t="shared" si="2"/>
        <v>42735</v>
      </c>
      <c r="J17">
        <f t="shared" si="0"/>
        <v>15</v>
      </c>
      <c r="K17" s="6">
        <f t="shared" si="1"/>
        <v>162</v>
      </c>
      <c r="L17" s="40">
        <f t="shared" si="4"/>
        <v>2.8341497550734781E-2</v>
      </c>
      <c r="M17" s="42">
        <f t="shared" si="3"/>
        <v>0.72305808257522752</v>
      </c>
      <c r="N17" s="6">
        <v>0.95</v>
      </c>
    </row>
    <row r="18" spans="1:14">
      <c r="A18" s="18">
        <v>42369</v>
      </c>
      <c r="B18">
        <v>16</v>
      </c>
      <c r="C18" t="s">
        <v>214</v>
      </c>
      <c r="D18" s="6">
        <v>105</v>
      </c>
      <c r="E18" s="40">
        <v>1.832460732984293E-2</v>
      </c>
      <c r="F18" s="41">
        <v>0.75427574171029677</v>
      </c>
      <c r="H18">
        <v>16</v>
      </c>
      <c r="I18" s="18">
        <f t="shared" si="2"/>
        <v>42735</v>
      </c>
      <c r="J18">
        <f t="shared" si="0"/>
        <v>16</v>
      </c>
      <c r="K18" s="6">
        <f t="shared" si="1"/>
        <v>115</v>
      </c>
      <c r="L18" s="40">
        <f t="shared" si="4"/>
        <v>2.0118964310706786E-2</v>
      </c>
      <c r="M18" s="42">
        <f t="shared" si="3"/>
        <v>0.74317704688593433</v>
      </c>
      <c r="N18" s="6">
        <v>0.95</v>
      </c>
    </row>
    <row r="19" spans="1:14">
      <c r="A19" s="18">
        <v>42369</v>
      </c>
      <c r="B19">
        <v>17</v>
      </c>
      <c r="C19" t="s">
        <v>215</v>
      </c>
      <c r="D19" s="6">
        <v>72</v>
      </c>
      <c r="E19" s="40">
        <v>1.2565445026178011E-2</v>
      </c>
      <c r="F19" s="41">
        <v>0.76684118673647472</v>
      </c>
      <c r="H19">
        <v>17</v>
      </c>
      <c r="I19" s="18">
        <f t="shared" si="2"/>
        <v>42735</v>
      </c>
      <c r="J19">
        <f t="shared" si="0"/>
        <v>17</v>
      </c>
      <c r="K19" s="6">
        <f t="shared" si="1"/>
        <v>74</v>
      </c>
      <c r="L19" s="40">
        <f t="shared" si="4"/>
        <v>1.2946116165150455E-2</v>
      </c>
      <c r="M19" s="42">
        <f t="shared" si="3"/>
        <v>0.75612316305108473</v>
      </c>
      <c r="N19" s="6">
        <v>0.95</v>
      </c>
    </row>
    <row r="20" spans="1:14">
      <c r="A20" s="18">
        <v>42369</v>
      </c>
      <c r="B20">
        <v>18</v>
      </c>
      <c r="C20" t="s">
        <v>216</v>
      </c>
      <c r="D20" s="6">
        <v>82</v>
      </c>
      <c r="E20" s="40">
        <v>1.4310645724258289E-2</v>
      </c>
      <c r="F20" s="41">
        <v>0.78115183246073305</v>
      </c>
      <c r="H20">
        <v>18</v>
      </c>
      <c r="I20" s="18">
        <f t="shared" si="2"/>
        <v>42735</v>
      </c>
      <c r="J20">
        <f t="shared" si="0"/>
        <v>18</v>
      </c>
      <c r="K20" s="6">
        <f t="shared" si="1"/>
        <v>97</v>
      </c>
      <c r="L20" s="40">
        <f t="shared" si="4"/>
        <v>1.6969909027291813E-2</v>
      </c>
      <c r="M20" s="42">
        <f t="shared" si="3"/>
        <v>0.77309307207837652</v>
      </c>
      <c r="N20" s="6">
        <v>0.95</v>
      </c>
    </row>
    <row r="21" spans="1:14">
      <c r="A21" s="18">
        <v>42369</v>
      </c>
      <c r="B21">
        <v>19</v>
      </c>
      <c r="C21" t="s">
        <v>217</v>
      </c>
      <c r="D21" s="6">
        <v>92</v>
      </c>
      <c r="E21" s="40">
        <v>1.6055846422338569E-2</v>
      </c>
      <c r="F21" s="41">
        <v>0.79720767888307165</v>
      </c>
      <c r="H21">
        <v>19</v>
      </c>
      <c r="I21" s="18">
        <f t="shared" si="2"/>
        <v>42735</v>
      </c>
      <c r="J21">
        <f t="shared" si="0"/>
        <v>19</v>
      </c>
      <c r="K21" s="6">
        <f t="shared" si="1"/>
        <v>86</v>
      </c>
      <c r="L21" s="40">
        <f t="shared" si="4"/>
        <v>1.5045486354093772E-2</v>
      </c>
      <c r="M21" s="42">
        <f t="shared" si="3"/>
        <v>0.78813855843247027</v>
      </c>
      <c r="N21" s="6">
        <v>0.95</v>
      </c>
    </row>
    <row r="22" spans="1:14">
      <c r="A22" s="18">
        <v>42369</v>
      </c>
      <c r="B22">
        <v>20</v>
      </c>
      <c r="C22" t="s">
        <v>218</v>
      </c>
      <c r="D22" s="6">
        <v>149</v>
      </c>
      <c r="E22" s="40">
        <v>2.600349040139616E-2</v>
      </c>
      <c r="F22" s="41">
        <v>0.8232111692844678</v>
      </c>
      <c r="H22">
        <v>20</v>
      </c>
      <c r="I22" s="18">
        <f t="shared" si="2"/>
        <v>42735</v>
      </c>
      <c r="J22">
        <f t="shared" si="0"/>
        <v>20</v>
      </c>
      <c r="K22" s="6">
        <f t="shared" si="1"/>
        <v>151</v>
      </c>
      <c r="L22" s="40">
        <f t="shared" si="4"/>
        <v>2.641707487753674E-2</v>
      </c>
      <c r="M22" s="42">
        <f t="shared" si="3"/>
        <v>0.81455563331000702</v>
      </c>
      <c r="N22" s="6">
        <v>0.95</v>
      </c>
    </row>
    <row r="23" spans="1:14">
      <c r="A23" s="18">
        <v>42369</v>
      </c>
      <c r="B23">
        <v>21</v>
      </c>
      <c r="C23" t="s">
        <v>219</v>
      </c>
      <c r="D23" s="6">
        <v>85</v>
      </c>
      <c r="E23" s="40">
        <v>1.4834205933682374E-2</v>
      </c>
      <c r="F23" s="41">
        <v>0.83804537521815015</v>
      </c>
      <c r="H23">
        <v>21</v>
      </c>
      <c r="I23" s="18">
        <f t="shared" si="2"/>
        <v>42735</v>
      </c>
      <c r="J23">
        <f t="shared" si="0"/>
        <v>21</v>
      </c>
      <c r="K23" s="6">
        <f t="shared" si="1"/>
        <v>67</v>
      </c>
      <c r="L23" s="40">
        <f t="shared" si="4"/>
        <v>1.1721483554933521E-2</v>
      </c>
      <c r="M23" s="42">
        <f t="shared" si="3"/>
        <v>0.82627711686494054</v>
      </c>
      <c r="N23" s="6">
        <v>0.95</v>
      </c>
    </row>
    <row r="24" spans="1:14">
      <c r="A24" s="18">
        <v>42369</v>
      </c>
      <c r="B24">
        <v>22</v>
      </c>
      <c r="C24" t="s">
        <v>220</v>
      </c>
      <c r="D24" s="6">
        <v>105</v>
      </c>
      <c r="E24" s="40">
        <v>1.832460732984293E-2</v>
      </c>
      <c r="F24" s="41">
        <v>0.85636998254799312</v>
      </c>
      <c r="H24">
        <v>22</v>
      </c>
      <c r="I24" s="18">
        <f t="shared" si="2"/>
        <v>42735</v>
      </c>
      <c r="J24">
        <f t="shared" si="0"/>
        <v>22</v>
      </c>
      <c r="K24" s="6">
        <f t="shared" si="1"/>
        <v>87</v>
      </c>
      <c r="L24" s="40">
        <f t="shared" si="4"/>
        <v>1.5220433869839048E-2</v>
      </c>
      <c r="M24" s="42">
        <f t="shared" si="3"/>
        <v>0.84149755073477961</v>
      </c>
      <c r="N24" s="6">
        <v>0.95</v>
      </c>
    </row>
    <row r="25" spans="1:14">
      <c r="A25" s="18">
        <v>42369</v>
      </c>
      <c r="B25">
        <v>23</v>
      </c>
      <c r="C25" t="s">
        <v>221</v>
      </c>
      <c r="D25" s="6">
        <v>45</v>
      </c>
      <c r="E25" s="40">
        <v>7.8534031413612562E-3</v>
      </c>
      <c r="F25" s="41">
        <v>0.86422338568935442</v>
      </c>
      <c r="H25">
        <v>23</v>
      </c>
      <c r="I25" s="18">
        <f t="shared" si="2"/>
        <v>42735</v>
      </c>
      <c r="J25">
        <f t="shared" si="0"/>
        <v>23</v>
      </c>
      <c r="K25" s="6">
        <f t="shared" si="1"/>
        <v>65</v>
      </c>
      <c r="L25" s="40">
        <f t="shared" si="4"/>
        <v>1.1371588523442968E-2</v>
      </c>
      <c r="M25" s="42">
        <f t="shared" si="3"/>
        <v>0.85286913925822261</v>
      </c>
      <c r="N25" s="6">
        <v>0.95</v>
      </c>
    </row>
    <row r="26" spans="1:14">
      <c r="A26" s="18">
        <v>42369</v>
      </c>
      <c r="B26">
        <v>24</v>
      </c>
      <c r="C26" t="s">
        <v>222</v>
      </c>
      <c r="D26" s="6">
        <v>55</v>
      </c>
      <c r="E26" s="40">
        <v>9.5986038394415361E-3</v>
      </c>
      <c r="F26" s="41">
        <v>0.87382198952879597</v>
      </c>
      <c r="H26">
        <v>24</v>
      </c>
      <c r="I26" s="18">
        <f t="shared" si="2"/>
        <v>42735</v>
      </c>
      <c r="J26">
        <f t="shared" si="0"/>
        <v>24</v>
      </c>
      <c r="K26" s="6">
        <f t="shared" si="1"/>
        <v>76</v>
      </c>
      <c r="L26" s="40">
        <f t="shared" si="4"/>
        <v>1.3296011196641007E-2</v>
      </c>
      <c r="M26" s="42">
        <f t="shared" si="3"/>
        <v>0.86616515045486364</v>
      </c>
      <c r="N26" s="6">
        <v>0.95</v>
      </c>
    </row>
    <row r="27" spans="1:14">
      <c r="A27" s="18">
        <v>42369</v>
      </c>
      <c r="B27">
        <v>25</v>
      </c>
      <c r="C27" t="s">
        <v>223</v>
      </c>
      <c r="D27" s="6">
        <v>78</v>
      </c>
      <c r="E27" s="40">
        <v>1.3612565445026177E-2</v>
      </c>
      <c r="F27" s="41">
        <v>0.88743455497382218</v>
      </c>
      <c r="H27">
        <v>25</v>
      </c>
      <c r="I27" s="18">
        <f t="shared" si="2"/>
        <v>42735</v>
      </c>
      <c r="J27">
        <f t="shared" si="0"/>
        <v>25</v>
      </c>
      <c r="K27" s="6">
        <f t="shared" si="1"/>
        <v>70</v>
      </c>
      <c r="L27" s="40">
        <f t="shared" si="4"/>
        <v>1.2246326102169349E-2</v>
      </c>
      <c r="M27" s="42">
        <f t="shared" si="3"/>
        <v>0.878411476557033</v>
      </c>
      <c r="N27" s="6">
        <v>0.95</v>
      </c>
    </row>
    <row r="28" spans="1:14">
      <c r="A28" s="18">
        <v>42369</v>
      </c>
      <c r="B28">
        <v>26</v>
      </c>
      <c r="C28" t="s">
        <v>224</v>
      </c>
      <c r="D28" s="6">
        <v>95</v>
      </c>
      <c r="E28" s="40">
        <v>1.6579406631762654E-2</v>
      </c>
      <c r="F28" s="41">
        <v>0.90401396160558478</v>
      </c>
      <c r="H28">
        <v>26</v>
      </c>
      <c r="I28" s="18">
        <f t="shared" si="2"/>
        <v>42735</v>
      </c>
      <c r="J28">
        <f t="shared" si="0"/>
        <v>26</v>
      </c>
      <c r="K28" s="6">
        <f t="shared" si="1"/>
        <v>54</v>
      </c>
      <c r="L28" s="40">
        <f t="shared" si="4"/>
        <v>9.447165850244927E-3</v>
      </c>
      <c r="M28" s="42">
        <f t="shared" si="3"/>
        <v>0.88785864240727796</v>
      </c>
      <c r="N28" s="6">
        <v>0.95</v>
      </c>
    </row>
    <row r="29" spans="1:14">
      <c r="A29" s="18">
        <v>42369</v>
      </c>
      <c r="B29">
        <v>27</v>
      </c>
      <c r="C29" t="s">
        <v>225</v>
      </c>
      <c r="D29" s="6">
        <v>108</v>
      </c>
      <c r="E29" s="40">
        <v>1.8848167539267015E-2</v>
      </c>
      <c r="F29" s="41">
        <v>0.92286212914485177</v>
      </c>
      <c r="H29">
        <v>27</v>
      </c>
      <c r="I29" s="18">
        <f t="shared" si="2"/>
        <v>42735</v>
      </c>
      <c r="J29">
        <f t="shared" si="0"/>
        <v>27</v>
      </c>
      <c r="K29" s="6">
        <f t="shared" si="1"/>
        <v>106</v>
      </c>
      <c r="L29" s="40">
        <f t="shared" si="4"/>
        <v>1.8544436668999301E-2</v>
      </c>
      <c r="M29" s="42">
        <f t="shared" si="3"/>
        <v>0.90640307907627726</v>
      </c>
      <c r="N29" s="6">
        <v>0.95</v>
      </c>
    </row>
    <row r="30" spans="1:14">
      <c r="A30" s="18">
        <v>42369</v>
      </c>
      <c r="B30">
        <v>28</v>
      </c>
      <c r="C30" t="s">
        <v>226</v>
      </c>
      <c r="D30" s="6">
        <v>85</v>
      </c>
      <c r="E30" s="40">
        <v>1.4834205933682374E-2</v>
      </c>
      <c r="F30" s="41">
        <v>0.93769633507853412</v>
      </c>
      <c r="H30">
        <v>28</v>
      </c>
      <c r="I30" s="18">
        <f t="shared" si="2"/>
        <v>42735</v>
      </c>
      <c r="J30">
        <f t="shared" si="0"/>
        <v>28</v>
      </c>
      <c r="K30" s="6">
        <f t="shared" si="1"/>
        <v>63</v>
      </c>
      <c r="L30" s="40">
        <f t="shared" si="4"/>
        <v>1.1021693491952414E-2</v>
      </c>
      <c r="M30" s="42">
        <f t="shared" si="3"/>
        <v>0.91742477256822963</v>
      </c>
      <c r="N30" s="6">
        <v>0.95</v>
      </c>
    </row>
    <row r="31" spans="1:14">
      <c r="A31" s="18">
        <v>42369</v>
      </c>
      <c r="B31">
        <v>29</v>
      </c>
      <c r="C31" t="s">
        <v>227</v>
      </c>
      <c r="D31" s="6">
        <v>69</v>
      </c>
      <c r="E31" s="40">
        <v>1.2041884816753926E-2</v>
      </c>
      <c r="F31" s="41">
        <v>0.94973821989528806</v>
      </c>
      <c r="H31">
        <v>29</v>
      </c>
      <c r="I31" s="18">
        <f t="shared" si="2"/>
        <v>42735</v>
      </c>
      <c r="J31">
        <f t="shared" si="0"/>
        <v>29</v>
      </c>
      <c r="K31" s="6">
        <f t="shared" si="1"/>
        <v>58</v>
      </c>
      <c r="L31" s="40">
        <f t="shared" si="4"/>
        <v>1.0146955913226032E-2</v>
      </c>
      <c r="M31" s="42">
        <f t="shared" si="3"/>
        <v>0.92757172848145564</v>
      </c>
      <c r="N31" s="6">
        <v>0.95</v>
      </c>
    </row>
    <row r="32" spans="1:14">
      <c r="A32" s="18">
        <v>42369</v>
      </c>
      <c r="B32">
        <v>30</v>
      </c>
      <c r="C32" t="s">
        <v>228</v>
      </c>
      <c r="D32" s="6">
        <v>44</v>
      </c>
      <c r="E32" s="40">
        <v>7.6788830715532287E-3</v>
      </c>
      <c r="F32" s="41">
        <v>0.95741710296684124</v>
      </c>
      <c r="H32">
        <v>30</v>
      </c>
      <c r="I32" s="18">
        <f t="shared" si="2"/>
        <v>42735</v>
      </c>
      <c r="J32">
        <f t="shared" si="0"/>
        <v>30</v>
      </c>
      <c r="K32" s="6">
        <f t="shared" si="1"/>
        <v>42</v>
      </c>
      <c r="L32" s="40">
        <f t="shared" si="4"/>
        <v>7.3477956613016097E-3</v>
      </c>
      <c r="M32" s="42">
        <f t="shared" si="3"/>
        <v>0.93491952414275725</v>
      </c>
      <c r="N32" s="6">
        <v>0.95</v>
      </c>
    </row>
    <row r="33" spans="1:14">
      <c r="A33" s="18">
        <v>42369</v>
      </c>
      <c r="B33">
        <v>31</v>
      </c>
      <c r="C33" t="s">
        <v>229</v>
      </c>
      <c r="D33" s="6">
        <v>36</v>
      </c>
      <c r="E33" s="40">
        <v>6.2827225130890054E-3</v>
      </c>
      <c r="F33" s="41">
        <v>0.96369982547993027</v>
      </c>
      <c r="H33">
        <v>31</v>
      </c>
      <c r="I33" s="18">
        <f t="shared" si="2"/>
        <v>42735</v>
      </c>
      <c r="J33">
        <f t="shared" si="0"/>
        <v>31</v>
      </c>
      <c r="K33" s="6">
        <f t="shared" si="1"/>
        <v>35</v>
      </c>
      <c r="L33" s="40">
        <f t="shared" si="4"/>
        <v>6.1231630510846747E-3</v>
      </c>
      <c r="M33" s="42">
        <f t="shared" si="3"/>
        <v>0.94104268719384188</v>
      </c>
      <c r="N33" s="6">
        <v>0.95</v>
      </c>
    </row>
    <row r="34" spans="1:14">
      <c r="A34" s="18">
        <v>42369</v>
      </c>
      <c r="B34">
        <v>32</v>
      </c>
      <c r="C34" t="s">
        <v>230</v>
      </c>
      <c r="D34" s="6">
        <v>13</v>
      </c>
      <c r="E34" s="40">
        <v>2.2687609075043632E-3</v>
      </c>
      <c r="F34" s="41">
        <v>0.96596858638743466</v>
      </c>
      <c r="H34">
        <v>32</v>
      </c>
      <c r="I34" s="18">
        <f t="shared" si="2"/>
        <v>42735</v>
      </c>
      <c r="J34">
        <f t="shared" si="0"/>
        <v>32</v>
      </c>
      <c r="K34" s="6">
        <f t="shared" si="1"/>
        <v>14</v>
      </c>
      <c r="L34" s="40">
        <f t="shared" si="4"/>
        <v>2.4492652204338699E-3</v>
      </c>
      <c r="M34" s="42">
        <f t="shared" si="3"/>
        <v>0.94349195241427575</v>
      </c>
      <c r="N34" s="6">
        <v>0.95</v>
      </c>
    </row>
    <row r="35" spans="1:14">
      <c r="A35" s="18">
        <v>42369</v>
      </c>
      <c r="B35">
        <v>33</v>
      </c>
      <c r="C35" t="s">
        <v>231</v>
      </c>
      <c r="D35" s="6">
        <v>17</v>
      </c>
      <c r="E35" s="40">
        <v>2.9668411867364748E-3</v>
      </c>
      <c r="F35" s="41">
        <v>0.96893542757417117</v>
      </c>
      <c r="H35">
        <v>33</v>
      </c>
      <c r="I35" s="18">
        <f t="shared" si="2"/>
        <v>42735</v>
      </c>
      <c r="J35">
        <f t="shared" si="0"/>
        <v>33</v>
      </c>
      <c r="K35" s="6">
        <f t="shared" si="1"/>
        <v>16</v>
      </c>
      <c r="L35" s="40">
        <f t="shared" si="4"/>
        <v>2.7991602519244225E-3</v>
      </c>
      <c r="M35" s="42">
        <f t="shared" si="3"/>
        <v>0.94629111266620014</v>
      </c>
      <c r="N35" s="6">
        <v>0.95</v>
      </c>
    </row>
    <row r="36" spans="1:14">
      <c r="A36" s="18">
        <v>42369</v>
      </c>
      <c r="B36">
        <v>34</v>
      </c>
      <c r="C36" t="s">
        <v>232</v>
      </c>
      <c r="D36" s="6">
        <v>16</v>
      </c>
      <c r="E36" s="40">
        <v>2.7923211169284469E-3</v>
      </c>
      <c r="F36" s="41">
        <v>0.97172774869109957</v>
      </c>
      <c r="H36">
        <v>34</v>
      </c>
      <c r="I36" s="18">
        <f t="shared" si="2"/>
        <v>42735</v>
      </c>
      <c r="J36">
        <f t="shared" si="0"/>
        <v>34</v>
      </c>
      <c r="K36" s="6">
        <f t="shared" si="1"/>
        <v>28</v>
      </c>
      <c r="L36" s="40">
        <f t="shared" si="4"/>
        <v>4.8985304408677398E-3</v>
      </c>
      <c r="M36" s="42">
        <f t="shared" si="3"/>
        <v>0.95118964310706788</v>
      </c>
      <c r="N36" s="6">
        <v>0.95</v>
      </c>
    </row>
    <row r="37" spans="1:14">
      <c r="A37" s="18">
        <v>42369</v>
      </c>
      <c r="B37">
        <v>35</v>
      </c>
      <c r="C37" t="s">
        <v>233</v>
      </c>
      <c r="D37" s="6">
        <v>17</v>
      </c>
      <c r="E37" s="40">
        <v>2.9668411867364748E-3</v>
      </c>
      <c r="F37" s="41">
        <v>0.97469458987783608</v>
      </c>
      <c r="H37">
        <v>35</v>
      </c>
      <c r="I37" s="18">
        <f t="shared" si="2"/>
        <v>42735</v>
      </c>
      <c r="J37">
        <f t="shared" si="0"/>
        <v>35</v>
      </c>
      <c r="K37" s="6">
        <f t="shared" si="1"/>
        <v>18</v>
      </c>
      <c r="L37" s="40">
        <f t="shared" si="4"/>
        <v>3.1490552834149755E-3</v>
      </c>
      <c r="M37" s="42">
        <f t="shared" si="3"/>
        <v>0.95433869839048291</v>
      </c>
      <c r="N37" s="6">
        <v>0.95</v>
      </c>
    </row>
    <row r="38" spans="1:14">
      <c r="A38" s="18">
        <v>42369</v>
      </c>
      <c r="B38">
        <v>36</v>
      </c>
      <c r="C38" t="s">
        <v>234</v>
      </c>
      <c r="D38" s="6">
        <v>13</v>
      </c>
      <c r="E38" s="40">
        <v>2.2687609075043632E-3</v>
      </c>
      <c r="F38" s="41">
        <v>0.97696335078534047</v>
      </c>
      <c r="H38">
        <v>36</v>
      </c>
      <c r="I38" s="18">
        <f t="shared" si="2"/>
        <v>42735</v>
      </c>
      <c r="J38">
        <f t="shared" si="0"/>
        <v>36</v>
      </c>
      <c r="K38" s="6">
        <f t="shared" si="1"/>
        <v>21</v>
      </c>
      <c r="L38" s="40">
        <f t="shared" si="4"/>
        <v>3.6738978306508048E-3</v>
      </c>
      <c r="M38" s="42">
        <f t="shared" si="3"/>
        <v>0.95801259622113366</v>
      </c>
      <c r="N38" s="6">
        <v>0.95</v>
      </c>
    </row>
    <row r="39" spans="1:14">
      <c r="A39" s="18">
        <v>42369</v>
      </c>
      <c r="B39">
        <v>37</v>
      </c>
      <c r="C39" t="s">
        <v>235</v>
      </c>
      <c r="D39" s="6">
        <v>5</v>
      </c>
      <c r="E39" s="40">
        <v>8.7260034904013963E-4</v>
      </c>
      <c r="F39" s="41">
        <v>0.9778359511343806</v>
      </c>
      <c r="H39">
        <v>37</v>
      </c>
      <c r="I39" s="18">
        <f t="shared" si="2"/>
        <v>42735</v>
      </c>
      <c r="J39">
        <f t="shared" si="0"/>
        <v>37</v>
      </c>
      <c r="K39" s="6">
        <f t="shared" si="1"/>
        <v>5</v>
      </c>
      <c r="L39" s="40">
        <f t="shared" si="4"/>
        <v>8.7473757872638213E-4</v>
      </c>
      <c r="M39" s="42">
        <f t="shared" si="3"/>
        <v>0.95888733379986002</v>
      </c>
      <c r="N39" s="6">
        <v>0.95</v>
      </c>
    </row>
    <row r="40" spans="1:14">
      <c r="A40" s="18">
        <v>42369</v>
      </c>
      <c r="B40">
        <v>38</v>
      </c>
      <c r="C40" t="s">
        <v>236</v>
      </c>
      <c r="D40" s="6">
        <v>4</v>
      </c>
      <c r="E40" s="40">
        <v>6.9808027923211173E-4</v>
      </c>
      <c r="F40" s="41">
        <v>0.97853403141361273</v>
      </c>
      <c r="H40">
        <v>38</v>
      </c>
      <c r="I40" s="18">
        <f t="shared" si="2"/>
        <v>42735</v>
      </c>
      <c r="J40">
        <f t="shared" si="0"/>
        <v>38</v>
      </c>
      <c r="K40" s="6">
        <f t="shared" si="1"/>
        <v>9</v>
      </c>
      <c r="L40" s="40">
        <f t="shared" si="4"/>
        <v>1.5745276417074878E-3</v>
      </c>
      <c r="M40" s="42">
        <f t="shared" si="3"/>
        <v>0.96046186144156753</v>
      </c>
      <c r="N40" s="6">
        <v>0.95</v>
      </c>
    </row>
    <row r="41" spans="1:14">
      <c r="A41" s="18">
        <v>42369</v>
      </c>
      <c r="B41">
        <v>39</v>
      </c>
      <c r="C41" t="s">
        <v>237</v>
      </c>
      <c r="D41" s="6">
        <v>14</v>
      </c>
      <c r="E41" s="40">
        <v>2.4432809773123911E-3</v>
      </c>
      <c r="F41" s="41">
        <v>0.98097731239092512</v>
      </c>
      <c r="H41">
        <v>39</v>
      </c>
      <c r="I41" s="18">
        <f t="shared" si="2"/>
        <v>42735</v>
      </c>
      <c r="J41">
        <f t="shared" si="0"/>
        <v>39</v>
      </c>
      <c r="K41" s="6">
        <f t="shared" si="1"/>
        <v>12</v>
      </c>
      <c r="L41" s="40">
        <f t="shared" si="4"/>
        <v>2.0993701889433169E-3</v>
      </c>
      <c r="M41" s="42">
        <f t="shared" si="3"/>
        <v>0.96256123163051088</v>
      </c>
      <c r="N41" s="6">
        <v>0.95</v>
      </c>
    </row>
    <row r="42" spans="1:14">
      <c r="A42" s="18">
        <v>42369</v>
      </c>
      <c r="B42">
        <v>40</v>
      </c>
      <c r="C42" t="s">
        <v>238</v>
      </c>
      <c r="D42" s="6">
        <v>9</v>
      </c>
      <c r="E42" s="40">
        <v>1.5706806282722514E-3</v>
      </c>
      <c r="F42" s="41">
        <v>0.98254799301919737</v>
      </c>
      <c r="H42">
        <v>40</v>
      </c>
      <c r="I42" s="18">
        <f t="shared" si="2"/>
        <v>42735</v>
      </c>
      <c r="J42">
        <f t="shared" si="0"/>
        <v>40</v>
      </c>
      <c r="K42" s="6">
        <f t="shared" si="1"/>
        <v>11</v>
      </c>
      <c r="L42" s="40">
        <f t="shared" si="4"/>
        <v>1.9244226731980406E-3</v>
      </c>
      <c r="M42" s="42">
        <f t="shared" si="3"/>
        <v>0.96448565430370892</v>
      </c>
      <c r="N42" s="6">
        <v>0.95</v>
      </c>
    </row>
    <row r="43" spans="1:14">
      <c r="A43" s="18">
        <v>42369</v>
      </c>
      <c r="B43">
        <v>41</v>
      </c>
      <c r="C43" t="s">
        <v>239</v>
      </c>
      <c r="D43" s="6">
        <v>10</v>
      </c>
      <c r="E43" s="40">
        <v>1.7452006980802793E-3</v>
      </c>
      <c r="F43" s="41">
        <v>0.98429319371727764</v>
      </c>
      <c r="H43">
        <v>41</v>
      </c>
      <c r="I43" s="18">
        <f t="shared" si="2"/>
        <v>42735</v>
      </c>
      <c r="J43">
        <f t="shared" si="0"/>
        <v>41</v>
      </c>
      <c r="K43" s="6">
        <f t="shared" si="1"/>
        <v>26</v>
      </c>
      <c r="L43" s="40">
        <f t="shared" si="4"/>
        <v>4.5486354093771872E-3</v>
      </c>
      <c r="M43" s="42">
        <f t="shared" si="3"/>
        <v>0.96903428971308614</v>
      </c>
      <c r="N43" s="6">
        <v>0.95</v>
      </c>
    </row>
    <row r="44" spans="1:14">
      <c r="A44" s="18">
        <v>42369</v>
      </c>
      <c r="B44">
        <v>42</v>
      </c>
      <c r="C44" t="s">
        <v>240</v>
      </c>
      <c r="D44" s="6">
        <v>7</v>
      </c>
      <c r="E44" s="40">
        <v>1.2216404886561956E-3</v>
      </c>
      <c r="F44" s="41">
        <v>0.98551483420593389</v>
      </c>
      <c r="H44">
        <v>42</v>
      </c>
      <c r="I44" s="18">
        <f t="shared" si="2"/>
        <v>42735</v>
      </c>
      <c r="J44">
        <f t="shared" si="0"/>
        <v>42</v>
      </c>
      <c r="K44" s="6">
        <f t="shared" si="1"/>
        <v>14</v>
      </c>
      <c r="L44" s="40">
        <f t="shared" si="4"/>
        <v>2.4492652204338699E-3</v>
      </c>
      <c r="M44" s="42">
        <f t="shared" si="3"/>
        <v>0.97148355493352001</v>
      </c>
      <c r="N44" s="6">
        <v>0.95</v>
      </c>
    </row>
    <row r="45" spans="1:14">
      <c r="A45" s="18">
        <v>42369</v>
      </c>
      <c r="B45">
        <v>43</v>
      </c>
      <c r="C45" t="s">
        <v>241</v>
      </c>
      <c r="D45" s="6">
        <v>3</v>
      </c>
      <c r="E45" s="40">
        <v>5.2356020942408382E-4</v>
      </c>
      <c r="F45" s="41">
        <v>0.98603839441535801</v>
      </c>
      <c r="H45">
        <v>43</v>
      </c>
      <c r="I45" s="18">
        <f t="shared" si="2"/>
        <v>42735</v>
      </c>
      <c r="J45">
        <f t="shared" si="0"/>
        <v>43</v>
      </c>
      <c r="K45" s="6">
        <f t="shared" si="1"/>
        <v>8</v>
      </c>
      <c r="L45" s="40">
        <f t="shared" si="4"/>
        <v>1.3995801259622112E-3</v>
      </c>
      <c r="M45" s="42">
        <f t="shared" si="3"/>
        <v>0.97288313505948221</v>
      </c>
      <c r="N45" s="6">
        <v>0.95</v>
      </c>
    </row>
    <row r="46" spans="1:14">
      <c r="A46" s="18">
        <v>42369</v>
      </c>
      <c r="B46">
        <v>44</v>
      </c>
      <c r="C46" t="s">
        <v>242</v>
      </c>
      <c r="D46" s="6">
        <v>1</v>
      </c>
      <c r="E46" s="40">
        <v>1.7452006980802793E-4</v>
      </c>
      <c r="F46" s="41">
        <v>0.98621291448516601</v>
      </c>
      <c r="H46">
        <v>44</v>
      </c>
      <c r="I46" s="18">
        <f t="shared" si="2"/>
        <v>42735</v>
      </c>
      <c r="J46">
        <f t="shared" si="0"/>
        <v>44</v>
      </c>
      <c r="K46" s="6">
        <f t="shared" si="1"/>
        <v>8</v>
      </c>
      <c r="L46" s="40">
        <f t="shared" si="4"/>
        <v>1.3995801259622112E-3</v>
      </c>
      <c r="M46" s="42">
        <f t="shared" si="3"/>
        <v>0.9742827151854444</v>
      </c>
      <c r="N46" s="6">
        <v>0.95</v>
      </c>
    </row>
    <row r="47" spans="1:14">
      <c r="A47" s="18">
        <v>42369</v>
      </c>
      <c r="B47">
        <v>45</v>
      </c>
      <c r="C47" t="s">
        <v>243</v>
      </c>
      <c r="D47" s="6">
        <v>2</v>
      </c>
      <c r="E47" s="40">
        <v>3.4904013961605586E-4</v>
      </c>
      <c r="F47" s="41">
        <v>0.98656195462478202</v>
      </c>
      <c r="H47">
        <v>45</v>
      </c>
      <c r="I47" s="18">
        <f t="shared" si="2"/>
        <v>42735</v>
      </c>
      <c r="J47">
        <f t="shared" si="0"/>
        <v>45</v>
      </c>
      <c r="K47" s="6">
        <f t="shared" si="1"/>
        <v>3</v>
      </c>
      <c r="L47" s="40">
        <f t="shared" si="4"/>
        <v>5.2484254723582922E-4</v>
      </c>
      <c r="M47" s="42">
        <f t="shared" si="3"/>
        <v>0.97480755773268024</v>
      </c>
      <c r="N47" s="6">
        <v>0.95</v>
      </c>
    </row>
    <row r="48" spans="1:14">
      <c r="A48" s="18">
        <v>42369</v>
      </c>
      <c r="B48">
        <v>46</v>
      </c>
      <c r="C48" t="s">
        <v>244</v>
      </c>
      <c r="D48" s="6">
        <v>3</v>
      </c>
      <c r="E48" s="40">
        <v>5.2356020942408382E-4</v>
      </c>
      <c r="F48" s="41">
        <v>0.98708551483420615</v>
      </c>
      <c r="H48">
        <v>46</v>
      </c>
      <c r="I48" s="18">
        <f t="shared" si="2"/>
        <v>42735</v>
      </c>
      <c r="J48">
        <f t="shared" si="0"/>
        <v>46</v>
      </c>
      <c r="K48" s="6">
        <f t="shared" si="1"/>
        <v>5</v>
      </c>
      <c r="L48" s="40">
        <f t="shared" si="4"/>
        <v>8.7473757872638213E-4</v>
      </c>
      <c r="M48" s="42">
        <f t="shared" si="3"/>
        <v>0.9756822953114066</v>
      </c>
      <c r="N48" s="6">
        <v>0.95</v>
      </c>
    </row>
    <row r="49" spans="1:14">
      <c r="A49" s="18">
        <v>42369</v>
      </c>
      <c r="B49">
        <v>47</v>
      </c>
      <c r="C49" t="s">
        <v>245</v>
      </c>
      <c r="D49" s="6">
        <v>4</v>
      </c>
      <c r="E49" s="40">
        <v>6.9808027923211173E-4</v>
      </c>
      <c r="F49" s="41">
        <v>0.98778359511343827</v>
      </c>
      <c r="H49">
        <v>47</v>
      </c>
      <c r="I49" s="18">
        <f t="shared" si="2"/>
        <v>42735</v>
      </c>
      <c r="J49">
        <f t="shared" si="0"/>
        <v>47</v>
      </c>
      <c r="K49" s="6">
        <f t="shared" si="1"/>
        <v>8</v>
      </c>
      <c r="L49" s="40">
        <f t="shared" si="4"/>
        <v>1.3995801259622112E-3</v>
      </c>
      <c r="M49" s="42">
        <f t="shared" si="3"/>
        <v>0.9770818754373688</v>
      </c>
      <c r="N49" s="6">
        <v>0.95</v>
      </c>
    </row>
    <row r="50" spans="1:14">
      <c r="A50" s="18">
        <v>42369</v>
      </c>
      <c r="B50">
        <v>48</v>
      </c>
      <c r="C50" t="s">
        <v>246</v>
      </c>
      <c r="D50" s="6">
        <v>4</v>
      </c>
      <c r="E50" s="40">
        <v>6.9808027923211173E-4</v>
      </c>
      <c r="F50" s="41">
        <v>0.9884816753926704</v>
      </c>
      <c r="H50">
        <v>48</v>
      </c>
      <c r="I50" s="18">
        <f t="shared" si="2"/>
        <v>42735</v>
      </c>
      <c r="J50">
        <f t="shared" si="0"/>
        <v>48</v>
      </c>
      <c r="K50" s="6">
        <f t="shared" si="1"/>
        <v>5</v>
      </c>
      <c r="L50" s="40">
        <f t="shared" si="4"/>
        <v>8.7473757872638213E-4</v>
      </c>
      <c r="M50" s="42">
        <f t="shared" si="3"/>
        <v>0.97795661301609516</v>
      </c>
      <c r="N50" s="6">
        <v>0.95</v>
      </c>
    </row>
    <row r="51" spans="1:14">
      <c r="A51" s="18">
        <v>42369</v>
      </c>
      <c r="B51">
        <v>49</v>
      </c>
      <c r="C51" t="s">
        <v>247</v>
      </c>
      <c r="D51" s="6">
        <v>4</v>
      </c>
      <c r="E51" s="40">
        <v>6.9808027923211173E-4</v>
      </c>
      <c r="F51" s="41">
        <v>0.98917975567190253</v>
      </c>
      <c r="H51">
        <v>49</v>
      </c>
      <c r="I51" s="18">
        <f t="shared" si="2"/>
        <v>42735</v>
      </c>
      <c r="J51">
        <f t="shared" si="0"/>
        <v>49</v>
      </c>
      <c r="K51" s="6">
        <f t="shared" si="1"/>
        <v>6</v>
      </c>
      <c r="L51" s="40">
        <f t="shared" si="4"/>
        <v>1.0496850944716584E-3</v>
      </c>
      <c r="M51" s="42">
        <f t="shared" si="3"/>
        <v>0.97900629811056683</v>
      </c>
      <c r="N51" s="6">
        <v>0.95</v>
      </c>
    </row>
    <row r="52" spans="1:14">
      <c r="A52" s="18">
        <v>42369</v>
      </c>
      <c r="B52">
        <v>50</v>
      </c>
      <c r="C52" t="s">
        <v>248</v>
      </c>
      <c r="D52" s="6">
        <v>1</v>
      </c>
      <c r="E52" s="40">
        <v>1.7452006980802793E-4</v>
      </c>
      <c r="F52" s="41">
        <v>0.98935427574171053</v>
      </c>
      <c r="H52">
        <v>50</v>
      </c>
      <c r="I52" s="18">
        <f t="shared" si="2"/>
        <v>42735</v>
      </c>
      <c r="J52">
        <f t="shared" si="0"/>
        <v>50</v>
      </c>
      <c r="K52" s="6">
        <f t="shared" si="1"/>
        <v>4</v>
      </c>
      <c r="L52" s="40">
        <f t="shared" si="4"/>
        <v>6.9979006298110562E-4</v>
      </c>
      <c r="M52" s="42">
        <f t="shared" si="3"/>
        <v>0.97970608817354798</v>
      </c>
      <c r="N52" s="6">
        <v>0.95</v>
      </c>
    </row>
    <row r="53" spans="1:14">
      <c r="A53" s="18">
        <v>42369</v>
      </c>
      <c r="B53">
        <v>51</v>
      </c>
      <c r="C53" t="s">
        <v>249</v>
      </c>
      <c r="D53" s="6">
        <v>1</v>
      </c>
      <c r="E53" s="40">
        <v>1.7452006980802793E-4</v>
      </c>
      <c r="F53" s="41">
        <v>0.98952879581151854</v>
      </c>
      <c r="H53">
        <v>51</v>
      </c>
      <c r="I53" s="18">
        <f t="shared" si="2"/>
        <v>42735</v>
      </c>
      <c r="J53">
        <f t="shared" si="0"/>
        <v>51</v>
      </c>
      <c r="K53" s="6">
        <f t="shared" si="1"/>
        <v>8</v>
      </c>
      <c r="L53" s="40">
        <f t="shared" si="4"/>
        <v>1.3995801259622112E-3</v>
      </c>
      <c r="M53" s="42">
        <f t="shared" si="3"/>
        <v>0.98110566829951018</v>
      </c>
      <c r="N53" s="6">
        <v>0.95</v>
      </c>
    </row>
    <row r="54" spans="1:14">
      <c r="A54" s="18">
        <v>42369</v>
      </c>
      <c r="B54">
        <v>52</v>
      </c>
      <c r="C54" t="s">
        <v>250</v>
      </c>
      <c r="D54" s="6">
        <v>3</v>
      </c>
      <c r="E54" s="40">
        <v>5.2356020942408382E-4</v>
      </c>
      <c r="F54" s="41">
        <v>0.99005235602094266</v>
      </c>
      <c r="H54">
        <v>52</v>
      </c>
      <c r="I54" s="18">
        <f t="shared" si="2"/>
        <v>42735</v>
      </c>
      <c r="J54">
        <f t="shared" si="0"/>
        <v>52</v>
      </c>
      <c r="K54" s="6">
        <f t="shared" si="1"/>
        <v>3</v>
      </c>
      <c r="L54" s="40">
        <f t="shared" si="4"/>
        <v>5.2484254723582922E-4</v>
      </c>
      <c r="M54" s="42">
        <f t="shared" si="3"/>
        <v>0.98163051084674602</v>
      </c>
      <c r="N54" s="6">
        <v>0.95</v>
      </c>
    </row>
    <row r="55" spans="1:14">
      <c r="A55" s="18">
        <v>42369</v>
      </c>
      <c r="B55">
        <v>53</v>
      </c>
      <c r="C55" t="s">
        <v>251</v>
      </c>
      <c r="D55" s="6">
        <v>2</v>
      </c>
      <c r="E55" s="40">
        <v>3.4904013961605586E-4</v>
      </c>
      <c r="F55" s="41">
        <v>0.99040139616055867</v>
      </c>
      <c r="H55">
        <v>53</v>
      </c>
      <c r="I55" s="18">
        <f t="shared" si="2"/>
        <v>42735</v>
      </c>
      <c r="J55">
        <f t="shared" si="0"/>
        <v>53</v>
      </c>
      <c r="K55" s="6">
        <f t="shared" si="1"/>
        <v>5</v>
      </c>
      <c r="L55" s="40">
        <f t="shared" si="4"/>
        <v>8.7473757872638213E-4</v>
      </c>
      <c r="M55" s="42">
        <f t="shared" si="3"/>
        <v>0.98250524842547238</v>
      </c>
      <c r="N55" s="6">
        <v>0.95</v>
      </c>
    </row>
    <row r="56" spans="1:14">
      <c r="A56" s="18">
        <v>42369</v>
      </c>
      <c r="B56">
        <v>54</v>
      </c>
      <c r="C56" t="s">
        <v>252</v>
      </c>
      <c r="D56" s="6">
        <v>4</v>
      </c>
      <c r="E56" s="40">
        <v>6.9808027923211173E-4</v>
      </c>
      <c r="F56" s="41">
        <v>0.99109947643979079</v>
      </c>
      <c r="H56">
        <v>54</v>
      </c>
      <c r="I56" s="18">
        <f t="shared" si="2"/>
        <v>42735</v>
      </c>
      <c r="J56">
        <f t="shared" si="0"/>
        <v>54</v>
      </c>
      <c r="K56" s="6">
        <f t="shared" si="1"/>
        <v>4</v>
      </c>
      <c r="L56" s="40">
        <f t="shared" si="4"/>
        <v>6.9979006298110562E-4</v>
      </c>
      <c r="M56" s="42">
        <f t="shared" si="3"/>
        <v>0.98320503848845353</v>
      </c>
      <c r="N56" s="6">
        <v>0.95</v>
      </c>
    </row>
    <row r="57" spans="1:14">
      <c r="A57" s="18">
        <v>42369</v>
      </c>
      <c r="B57">
        <v>55</v>
      </c>
      <c r="C57" t="s">
        <v>253</v>
      </c>
      <c r="D57" s="6">
        <v>2</v>
      </c>
      <c r="E57" s="40">
        <v>3.4904013961605586E-4</v>
      </c>
      <c r="F57" s="41">
        <v>0.9914485165794068</v>
      </c>
      <c r="H57">
        <v>55</v>
      </c>
      <c r="I57" s="18">
        <f t="shared" si="2"/>
        <v>42735</v>
      </c>
      <c r="J57">
        <f t="shared" si="0"/>
        <v>55</v>
      </c>
      <c r="K57" s="6">
        <f t="shared" si="1"/>
        <v>1</v>
      </c>
      <c r="L57" s="40">
        <f t="shared" si="4"/>
        <v>1.7494751574527641E-4</v>
      </c>
      <c r="M57" s="42">
        <f t="shared" si="3"/>
        <v>0.98337998600419885</v>
      </c>
      <c r="N57" s="6">
        <v>0.95</v>
      </c>
    </row>
    <row r="58" spans="1:14">
      <c r="A58" s="18">
        <v>42369</v>
      </c>
      <c r="B58">
        <v>56</v>
      </c>
      <c r="C58" t="s">
        <v>254</v>
      </c>
      <c r="D58" s="6">
        <v>1</v>
      </c>
      <c r="E58" s="40">
        <v>1.7452006980802793E-4</v>
      </c>
      <c r="F58" s="41">
        <v>0.99162303664921481</v>
      </c>
      <c r="H58">
        <v>56</v>
      </c>
      <c r="I58" s="18">
        <f t="shared" si="2"/>
        <v>42735</v>
      </c>
      <c r="J58">
        <f t="shared" si="0"/>
        <v>56</v>
      </c>
      <c r="K58" s="6">
        <f t="shared" si="1"/>
        <v>5</v>
      </c>
      <c r="L58" s="40">
        <f t="shared" si="4"/>
        <v>8.7473757872638213E-4</v>
      </c>
      <c r="M58" s="42">
        <f t="shared" si="3"/>
        <v>0.98425472358292521</v>
      </c>
      <c r="N58" s="6">
        <v>0.95</v>
      </c>
    </row>
    <row r="59" spans="1:14">
      <c r="A59" s="18">
        <v>42369</v>
      </c>
      <c r="B59">
        <v>57</v>
      </c>
      <c r="C59" t="s">
        <v>255</v>
      </c>
      <c r="D59" s="6">
        <v>3</v>
      </c>
      <c r="E59" s="40">
        <v>5.2356020942408382E-4</v>
      </c>
      <c r="F59" s="41">
        <v>0.99214659685863893</v>
      </c>
      <c r="H59">
        <v>57</v>
      </c>
      <c r="I59" s="18">
        <f t="shared" si="2"/>
        <v>42735</v>
      </c>
      <c r="J59">
        <f t="shared" si="0"/>
        <v>57</v>
      </c>
      <c r="K59" s="6">
        <f t="shared" si="1"/>
        <v>5</v>
      </c>
      <c r="L59" s="40">
        <f t="shared" si="4"/>
        <v>8.7473757872638213E-4</v>
      </c>
      <c r="M59" s="42">
        <f t="shared" si="3"/>
        <v>0.98512946116165157</v>
      </c>
      <c r="N59" s="6">
        <v>0.95</v>
      </c>
    </row>
    <row r="60" spans="1:14">
      <c r="A60" s="18">
        <v>42369</v>
      </c>
      <c r="B60">
        <v>58</v>
      </c>
      <c r="C60" t="s">
        <v>256</v>
      </c>
      <c r="D60" s="6">
        <v>0</v>
      </c>
      <c r="E60" s="40">
        <v>0</v>
      </c>
      <c r="F60" s="41">
        <v>0.99214659685863893</v>
      </c>
      <c r="H60">
        <v>58</v>
      </c>
      <c r="I60" s="18">
        <f t="shared" si="2"/>
        <v>42735</v>
      </c>
      <c r="J60">
        <f t="shared" si="0"/>
        <v>58</v>
      </c>
      <c r="K60" s="6">
        <f t="shared" si="1"/>
        <v>0</v>
      </c>
      <c r="L60" s="40">
        <f t="shared" si="4"/>
        <v>0</v>
      </c>
      <c r="M60" s="42">
        <f t="shared" si="3"/>
        <v>0.98512946116165157</v>
      </c>
      <c r="N60" s="6">
        <v>0.95</v>
      </c>
    </row>
    <row r="61" spans="1:14">
      <c r="A61" s="18">
        <v>42369</v>
      </c>
      <c r="B61">
        <v>59</v>
      </c>
      <c r="C61" t="s">
        <v>257</v>
      </c>
      <c r="D61" s="6">
        <v>1</v>
      </c>
      <c r="E61" s="40">
        <v>1.7452006980802793E-4</v>
      </c>
      <c r="F61" s="41">
        <v>0.99232111692844693</v>
      </c>
      <c r="H61">
        <v>59</v>
      </c>
      <c r="I61" s="18">
        <f t="shared" si="2"/>
        <v>42735</v>
      </c>
      <c r="J61">
        <f t="shared" si="0"/>
        <v>59</v>
      </c>
      <c r="K61" s="6">
        <f t="shared" si="1"/>
        <v>4</v>
      </c>
      <c r="L61" s="40">
        <f t="shared" si="4"/>
        <v>6.9979006298110562E-4</v>
      </c>
      <c r="M61" s="42">
        <f t="shared" si="3"/>
        <v>0.98582925122463272</v>
      </c>
      <c r="N61" s="6">
        <v>0.95</v>
      </c>
    </row>
    <row r="62" spans="1:14">
      <c r="A62" s="18">
        <v>42369</v>
      </c>
      <c r="B62">
        <v>60</v>
      </c>
      <c r="C62" t="s">
        <v>258</v>
      </c>
      <c r="D62" s="6">
        <v>6</v>
      </c>
      <c r="E62" s="40">
        <v>1.0471204188481676E-3</v>
      </c>
      <c r="F62" s="41">
        <v>0.99336823734729507</v>
      </c>
      <c r="H62">
        <v>60</v>
      </c>
      <c r="I62" s="18">
        <f t="shared" si="2"/>
        <v>42735</v>
      </c>
      <c r="J62">
        <f t="shared" si="0"/>
        <v>60</v>
      </c>
      <c r="K62" s="6">
        <f t="shared" si="1"/>
        <v>5</v>
      </c>
      <c r="L62" s="40">
        <f t="shared" si="4"/>
        <v>8.7473757872638213E-4</v>
      </c>
      <c r="M62" s="42">
        <f t="shared" si="3"/>
        <v>0.98670398880335908</v>
      </c>
      <c r="N62" s="6">
        <v>0.95</v>
      </c>
    </row>
    <row r="63" spans="1:14">
      <c r="A63" s="18">
        <v>42369</v>
      </c>
      <c r="B63">
        <v>61</v>
      </c>
      <c r="C63" t="s">
        <v>259</v>
      </c>
      <c r="D63" s="6">
        <v>1</v>
      </c>
      <c r="E63" s="40">
        <v>1.7452006980802793E-4</v>
      </c>
      <c r="F63" s="41">
        <v>0.99354275741710307</v>
      </c>
      <c r="H63">
        <v>61</v>
      </c>
      <c r="I63" s="18">
        <f t="shared" si="2"/>
        <v>42735</v>
      </c>
      <c r="J63">
        <f t="shared" si="0"/>
        <v>61</v>
      </c>
      <c r="K63" s="6">
        <f t="shared" si="1"/>
        <v>1</v>
      </c>
      <c r="L63" s="40">
        <f t="shared" si="4"/>
        <v>1.7494751574527641E-4</v>
      </c>
      <c r="M63" s="42">
        <f t="shared" si="3"/>
        <v>0.98687893631910439</v>
      </c>
      <c r="N63" s="6">
        <v>0.95</v>
      </c>
    </row>
    <row r="64" spans="1:14">
      <c r="A64" s="18">
        <v>42369</v>
      </c>
      <c r="B64">
        <v>62</v>
      </c>
      <c r="C64" t="s">
        <v>260</v>
      </c>
      <c r="D64" s="6">
        <v>4</v>
      </c>
      <c r="E64" s="40">
        <v>6.9808027923211173E-4</v>
      </c>
      <c r="F64" s="41">
        <v>0.9942408376963352</v>
      </c>
      <c r="H64">
        <v>62</v>
      </c>
      <c r="I64" s="18">
        <f t="shared" si="2"/>
        <v>42735</v>
      </c>
      <c r="J64">
        <f t="shared" si="0"/>
        <v>62</v>
      </c>
      <c r="K64" s="6">
        <f t="shared" si="1"/>
        <v>3</v>
      </c>
      <c r="L64" s="40">
        <f t="shared" si="4"/>
        <v>5.2484254723582922E-4</v>
      </c>
      <c r="M64" s="42">
        <f t="shared" si="3"/>
        <v>0.98740377886634023</v>
      </c>
      <c r="N64" s="6">
        <v>0.95</v>
      </c>
    </row>
    <row r="65" spans="1:14">
      <c r="A65" s="18">
        <v>42369</v>
      </c>
      <c r="B65">
        <v>63</v>
      </c>
      <c r="C65" t="s">
        <v>261</v>
      </c>
      <c r="D65" s="6">
        <v>2</v>
      </c>
      <c r="E65" s="40">
        <v>3.4904013961605586E-4</v>
      </c>
      <c r="F65" s="41">
        <v>0.99458987783595121</v>
      </c>
      <c r="H65">
        <v>63</v>
      </c>
      <c r="I65" s="18">
        <f t="shared" si="2"/>
        <v>42735</v>
      </c>
      <c r="J65">
        <f t="shared" si="0"/>
        <v>63</v>
      </c>
      <c r="K65" s="6">
        <f t="shared" si="1"/>
        <v>2</v>
      </c>
      <c r="L65" s="40">
        <f t="shared" si="4"/>
        <v>3.4989503149055281E-4</v>
      </c>
      <c r="M65" s="42">
        <f t="shared" si="3"/>
        <v>0.98775367389783075</v>
      </c>
      <c r="N65" s="6">
        <v>0.95</v>
      </c>
    </row>
    <row r="66" spans="1:14">
      <c r="A66" s="18">
        <v>42369</v>
      </c>
      <c r="B66">
        <v>64</v>
      </c>
      <c r="C66" t="s">
        <v>262</v>
      </c>
      <c r="D66" s="6">
        <v>3</v>
      </c>
      <c r="E66" s="40">
        <v>5.2356020942408382E-4</v>
      </c>
      <c r="F66" s="41">
        <v>0.99511343804537533</v>
      </c>
      <c r="H66">
        <v>64</v>
      </c>
      <c r="I66" s="18">
        <f t="shared" si="2"/>
        <v>42735</v>
      </c>
      <c r="J66">
        <f t="shared" ref="J66:J129" si="5">IF(M66="",NA(),H66)</f>
        <v>64</v>
      </c>
      <c r="K66" s="6">
        <f t="shared" ref="K66:K129" si="6">VLOOKUP(I66&amp;H66,$C$2:$F$1506,2,FALSE)</f>
        <v>3</v>
      </c>
      <c r="L66" s="40">
        <f t="shared" si="4"/>
        <v>5.2484254723582922E-4</v>
      </c>
      <c r="M66" s="42">
        <f t="shared" si="3"/>
        <v>0.98827851644506659</v>
      </c>
      <c r="N66" s="6">
        <v>0.95</v>
      </c>
    </row>
    <row r="67" spans="1:14">
      <c r="A67" s="18">
        <v>42369</v>
      </c>
      <c r="B67">
        <v>65</v>
      </c>
      <c r="C67" t="s">
        <v>263</v>
      </c>
      <c r="D67" s="6">
        <v>0</v>
      </c>
      <c r="E67" s="40">
        <v>0</v>
      </c>
      <c r="F67" s="41">
        <v>0.99511343804537533</v>
      </c>
      <c r="H67">
        <v>65</v>
      </c>
      <c r="I67" s="18">
        <f t="shared" ref="I67:I130" si="7">I66</f>
        <v>42735</v>
      </c>
      <c r="J67">
        <f t="shared" si="5"/>
        <v>65</v>
      </c>
      <c r="K67" s="6">
        <f t="shared" si="6"/>
        <v>2</v>
      </c>
      <c r="L67" s="40">
        <f t="shared" si="4"/>
        <v>3.4989503149055281E-4</v>
      </c>
      <c r="M67" s="42">
        <f t="shared" si="3"/>
        <v>0.98862841147655711</v>
      </c>
      <c r="N67" s="6">
        <v>0.95</v>
      </c>
    </row>
    <row r="68" spans="1:14">
      <c r="A68" s="18">
        <v>42369</v>
      </c>
      <c r="B68">
        <v>66</v>
      </c>
      <c r="C68" t="s">
        <v>264</v>
      </c>
      <c r="D68" s="6">
        <v>1</v>
      </c>
      <c r="E68" s="40">
        <v>1.7452006980802793E-4</v>
      </c>
      <c r="F68" s="41">
        <v>0.99528795811518334</v>
      </c>
      <c r="H68">
        <v>66</v>
      </c>
      <c r="I68" s="18">
        <f t="shared" si="7"/>
        <v>42735</v>
      </c>
      <c r="J68">
        <f t="shared" si="5"/>
        <v>66</v>
      </c>
      <c r="K68" s="6">
        <f t="shared" si="6"/>
        <v>1</v>
      </c>
      <c r="L68" s="40">
        <f t="shared" si="4"/>
        <v>1.7494751574527641E-4</v>
      </c>
      <c r="M68" s="42">
        <f t="shared" ref="M68:M131" si="8">IF(OR(M67&gt;=0.999999,M67=""),"",VLOOKUP(I68&amp;H68,$C$2:$F$1506,4,FALSE))</f>
        <v>0.98880335899230243</v>
      </c>
      <c r="N68" s="6">
        <v>0.95</v>
      </c>
    </row>
    <row r="69" spans="1:14">
      <c r="A69" s="18">
        <v>42369</v>
      </c>
      <c r="B69">
        <v>67</v>
      </c>
      <c r="C69" t="s">
        <v>265</v>
      </c>
      <c r="D69" s="6">
        <v>1</v>
      </c>
      <c r="E69" s="40">
        <v>1.7452006980802793E-4</v>
      </c>
      <c r="F69" s="41">
        <v>0.99546247818499134</v>
      </c>
      <c r="H69">
        <v>67</v>
      </c>
      <c r="I69" s="18">
        <f t="shared" si="7"/>
        <v>42735</v>
      </c>
      <c r="J69">
        <f t="shared" si="5"/>
        <v>67</v>
      </c>
      <c r="K69" s="6">
        <f t="shared" si="6"/>
        <v>2</v>
      </c>
      <c r="L69" s="40">
        <f t="shared" si="4"/>
        <v>3.4989503149055281E-4</v>
      </c>
      <c r="M69" s="42">
        <f t="shared" si="8"/>
        <v>0.98915325402379295</v>
      </c>
      <c r="N69" s="6">
        <v>0.95</v>
      </c>
    </row>
    <row r="70" spans="1:14">
      <c r="A70" s="18">
        <v>42369</v>
      </c>
      <c r="B70">
        <v>68</v>
      </c>
      <c r="C70" t="s">
        <v>266</v>
      </c>
      <c r="D70" s="6">
        <v>0</v>
      </c>
      <c r="E70" s="40">
        <v>0</v>
      </c>
      <c r="F70" s="41">
        <v>0.99546247818499134</v>
      </c>
      <c r="H70">
        <v>68</v>
      </c>
      <c r="I70" s="18">
        <f t="shared" si="7"/>
        <v>42735</v>
      </c>
      <c r="J70">
        <f t="shared" si="5"/>
        <v>68</v>
      </c>
      <c r="K70" s="6">
        <f t="shared" si="6"/>
        <v>2</v>
      </c>
      <c r="L70" s="40">
        <f t="shared" si="4"/>
        <v>3.4989503149055281E-4</v>
      </c>
      <c r="M70" s="42">
        <f t="shared" si="8"/>
        <v>0.98950314905528347</v>
      </c>
      <c r="N70" s="6">
        <v>0.95</v>
      </c>
    </row>
    <row r="71" spans="1:14">
      <c r="A71" s="18">
        <v>42369</v>
      </c>
      <c r="B71">
        <v>69</v>
      </c>
      <c r="C71" t="s">
        <v>267</v>
      </c>
      <c r="D71" s="6">
        <v>4</v>
      </c>
      <c r="E71" s="40">
        <v>6.9808027923211173E-4</v>
      </c>
      <c r="F71" s="41">
        <v>0.99616055846422347</v>
      </c>
      <c r="H71">
        <v>69</v>
      </c>
      <c r="I71" s="18">
        <f t="shared" si="7"/>
        <v>42735</v>
      </c>
      <c r="J71">
        <f t="shared" si="5"/>
        <v>69</v>
      </c>
      <c r="K71" s="6">
        <f t="shared" si="6"/>
        <v>1</v>
      </c>
      <c r="L71" s="40">
        <f t="shared" ref="L71:L134" si="9">IF(ISNA(VLOOKUP(I71&amp;J71,$C$2:$F$1506,3,FALSE))=TRUE,"",VLOOKUP(I71&amp;J71,$C$2:$F$1506,3,FALSE))</f>
        <v>1.7494751574527641E-4</v>
      </c>
      <c r="M71" s="42">
        <f t="shared" si="8"/>
        <v>0.98967809657102879</v>
      </c>
      <c r="N71" s="6">
        <v>0.95</v>
      </c>
    </row>
    <row r="72" spans="1:14">
      <c r="A72" s="18">
        <v>42369</v>
      </c>
      <c r="B72">
        <v>70</v>
      </c>
      <c r="C72" t="s">
        <v>268</v>
      </c>
      <c r="D72" s="6">
        <v>4</v>
      </c>
      <c r="E72" s="40">
        <v>6.9808027923211173E-4</v>
      </c>
      <c r="F72" s="41">
        <v>0.99685863874345559</v>
      </c>
      <c r="H72">
        <v>70</v>
      </c>
      <c r="I72" s="18">
        <f t="shared" si="7"/>
        <v>42735</v>
      </c>
      <c r="J72">
        <f t="shared" si="5"/>
        <v>70</v>
      </c>
      <c r="K72" s="6">
        <f t="shared" si="6"/>
        <v>2</v>
      </c>
      <c r="L72" s="40">
        <f t="shared" si="9"/>
        <v>3.4989503149055281E-4</v>
      </c>
      <c r="M72" s="42">
        <f t="shared" si="8"/>
        <v>0.99002799160251931</v>
      </c>
      <c r="N72" s="6">
        <v>0.95</v>
      </c>
    </row>
    <row r="73" spans="1:14">
      <c r="A73" s="18">
        <v>42369</v>
      </c>
      <c r="B73">
        <v>71</v>
      </c>
      <c r="C73" t="s">
        <v>269</v>
      </c>
      <c r="D73" s="6">
        <v>4</v>
      </c>
      <c r="E73" s="40">
        <v>6.9808027923211173E-4</v>
      </c>
      <c r="F73" s="41">
        <v>0.99755671902268772</v>
      </c>
      <c r="H73">
        <v>71</v>
      </c>
      <c r="I73" s="18">
        <f t="shared" si="7"/>
        <v>42735</v>
      </c>
      <c r="J73">
        <f t="shared" si="5"/>
        <v>71</v>
      </c>
      <c r="K73" s="6">
        <f t="shared" si="6"/>
        <v>1</v>
      </c>
      <c r="L73" s="40">
        <f t="shared" si="9"/>
        <v>1.7494751574527641E-4</v>
      </c>
      <c r="M73" s="42">
        <f t="shared" si="8"/>
        <v>0.99020293911826462</v>
      </c>
      <c r="N73" s="6">
        <v>0.95</v>
      </c>
    </row>
    <row r="74" spans="1:14">
      <c r="A74" s="18">
        <v>42369</v>
      </c>
      <c r="B74">
        <v>72</v>
      </c>
      <c r="C74" t="s">
        <v>270</v>
      </c>
      <c r="D74" s="6">
        <v>0</v>
      </c>
      <c r="E74" s="40">
        <v>0</v>
      </c>
      <c r="F74" s="41">
        <v>0.99755671902268772</v>
      </c>
      <c r="H74">
        <v>72</v>
      </c>
      <c r="I74" s="18">
        <f t="shared" si="7"/>
        <v>42735</v>
      </c>
      <c r="J74">
        <f t="shared" si="5"/>
        <v>72</v>
      </c>
      <c r="K74" s="6">
        <f t="shared" si="6"/>
        <v>2</v>
      </c>
      <c r="L74" s="40">
        <f t="shared" si="9"/>
        <v>3.4989503149055281E-4</v>
      </c>
      <c r="M74" s="42">
        <f t="shared" si="8"/>
        <v>0.99055283414975515</v>
      </c>
      <c r="N74" s="6">
        <v>0.95</v>
      </c>
    </row>
    <row r="75" spans="1:14">
      <c r="A75" s="18">
        <v>42369</v>
      </c>
      <c r="B75">
        <v>73</v>
      </c>
      <c r="C75" t="s">
        <v>271</v>
      </c>
      <c r="D75" s="6">
        <v>0</v>
      </c>
      <c r="E75" s="40">
        <v>0</v>
      </c>
      <c r="F75" s="41">
        <v>0.99755671902268772</v>
      </c>
      <c r="H75">
        <v>73</v>
      </c>
      <c r="I75" s="18">
        <f t="shared" si="7"/>
        <v>42735</v>
      </c>
      <c r="J75">
        <f t="shared" si="5"/>
        <v>73</v>
      </c>
      <c r="K75" s="6">
        <f t="shared" si="6"/>
        <v>3</v>
      </c>
      <c r="L75" s="40">
        <f t="shared" si="9"/>
        <v>5.2484254723582922E-4</v>
      </c>
      <c r="M75" s="42">
        <f t="shared" si="8"/>
        <v>0.99107767669699098</v>
      </c>
      <c r="N75" s="6">
        <v>0.95</v>
      </c>
    </row>
    <row r="76" spans="1:14">
      <c r="A76" s="18">
        <v>42369</v>
      </c>
      <c r="B76">
        <v>74</v>
      </c>
      <c r="C76" t="s">
        <v>272</v>
      </c>
      <c r="D76" s="6">
        <v>0</v>
      </c>
      <c r="E76" s="40">
        <v>0</v>
      </c>
      <c r="F76" s="41">
        <v>0.99755671902268772</v>
      </c>
      <c r="H76">
        <v>74</v>
      </c>
      <c r="I76" s="18">
        <f t="shared" si="7"/>
        <v>42735</v>
      </c>
      <c r="J76">
        <f t="shared" si="5"/>
        <v>74</v>
      </c>
      <c r="K76" s="6">
        <f t="shared" si="6"/>
        <v>2</v>
      </c>
      <c r="L76" s="40">
        <f t="shared" si="9"/>
        <v>3.4989503149055281E-4</v>
      </c>
      <c r="M76" s="42">
        <f t="shared" si="8"/>
        <v>0.9914275717284815</v>
      </c>
      <c r="N76" s="6">
        <v>0.95</v>
      </c>
    </row>
    <row r="77" spans="1:14">
      <c r="A77" s="18">
        <v>42369</v>
      </c>
      <c r="B77">
        <v>75</v>
      </c>
      <c r="C77" t="s">
        <v>273</v>
      </c>
      <c r="D77" s="6">
        <v>2</v>
      </c>
      <c r="E77" s="40">
        <v>3.4904013961605586E-4</v>
      </c>
      <c r="F77" s="41">
        <v>0.99790575916230373</v>
      </c>
      <c r="H77">
        <v>75</v>
      </c>
      <c r="I77" s="18">
        <f t="shared" si="7"/>
        <v>42735</v>
      </c>
      <c r="J77">
        <f t="shared" si="5"/>
        <v>75</v>
      </c>
      <c r="K77" s="6">
        <f t="shared" si="6"/>
        <v>3</v>
      </c>
      <c r="L77" s="40">
        <f t="shared" si="9"/>
        <v>5.2484254723582922E-4</v>
      </c>
      <c r="M77" s="42">
        <f t="shared" si="8"/>
        <v>0.99195241427571734</v>
      </c>
      <c r="N77" s="6">
        <v>0.95</v>
      </c>
    </row>
    <row r="78" spans="1:14">
      <c r="A78" s="18">
        <v>42369</v>
      </c>
      <c r="B78">
        <v>76</v>
      </c>
      <c r="C78" t="s">
        <v>274</v>
      </c>
      <c r="D78" s="6">
        <v>5</v>
      </c>
      <c r="E78" s="40">
        <v>8.7260034904013963E-4</v>
      </c>
      <c r="F78" s="41">
        <v>0.99877835951134386</v>
      </c>
      <c r="H78">
        <v>76</v>
      </c>
      <c r="I78" s="18">
        <f t="shared" si="7"/>
        <v>42735</v>
      </c>
      <c r="J78">
        <f t="shared" si="5"/>
        <v>76</v>
      </c>
      <c r="K78" s="6">
        <f t="shared" si="6"/>
        <v>1</v>
      </c>
      <c r="L78" s="40">
        <f t="shared" si="9"/>
        <v>1.7494751574527641E-4</v>
      </c>
      <c r="M78" s="42">
        <f t="shared" si="8"/>
        <v>0.99212736179146266</v>
      </c>
      <c r="N78" s="6">
        <v>0.95</v>
      </c>
    </row>
    <row r="79" spans="1:14">
      <c r="A79" s="18">
        <v>42369</v>
      </c>
      <c r="B79">
        <v>77</v>
      </c>
      <c r="C79" t="s">
        <v>275</v>
      </c>
      <c r="D79" s="6">
        <v>1</v>
      </c>
      <c r="E79" s="40">
        <v>1.7452006980802793E-4</v>
      </c>
      <c r="F79" s="41">
        <v>0.99895287958115186</v>
      </c>
      <c r="H79">
        <v>77</v>
      </c>
      <c r="I79" s="18">
        <f t="shared" si="7"/>
        <v>42735</v>
      </c>
      <c r="J79">
        <f t="shared" si="5"/>
        <v>77</v>
      </c>
      <c r="K79" s="6">
        <f t="shared" si="6"/>
        <v>4</v>
      </c>
      <c r="L79" s="40">
        <f t="shared" si="9"/>
        <v>6.9979006298110562E-4</v>
      </c>
      <c r="M79" s="42">
        <f t="shared" si="8"/>
        <v>0.99282715185444381</v>
      </c>
      <c r="N79" s="6">
        <v>0.95</v>
      </c>
    </row>
    <row r="80" spans="1:14">
      <c r="A80" s="18">
        <v>42369</v>
      </c>
      <c r="B80">
        <v>78</v>
      </c>
      <c r="C80" t="s">
        <v>276</v>
      </c>
      <c r="D80" s="6">
        <v>0</v>
      </c>
      <c r="E80" s="40">
        <v>0</v>
      </c>
      <c r="F80" s="41">
        <v>0.99895287958115186</v>
      </c>
      <c r="H80">
        <v>78</v>
      </c>
      <c r="I80" s="18">
        <f t="shared" si="7"/>
        <v>42735</v>
      </c>
      <c r="J80">
        <f t="shared" si="5"/>
        <v>78</v>
      </c>
      <c r="K80" s="6">
        <f t="shared" si="6"/>
        <v>1</v>
      </c>
      <c r="L80" s="40">
        <f t="shared" si="9"/>
        <v>1.7494751574527641E-4</v>
      </c>
      <c r="M80" s="42">
        <f t="shared" si="8"/>
        <v>0.99300209937018913</v>
      </c>
      <c r="N80" s="6">
        <v>0.95</v>
      </c>
    </row>
    <row r="81" spans="1:14">
      <c r="A81" s="18">
        <v>42369</v>
      </c>
      <c r="B81">
        <v>79</v>
      </c>
      <c r="C81" t="s">
        <v>277</v>
      </c>
      <c r="D81" s="6">
        <v>0</v>
      </c>
      <c r="E81" s="40">
        <v>0</v>
      </c>
      <c r="F81" s="41">
        <v>0.99895287958115186</v>
      </c>
      <c r="H81">
        <v>79</v>
      </c>
      <c r="I81" s="18">
        <f t="shared" si="7"/>
        <v>42735</v>
      </c>
      <c r="J81">
        <f t="shared" si="5"/>
        <v>79</v>
      </c>
      <c r="K81" s="6">
        <f t="shared" si="6"/>
        <v>2</v>
      </c>
      <c r="L81" s="40">
        <f t="shared" si="9"/>
        <v>3.4989503149055281E-4</v>
      </c>
      <c r="M81" s="42">
        <f t="shared" si="8"/>
        <v>0.99335199440167965</v>
      </c>
      <c r="N81" s="6">
        <v>0.95</v>
      </c>
    </row>
    <row r="82" spans="1:14">
      <c r="A82" s="18">
        <v>42369</v>
      </c>
      <c r="B82">
        <v>80</v>
      </c>
      <c r="C82" t="s">
        <v>278</v>
      </c>
      <c r="D82" s="6">
        <v>1</v>
      </c>
      <c r="E82" s="40">
        <v>1.7452006980802793E-4</v>
      </c>
      <c r="F82" s="41">
        <v>0.99912739965095987</v>
      </c>
      <c r="H82">
        <v>80</v>
      </c>
      <c r="I82" s="18">
        <f t="shared" si="7"/>
        <v>42735</v>
      </c>
      <c r="J82">
        <f t="shared" si="5"/>
        <v>80</v>
      </c>
      <c r="K82" s="6">
        <f t="shared" si="6"/>
        <v>1</v>
      </c>
      <c r="L82" s="40">
        <f t="shared" si="9"/>
        <v>1.7494751574527641E-4</v>
      </c>
      <c r="M82" s="42">
        <f t="shared" si="8"/>
        <v>0.99352694191742497</v>
      </c>
      <c r="N82" s="6">
        <v>0.95</v>
      </c>
    </row>
    <row r="83" spans="1:14">
      <c r="A83" s="18">
        <v>42369</v>
      </c>
      <c r="B83">
        <v>81</v>
      </c>
      <c r="C83" t="s">
        <v>279</v>
      </c>
      <c r="D83" s="6">
        <v>1</v>
      </c>
      <c r="E83" s="40">
        <v>1.7452006980802793E-4</v>
      </c>
      <c r="F83" s="41">
        <v>0.99930191972076787</v>
      </c>
      <c r="H83">
        <v>81</v>
      </c>
      <c r="I83" s="18">
        <f t="shared" si="7"/>
        <v>42735</v>
      </c>
      <c r="J83">
        <f t="shared" si="5"/>
        <v>81</v>
      </c>
      <c r="K83" s="6">
        <f t="shared" si="6"/>
        <v>0</v>
      </c>
      <c r="L83" s="40">
        <f t="shared" si="9"/>
        <v>0</v>
      </c>
      <c r="M83" s="42">
        <f t="shared" si="8"/>
        <v>0.99352694191742497</v>
      </c>
      <c r="N83" s="6">
        <v>0.95</v>
      </c>
    </row>
    <row r="84" spans="1:14">
      <c r="A84" s="18">
        <v>42369</v>
      </c>
      <c r="B84">
        <v>82</v>
      </c>
      <c r="C84" t="s">
        <v>280</v>
      </c>
      <c r="D84" s="6">
        <v>0</v>
      </c>
      <c r="E84" s="40">
        <v>0</v>
      </c>
      <c r="F84" s="41">
        <v>0.99930191972076787</v>
      </c>
      <c r="H84">
        <v>82</v>
      </c>
      <c r="I84" s="18">
        <f t="shared" si="7"/>
        <v>42735</v>
      </c>
      <c r="J84">
        <f t="shared" si="5"/>
        <v>82</v>
      </c>
      <c r="K84" s="6">
        <f t="shared" si="6"/>
        <v>4</v>
      </c>
      <c r="L84" s="40">
        <f t="shared" si="9"/>
        <v>6.9979006298110562E-4</v>
      </c>
      <c r="M84" s="42">
        <f t="shared" si="8"/>
        <v>0.99422673198040612</v>
      </c>
      <c r="N84" s="6">
        <v>0.95</v>
      </c>
    </row>
    <row r="85" spans="1:14">
      <c r="A85" s="18">
        <v>42369</v>
      </c>
      <c r="B85">
        <v>83</v>
      </c>
      <c r="C85" t="s">
        <v>281</v>
      </c>
      <c r="D85" s="6">
        <v>2</v>
      </c>
      <c r="E85" s="40">
        <v>3.4904013961605586E-4</v>
      </c>
      <c r="F85" s="41">
        <v>0.99965095986038388</v>
      </c>
      <c r="H85">
        <v>83</v>
      </c>
      <c r="I85" s="18">
        <f t="shared" si="7"/>
        <v>42735</v>
      </c>
      <c r="J85">
        <f t="shared" si="5"/>
        <v>83</v>
      </c>
      <c r="K85" s="6">
        <f t="shared" si="6"/>
        <v>4</v>
      </c>
      <c r="L85" s="40">
        <f t="shared" si="9"/>
        <v>6.9979006298110562E-4</v>
      </c>
      <c r="M85" s="42">
        <f t="shared" si="8"/>
        <v>0.99492652204338727</v>
      </c>
      <c r="N85" s="6">
        <v>0.95</v>
      </c>
    </row>
    <row r="86" spans="1:14">
      <c r="A86" s="18">
        <v>42369</v>
      </c>
      <c r="B86">
        <v>84</v>
      </c>
      <c r="C86" t="s">
        <v>282</v>
      </c>
      <c r="D86" s="6">
        <v>0</v>
      </c>
      <c r="E86" s="40">
        <v>0</v>
      </c>
      <c r="F86" s="41">
        <v>0.99965095986038388</v>
      </c>
      <c r="H86">
        <v>84</v>
      </c>
      <c r="I86" s="18">
        <f t="shared" si="7"/>
        <v>42735</v>
      </c>
      <c r="J86">
        <f t="shared" si="5"/>
        <v>84</v>
      </c>
      <c r="K86" s="6">
        <f t="shared" si="6"/>
        <v>0</v>
      </c>
      <c r="L86" s="40">
        <f t="shared" si="9"/>
        <v>0</v>
      </c>
      <c r="M86" s="42">
        <f t="shared" si="8"/>
        <v>0.99492652204338727</v>
      </c>
      <c r="N86" s="6">
        <v>0.95</v>
      </c>
    </row>
    <row r="87" spans="1:14">
      <c r="A87" s="18">
        <v>42369</v>
      </c>
      <c r="B87">
        <v>85</v>
      </c>
      <c r="C87" t="s">
        <v>283</v>
      </c>
      <c r="D87" s="6">
        <v>0</v>
      </c>
      <c r="E87" s="40">
        <v>0</v>
      </c>
      <c r="F87" s="41">
        <v>0.99965095986038388</v>
      </c>
      <c r="H87">
        <v>85</v>
      </c>
      <c r="I87" s="18">
        <f t="shared" si="7"/>
        <v>42735</v>
      </c>
      <c r="J87">
        <f t="shared" si="5"/>
        <v>85</v>
      </c>
      <c r="K87" s="6">
        <f t="shared" si="6"/>
        <v>1</v>
      </c>
      <c r="L87" s="40">
        <f t="shared" si="9"/>
        <v>1.7494751574527641E-4</v>
      </c>
      <c r="M87" s="42">
        <f t="shared" si="8"/>
        <v>0.99510146955913259</v>
      </c>
      <c r="N87" s="6">
        <v>0.95</v>
      </c>
    </row>
    <row r="88" spans="1:14">
      <c r="A88" s="18">
        <v>42369</v>
      </c>
      <c r="B88">
        <v>86</v>
      </c>
      <c r="C88" t="s">
        <v>284</v>
      </c>
      <c r="D88" s="6">
        <v>0</v>
      </c>
      <c r="E88" s="40">
        <v>0</v>
      </c>
      <c r="F88" s="41">
        <v>0.99965095986038388</v>
      </c>
      <c r="H88">
        <v>86</v>
      </c>
      <c r="I88" s="18">
        <f t="shared" si="7"/>
        <v>42735</v>
      </c>
      <c r="J88">
        <f t="shared" si="5"/>
        <v>86</v>
      </c>
      <c r="K88" s="6">
        <f t="shared" si="6"/>
        <v>2</v>
      </c>
      <c r="L88" s="40">
        <f t="shared" si="9"/>
        <v>3.4989503149055281E-4</v>
      </c>
      <c r="M88" s="42">
        <f t="shared" si="8"/>
        <v>0.99545136459062311</v>
      </c>
      <c r="N88" s="6">
        <v>0.95</v>
      </c>
    </row>
    <row r="89" spans="1:14">
      <c r="A89" s="18">
        <v>42369</v>
      </c>
      <c r="B89">
        <v>87</v>
      </c>
      <c r="C89" t="s">
        <v>285</v>
      </c>
      <c r="D89" s="6">
        <v>0</v>
      </c>
      <c r="E89" s="40">
        <v>0</v>
      </c>
      <c r="F89" s="41">
        <v>0.99965095986038388</v>
      </c>
      <c r="H89">
        <v>87</v>
      </c>
      <c r="I89" s="18">
        <f t="shared" si="7"/>
        <v>42735</v>
      </c>
      <c r="J89">
        <f t="shared" si="5"/>
        <v>87</v>
      </c>
      <c r="K89" s="6">
        <f t="shared" si="6"/>
        <v>1</v>
      </c>
      <c r="L89" s="40">
        <f t="shared" si="9"/>
        <v>1.7494751574527641E-4</v>
      </c>
      <c r="M89" s="42">
        <f t="shared" si="8"/>
        <v>0.99562631210636843</v>
      </c>
      <c r="N89" s="6">
        <v>0.95</v>
      </c>
    </row>
    <row r="90" spans="1:14">
      <c r="A90" s="18">
        <v>42369</v>
      </c>
      <c r="B90">
        <v>88</v>
      </c>
      <c r="C90" t="s">
        <v>286</v>
      </c>
      <c r="D90" s="6">
        <v>0</v>
      </c>
      <c r="E90" s="40">
        <v>0</v>
      </c>
      <c r="F90" s="41">
        <v>0.99965095986038388</v>
      </c>
      <c r="H90">
        <v>88</v>
      </c>
      <c r="I90" s="18">
        <f t="shared" si="7"/>
        <v>42735</v>
      </c>
      <c r="J90">
        <f t="shared" si="5"/>
        <v>88</v>
      </c>
      <c r="K90" s="6">
        <f t="shared" si="6"/>
        <v>0</v>
      </c>
      <c r="L90" s="40">
        <f t="shared" si="9"/>
        <v>0</v>
      </c>
      <c r="M90" s="42">
        <f t="shared" si="8"/>
        <v>0.99562631210636843</v>
      </c>
      <c r="N90" s="6">
        <v>0.95</v>
      </c>
    </row>
    <row r="91" spans="1:14">
      <c r="A91" s="18">
        <v>42369</v>
      </c>
      <c r="B91">
        <v>89</v>
      </c>
      <c r="C91" t="s">
        <v>287</v>
      </c>
      <c r="D91" s="6">
        <v>0</v>
      </c>
      <c r="E91" s="40">
        <v>0</v>
      </c>
      <c r="F91" s="41">
        <v>0.99965095986038388</v>
      </c>
      <c r="H91">
        <v>89</v>
      </c>
      <c r="I91" s="18">
        <f t="shared" si="7"/>
        <v>42735</v>
      </c>
      <c r="J91">
        <f t="shared" si="5"/>
        <v>89</v>
      </c>
      <c r="K91" s="6">
        <f t="shared" si="6"/>
        <v>1</v>
      </c>
      <c r="L91" s="40">
        <f t="shared" si="9"/>
        <v>1.7494751574527641E-4</v>
      </c>
      <c r="M91" s="42">
        <f t="shared" si="8"/>
        <v>0.99580125962211374</v>
      </c>
      <c r="N91" s="6">
        <v>0.95</v>
      </c>
    </row>
    <row r="92" spans="1:14">
      <c r="A92" s="18">
        <v>42369</v>
      </c>
      <c r="B92">
        <v>90</v>
      </c>
      <c r="C92" t="s">
        <v>288</v>
      </c>
      <c r="D92" s="6">
        <v>0</v>
      </c>
      <c r="E92" s="40">
        <v>0</v>
      </c>
      <c r="F92" s="41">
        <v>0.99965095986038388</v>
      </c>
      <c r="H92">
        <v>90</v>
      </c>
      <c r="I92" s="18">
        <f t="shared" si="7"/>
        <v>42735</v>
      </c>
      <c r="J92">
        <f t="shared" si="5"/>
        <v>90</v>
      </c>
      <c r="K92" s="6">
        <f t="shared" si="6"/>
        <v>3</v>
      </c>
      <c r="L92" s="40">
        <f t="shared" si="9"/>
        <v>5.2484254723582922E-4</v>
      </c>
      <c r="M92" s="42">
        <f t="shared" si="8"/>
        <v>0.99632610216934958</v>
      </c>
      <c r="N92" s="6">
        <v>0.95</v>
      </c>
    </row>
    <row r="93" spans="1:14">
      <c r="A93" s="18">
        <v>42369</v>
      </c>
      <c r="B93">
        <v>91</v>
      </c>
      <c r="C93" t="s">
        <v>289</v>
      </c>
      <c r="D93" s="6">
        <v>0</v>
      </c>
      <c r="E93" s="40">
        <v>0</v>
      </c>
      <c r="F93" s="41">
        <v>0.99965095986038388</v>
      </c>
      <c r="H93">
        <v>91</v>
      </c>
      <c r="I93" s="18">
        <f t="shared" si="7"/>
        <v>42735</v>
      </c>
      <c r="J93">
        <f t="shared" si="5"/>
        <v>91</v>
      </c>
      <c r="K93" s="6">
        <f t="shared" si="6"/>
        <v>0</v>
      </c>
      <c r="L93" s="40">
        <f t="shared" si="9"/>
        <v>0</v>
      </c>
      <c r="M93" s="42">
        <f t="shared" si="8"/>
        <v>0.99632610216934958</v>
      </c>
      <c r="N93" s="6">
        <v>0.95</v>
      </c>
    </row>
    <row r="94" spans="1:14">
      <c r="A94" s="18">
        <v>42369</v>
      </c>
      <c r="B94">
        <v>92</v>
      </c>
      <c r="C94" t="s">
        <v>290</v>
      </c>
      <c r="D94" s="6">
        <v>0</v>
      </c>
      <c r="E94" s="40">
        <v>0</v>
      </c>
      <c r="F94" s="41">
        <v>0.99965095986038388</v>
      </c>
      <c r="H94">
        <v>92</v>
      </c>
      <c r="I94" s="18">
        <f t="shared" si="7"/>
        <v>42735</v>
      </c>
      <c r="J94">
        <f t="shared" si="5"/>
        <v>92</v>
      </c>
      <c r="K94" s="6">
        <f t="shared" si="6"/>
        <v>2</v>
      </c>
      <c r="L94" s="40">
        <f t="shared" si="9"/>
        <v>3.4989503149055281E-4</v>
      </c>
      <c r="M94" s="42">
        <f t="shared" si="8"/>
        <v>0.9966759972008401</v>
      </c>
      <c r="N94" s="6">
        <v>0.95</v>
      </c>
    </row>
    <row r="95" spans="1:14">
      <c r="A95" s="18">
        <v>42369</v>
      </c>
      <c r="B95">
        <v>93</v>
      </c>
      <c r="C95" t="s">
        <v>291</v>
      </c>
      <c r="D95" s="6">
        <v>0</v>
      </c>
      <c r="E95" s="40">
        <v>0</v>
      </c>
      <c r="F95" s="41">
        <v>0.99965095986038388</v>
      </c>
      <c r="H95">
        <v>93</v>
      </c>
      <c r="I95" s="18">
        <f t="shared" si="7"/>
        <v>42735</v>
      </c>
      <c r="J95">
        <f t="shared" si="5"/>
        <v>93</v>
      </c>
      <c r="K95" s="6">
        <f t="shared" si="6"/>
        <v>0</v>
      </c>
      <c r="L95" s="40">
        <f t="shared" si="9"/>
        <v>0</v>
      </c>
      <c r="M95" s="42">
        <f t="shared" si="8"/>
        <v>0.9966759972008401</v>
      </c>
      <c r="N95" s="6">
        <v>0.95</v>
      </c>
    </row>
    <row r="96" spans="1:14">
      <c r="A96" s="18">
        <v>42369</v>
      </c>
      <c r="B96">
        <v>94</v>
      </c>
      <c r="C96" t="s">
        <v>292</v>
      </c>
      <c r="D96" s="6">
        <v>0</v>
      </c>
      <c r="E96" s="40">
        <v>0</v>
      </c>
      <c r="F96" s="41">
        <v>0.99965095986038388</v>
      </c>
      <c r="H96">
        <v>94</v>
      </c>
      <c r="I96" s="18">
        <f t="shared" si="7"/>
        <v>42735</v>
      </c>
      <c r="J96">
        <f t="shared" si="5"/>
        <v>94</v>
      </c>
      <c r="K96" s="6">
        <f t="shared" si="6"/>
        <v>1</v>
      </c>
      <c r="L96" s="40">
        <f t="shared" si="9"/>
        <v>1.7494751574527641E-4</v>
      </c>
      <c r="M96" s="42">
        <f t="shared" si="8"/>
        <v>0.99685094471658542</v>
      </c>
      <c r="N96" s="6">
        <v>0.95</v>
      </c>
    </row>
    <row r="97" spans="1:14">
      <c r="A97" s="18">
        <v>42369</v>
      </c>
      <c r="B97">
        <v>95</v>
      </c>
      <c r="C97" t="s">
        <v>293</v>
      </c>
      <c r="D97" s="6">
        <v>0</v>
      </c>
      <c r="E97" s="40">
        <v>0</v>
      </c>
      <c r="F97" s="41">
        <v>0.99965095986038388</v>
      </c>
      <c r="H97">
        <v>95</v>
      </c>
      <c r="I97" s="18">
        <f t="shared" si="7"/>
        <v>42735</v>
      </c>
      <c r="J97">
        <f t="shared" si="5"/>
        <v>95</v>
      </c>
      <c r="K97" s="6">
        <f t="shared" si="6"/>
        <v>1</v>
      </c>
      <c r="L97" s="40">
        <f t="shared" si="9"/>
        <v>1.7494751574527641E-4</v>
      </c>
      <c r="M97" s="42">
        <f t="shared" si="8"/>
        <v>0.99702589223233073</v>
      </c>
      <c r="N97" s="6">
        <v>0.95</v>
      </c>
    </row>
    <row r="98" spans="1:14">
      <c r="A98" s="18">
        <v>42369</v>
      </c>
      <c r="B98">
        <v>96</v>
      </c>
      <c r="C98" t="s">
        <v>294</v>
      </c>
      <c r="D98" s="6">
        <v>0</v>
      </c>
      <c r="E98" s="40">
        <v>0</v>
      </c>
      <c r="F98" s="41">
        <v>0.99965095986038388</v>
      </c>
      <c r="H98">
        <v>96</v>
      </c>
      <c r="I98" s="18">
        <f t="shared" si="7"/>
        <v>42735</v>
      </c>
      <c r="J98">
        <f t="shared" si="5"/>
        <v>96</v>
      </c>
      <c r="K98" s="6">
        <f t="shared" si="6"/>
        <v>3</v>
      </c>
      <c r="L98" s="40">
        <f t="shared" si="9"/>
        <v>5.2484254723582922E-4</v>
      </c>
      <c r="M98" s="42">
        <f t="shared" si="8"/>
        <v>0.99755073477956657</v>
      </c>
      <c r="N98" s="6">
        <v>0.95</v>
      </c>
    </row>
    <row r="99" spans="1:14">
      <c r="A99" s="18">
        <v>42369</v>
      </c>
      <c r="B99">
        <v>97</v>
      </c>
      <c r="C99" t="s">
        <v>295</v>
      </c>
      <c r="D99" s="6">
        <v>0</v>
      </c>
      <c r="E99" s="40">
        <v>0</v>
      </c>
      <c r="F99" s="41">
        <v>0.99965095986038388</v>
      </c>
      <c r="H99">
        <v>97</v>
      </c>
      <c r="I99" s="18">
        <f t="shared" si="7"/>
        <v>42735</v>
      </c>
      <c r="J99">
        <f t="shared" si="5"/>
        <v>97</v>
      </c>
      <c r="K99" s="6">
        <f t="shared" si="6"/>
        <v>2</v>
      </c>
      <c r="L99" s="40">
        <f t="shared" si="9"/>
        <v>3.4989503149055281E-4</v>
      </c>
      <c r="M99" s="42">
        <f t="shared" si="8"/>
        <v>0.99790062981105709</v>
      </c>
      <c r="N99" s="6">
        <v>0.95</v>
      </c>
    </row>
    <row r="100" spans="1:14">
      <c r="A100" s="18">
        <v>42369</v>
      </c>
      <c r="B100">
        <v>98</v>
      </c>
      <c r="C100" t="s">
        <v>296</v>
      </c>
      <c r="D100" s="6">
        <v>0</v>
      </c>
      <c r="E100" s="40">
        <v>0</v>
      </c>
      <c r="F100" s="41">
        <v>0.99965095986038388</v>
      </c>
      <c r="H100">
        <v>98</v>
      </c>
      <c r="I100" s="18">
        <f t="shared" si="7"/>
        <v>42735</v>
      </c>
      <c r="J100">
        <f t="shared" si="5"/>
        <v>98</v>
      </c>
      <c r="K100" s="6">
        <f t="shared" si="6"/>
        <v>1</v>
      </c>
      <c r="L100" s="40">
        <f t="shared" si="9"/>
        <v>1.7494751574527641E-4</v>
      </c>
      <c r="M100" s="42">
        <f t="shared" si="8"/>
        <v>0.99807557732680241</v>
      </c>
      <c r="N100" s="6">
        <v>0.95</v>
      </c>
    </row>
    <row r="101" spans="1:14">
      <c r="A101" s="18">
        <v>42369</v>
      </c>
      <c r="B101">
        <v>99</v>
      </c>
      <c r="C101" t="s">
        <v>297</v>
      </c>
      <c r="D101" s="6">
        <v>0</v>
      </c>
      <c r="E101" s="40">
        <v>0</v>
      </c>
      <c r="F101" s="41">
        <v>0.99965095986038388</v>
      </c>
      <c r="H101">
        <v>99</v>
      </c>
      <c r="I101" s="18">
        <f t="shared" si="7"/>
        <v>42735</v>
      </c>
      <c r="J101">
        <f t="shared" si="5"/>
        <v>99</v>
      </c>
      <c r="K101" s="6">
        <f t="shared" si="6"/>
        <v>1</v>
      </c>
      <c r="L101" s="40">
        <f t="shared" si="9"/>
        <v>1.7494751574527641E-4</v>
      </c>
      <c r="M101" s="42">
        <f t="shared" si="8"/>
        <v>0.99825052484254773</v>
      </c>
      <c r="N101" s="6">
        <v>0.95</v>
      </c>
    </row>
    <row r="102" spans="1:14">
      <c r="A102" s="18">
        <v>42369</v>
      </c>
      <c r="B102">
        <v>100</v>
      </c>
      <c r="C102" t="s">
        <v>298</v>
      </c>
      <c r="D102" s="6">
        <v>0</v>
      </c>
      <c r="E102" s="40">
        <v>0</v>
      </c>
      <c r="F102" s="41">
        <v>0.99965095986038388</v>
      </c>
      <c r="H102">
        <v>100</v>
      </c>
      <c r="I102" s="18">
        <f t="shared" si="7"/>
        <v>42735</v>
      </c>
      <c r="J102">
        <f t="shared" si="5"/>
        <v>100</v>
      </c>
      <c r="K102" s="6">
        <f t="shared" si="6"/>
        <v>1</v>
      </c>
      <c r="L102" s="40">
        <f t="shared" si="9"/>
        <v>1.7494751574527641E-4</v>
      </c>
      <c r="M102" s="42">
        <f t="shared" si="8"/>
        <v>0.99842547235829304</v>
      </c>
      <c r="N102" s="6">
        <v>0.95</v>
      </c>
    </row>
    <row r="103" spans="1:14">
      <c r="A103" s="18">
        <v>42369</v>
      </c>
      <c r="B103">
        <v>101</v>
      </c>
      <c r="C103" t="s">
        <v>299</v>
      </c>
      <c r="D103" s="6">
        <v>0</v>
      </c>
      <c r="E103" s="40">
        <v>0</v>
      </c>
      <c r="F103" s="41">
        <v>0.99965095986038388</v>
      </c>
      <c r="H103">
        <v>101</v>
      </c>
      <c r="I103" s="18">
        <f t="shared" si="7"/>
        <v>42735</v>
      </c>
      <c r="J103">
        <f t="shared" si="5"/>
        <v>101</v>
      </c>
      <c r="K103" s="6">
        <f t="shared" si="6"/>
        <v>1</v>
      </c>
      <c r="L103" s="40">
        <f t="shared" si="9"/>
        <v>1.7494751574527641E-4</v>
      </c>
      <c r="M103" s="42">
        <f t="shared" si="8"/>
        <v>0.99860041987403836</v>
      </c>
      <c r="N103" s="6">
        <v>0.95</v>
      </c>
    </row>
    <row r="104" spans="1:14">
      <c r="A104" s="18">
        <v>42369</v>
      </c>
      <c r="B104">
        <v>102</v>
      </c>
      <c r="C104" t="s">
        <v>300</v>
      </c>
      <c r="D104" s="6">
        <v>0</v>
      </c>
      <c r="E104" s="40">
        <v>0</v>
      </c>
      <c r="F104" s="41">
        <v>0.99965095986038388</v>
      </c>
      <c r="H104">
        <v>102</v>
      </c>
      <c r="I104" s="18">
        <f t="shared" si="7"/>
        <v>42735</v>
      </c>
      <c r="J104">
        <f t="shared" si="5"/>
        <v>102</v>
      </c>
      <c r="K104" s="6">
        <f t="shared" si="6"/>
        <v>0</v>
      </c>
      <c r="L104" s="40">
        <f t="shared" si="9"/>
        <v>0</v>
      </c>
      <c r="M104" s="42">
        <f t="shared" si="8"/>
        <v>0.99860041987403836</v>
      </c>
      <c r="N104" s="6">
        <v>0.95</v>
      </c>
    </row>
    <row r="105" spans="1:14">
      <c r="A105" s="18">
        <v>42369</v>
      </c>
      <c r="B105">
        <v>103</v>
      </c>
      <c r="C105" t="s">
        <v>301</v>
      </c>
      <c r="D105" s="6">
        <v>0</v>
      </c>
      <c r="E105" s="40">
        <v>0</v>
      </c>
      <c r="F105" s="41">
        <v>0.99965095986038388</v>
      </c>
      <c r="H105">
        <v>103</v>
      </c>
      <c r="I105" s="18">
        <f t="shared" si="7"/>
        <v>42735</v>
      </c>
      <c r="J105">
        <f t="shared" si="5"/>
        <v>103</v>
      </c>
      <c r="K105" s="6">
        <f t="shared" si="6"/>
        <v>0</v>
      </c>
      <c r="L105" s="40">
        <f t="shared" si="9"/>
        <v>0</v>
      </c>
      <c r="M105" s="42">
        <f t="shared" si="8"/>
        <v>0.99860041987403836</v>
      </c>
      <c r="N105" s="6">
        <v>0.95</v>
      </c>
    </row>
    <row r="106" spans="1:14">
      <c r="A106" s="18">
        <v>42369</v>
      </c>
      <c r="B106">
        <v>104</v>
      </c>
      <c r="C106" t="s">
        <v>302</v>
      </c>
      <c r="D106" s="6">
        <v>0</v>
      </c>
      <c r="E106" s="40">
        <v>0</v>
      </c>
      <c r="F106" s="41">
        <v>0.99965095986038388</v>
      </c>
      <c r="H106">
        <v>104</v>
      </c>
      <c r="I106" s="18">
        <f t="shared" si="7"/>
        <v>42735</v>
      </c>
      <c r="J106">
        <f t="shared" si="5"/>
        <v>104</v>
      </c>
      <c r="K106" s="6">
        <f t="shared" si="6"/>
        <v>1</v>
      </c>
      <c r="L106" s="40">
        <f t="shared" si="9"/>
        <v>1.7494751574527641E-4</v>
      </c>
      <c r="M106" s="42">
        <f t="shared" si="8"/>
        <v>0.99877536738978367</v>
      </c>
      <c r="N106" s="6">
        <v>0.95</v>
      </c>
    </row>
    <row r="107" spans="1:14">
      <c r="A107" s="18">
        <v>42369</v>
      </c>
      <c r="B107">
        <v>105</v>
      </c>
      <c r="C107" t="s">
        <v>303</v>
      </c>
      <c r="D107" s="6">
        <v>0</v>
      </c>
      <c r="E107" s="40">
        <v>0</v>
      </c>
      <c r="F107" s="41">
        <v>0.99965095986038388</v>
      </c>
      <c r="H107">
        <v>105</v>
      </c>
      <c r="I107" s="18">
        <f t="shared" si="7"/>
        <v>42735</v>
      </c>
      <c r="J107">
        <f t="shared" si="5"/>
        <v>105</v>
      </c>
      <c r="K107" s="6">
        <f t="shared" si="6"/>
        <v>1</v>
      </c>
      <c r="L107" s="40">
        <f t="shared" si="9"/>
        <v>1.7494751574527641E-4</v>
      </c>
      <c r="M107" s="42">
        <f t="shared" si="8"/>
        <v>0.99895031490552899</v>
      </c>
      <c r="N107" s="6">
        <v>0.95</v>
      </c>
    </row>
    <row r="108" spans="1:14">
      <c r="A108" s="18">
        <v>42369</v>
      </c>
      <c r="B108">
        <v>106</v>
      </c>
      <c r="C108" t="s">
        <v>304</v>
      </c>
      <c r="D108" s="6">
        <v>0</v>
      </c>
      <c r="E108" s="40">
        <v>0</v>
      </c>
      <c r="F108" s="41">
        <v>0.99965095986038388</v>
      </c>
      <c r="H108">
        <v>106</v>
      </c>
      <c r="I108" s="18">
        <f t="shared" si="7"/>
        <v>42735</v>
      </c>
      <c r="J108">
        <f t="shared" si="5"/>
        <v>106</v>
      </c>
      <c r="K108" s="6">
        <f t="shared" si="6"/>
        <v>1</v>
      </c>
      <c r="L108" s="40">
        <f t="shared" si="9"/>
        <v>1.7494751574527641E-4</v>
      </c>
      <c r="M108" s="42">
        <f t="shared" si="8"/>
        <v>0.99912526242127431</v>
      </c>
      <c r="N108" s="6">
        <v>0.95</v>
      </c>
    </row>
    <row r="109" spans="1:14">
      <c r="A109" s="18">
        <v>42369</v>
      </c>
      <c r="B109">
        <v>107</v>
      </c>
      <c r="C109" t="s">
        <v>305</v>
      </c>
      <c r="D109" s="6">
        <v>0</v>
      </c>
      <c r="E109" s="40">
        <v>0</v>
      </c>
      <c r="F109" s="41">
        <v>0.99965095986038388</v>
      </c>
      <c r="H109">
        <v>107</v>
      </c>
      <c r="I109" s="18">
        <f t="shared" si="7"/>
        <v>42735</v>
      </c>
      <c r="J109">
        <f t="shared" si="5"/>
        <v>107</v>
      </c>
      <c r="K109" s="6">
        <f t="shared" si="6"/>
        <v>0</v>
      </c>
      <c r="L109" s="40">
        <f t="shared" si="9"/>
        <v>0</v>
      </c>
      <c r="M109" s="42">
        <f t="shared" si="8"/>
        <v>0.99912526242127431</v>
      </c>
      <c r="N109" s="6">
        <v>0.95</v>
      </c>
    </row>
    <row r="110" spans="1:14">
      <c r="A110" s="18">
        <v>42369</v>
      </c>
      <c r="B110">
        <v>108</v>
      </c>
      <c r="C110" t="s">
        <v>306</v>
      </c>
      <c r="D110" s="6">
        <v>0</v>
      </c>
      <c r="E110" s="40">
        <v>0</v>
      </c>
      <c r="F110" s="41">
        <v>0.99965095986038388</v>
      </c>
      <c r="H110">
        <v>108</v>
      </c>
      <c r="I110" s="18">
        <f t="shared" si="7"/>
        <v>42735</v>
      </c>
      <c r="J110">
        <f t="shared" si="5"/>
        <v>108</v>
      </c>
      <c r="K110" s="6">
        <f t="shared" si="6"/>
        <v>0</v>
      </c>
      <c r="L110" s="40">
        <f t="shared" si="9"/>
        <v>0</v>
      </c>
      <c r="M110" s="42">
        <f t="shared" si="8"/>
        <v>0.99912526242127431</v>
      </c>
      <c r="N110" s="6">
        <v>0.95</v>
      </c>
    </row>
    <row r="111" spans="1:14">
      <c r="A111" s="18">
        <v>42369</v>
      </c>
      <c r="B111">
        <v>109</v>
      </c>
      <c r="C111" t="s">
        <v>307</v>
      </c>
      <c r="D111" s="6">
        <v>0</v>
      </c>
      <c r="E111" s="40">
        <v>0</v>
      </c>
      <c r="F111" s="41">
        <v>0.99965095986038388</v>
      </c>
      <c r="H111">
        <v>109</v>
      </c>
      <c r="I111" s="18">
        <f t="shared" si="7"/>
        <v>42735</v>
      </c>
      <c r="J111">
        <f t="shared" si="5"/>
        <v>109</v>
      </c>
      <c r="K111" s="6">
        <f t="shared" si="6"/>
        <v>0</v>
      </c>
      <c r="L111" s="40">
        <f t="shared" si="9"/>
        <v>0</v>
      </c>
      <c r="M111" s="42">
        <f t="shared" si="8"/>
        <v>0.99912526242127431</v>
      </c>
      <c r="N111" s="6">
        <v>0.95</v>
      </c>
    </row>
    <row r="112" spans="1:14">
      <c r="A112" s="18">
        <v>42369</v>
      </c>
      <c r="B112">
        <v>110</v>
      </c>
      <c r="C112" t="s">
        <v>308</v>
      </c>
      <c r="D112" s="6">
        <v>0</v>
      </c>
      <c r="E112" s="40">
        <v>0</v>
      </c>
      <c r="F112" s="41">
        <v>0.99965095986038388</v>
      </c>
      <c r="H112">
        <v>110</v>
      </c>
      <c r="I112" s="18">
        <f t="shared" si="7"/>
        <v>42735</v>
      </c>
      <c r="J112">
        <f t="shared" si="5"/>
        <v>110</v>
      </c>
      <c r="K112" s="6">
        <f t="shared" si="6"/>
        <v>0</v>
      </c>
      <c r="L112" s="40">
        <f t="shared" si="9"/>
        <v>0</v>
      </c>
      <c r="M112" s="42">
        <f t="shared" si="8"/>
        <v>0.99912526242127431</v>
      </c>
      <c r="N112" s="6">
        <v>0.95</v>
      </c>
    </row>
    <row r="113" spans="1:14">
      <c r="A113" s="18">
        <v>42369</v>
      </c>
      <c r="B113">
        <v>111</v>
      </c>
      <c r="C113" t="s">
        <v>309</v>
      </c>
      <c r="D113" s="6">
        <v>0</v>
      </c>
      <c r="E113" s="40">
        <v>0</v>
      </c>
      <c r="F113" s="41">
        <v>0.99965095986038388</v>
      </c>
      <c r="H113">
        <v>111</v>
      </c>
      <c r="I113" s="18">
        <f t="shared" si="7"/>
        <v>42735</v>
      </c>
      <c r="J113">
        <f t="shared" si="5"/>
        <v>111</v>
      </c>
      <c r="K113" s="6">
        <f t="shared" si="6"/>
        <v>0</v>
      </c>
      <c r="L113" s="40">
        <f t="shared" si="9"/>
        <v>0</v>
      </c>
      <c r="M113" s="42">
        <f t="shared" si="8"/>
        <v>0.99912526242127431</v>
      </c>
      <c r="N113" s="6">
        <v>0.95</v>
      </c>
    </row>
    <row r="114" spans="1:14">
      <c r="A114" s="18">
        <v>42369</v>
      </c>
      <c r="B114">
        <v>112</v>
      </c>
      <c r="C114" t="s">
        <v>310</v>
      </c>
      <c r="D114" s="6">
        <v>1</v>
      </c>
      <c r="E114" s="40">
        <v>1.7452006980802793E-4</v>
      </c>
      <c r="F114" s="41">
        <v>0.99982547993019188</v>
      </c>
      <c r="H114">
        <v>112</v>
      </c>
      <c r="I114" s="18">
        <f t="shared" si="7"/>
        <v>42735</v>
      </c>
      <c r="J114">
        <f t="shared" si="5"/>
        <v>112</v>
      </c>
      <c r="K114" s="6">
        <f t="shared" si="6"/>
        <v>0</v>
      </c>
      <c r="L114" s="40">
        <f t="shared" si="9"/>
        <v>0</v>
      </c>
      <c r="M114" s="42">
        <f t="shared" si="8"/>
        <v>0.99912526242127431</v>
      </c>
      <c r="N114" s="6">
        <v>0.95</v>
      </c>
    </row>
    <row r="115" spans="1:14">
      <c r="A115" s="18">
        <v>42369</v>
      </c>
      <c r="B115">
        <v>113</v>
      </c>
      <c r="C115" t="s">
        <v>311</v>
      </c>
      <c r="D115" s="6">
        <v>0</v>
      </c>
      <c r="E115" s="40">
        <v>0</v>
      </c>
      <c r="F115" s="41">
        <v>0.99982547993019188</v>
      </c>
      <c r="H115">
        <v>113</v>
      </c>
      <c r="I115" s="18">
        <f t="shared" si="7"/>
        <v>42735</v>
      </c>
      <c r="J115">
        <f t="shared" si="5"/>
        <v>113</v>
      </c>
      <c r="K115" s="6">
        <f t="shared" si="6"/>
        <v>0</v>
      </c>
      <c r="L115" s="40">
        <f t="shared" si="9"/>
        <v>0</v>
      </c>
      <c r="M115" s="42">
        <f t="shared" si="8"/>
        <v>0.99912526242127431</v>
      </c>
      <c r="N115" s="6">
        <v>0.95</v>
      </c>
    </row>
    <row r="116" spans="1:14">
      <c r="A116" s="18">
        <v>42369</v>
      </c>
      <c r="B116">
        <v>114</v>
      </c>
      <c r="C116" t="s">
        <v>312</v>
      </c>
      <c r="D116" s="6">
        <v>0</v>
      </c>
      <c r="E116" s="40">
        <v>0</v>
      </c>
      <c r="F116" s="41">
        <v>0.99982547993019188</v>
      </c>
      <c r="H116">
        <v>114</v>
      </c>
      <c r="I116" s="18">
        <f t="shared" si="7"/>
        <v>42735</v>
      </c>
      <c r="J116">
        <f t="shared" si="5"/>
        <v>114</v>
      </c>
      <c r="K116" s="6">
        <f t="shared" si="6"/>
        <v>1</v>
      </c>
      <c r="L116" s="40">
        <f t="shared" si="9"/>
        <v>1.7494751574527641E-4</v>
      </c>
      <c r="M116" s="42">
        <f t="shared" si="8"/>
        <v>0.99930020993701962</v>
      </c>
      <c r="N116" s="6">
        <v>0.95</v>
      </c>
    </row>
    <row r="117" spans="1:14">
      <c r="A117" s="18">
        <v>42369</v>
      </c>
      <c r="B117">
        <v>115</v>
      </c>
      <c r="C117" t="s">
        <v>313</v>
      </c>
      <c r="D117" s="6">
        <v>0</v>
      </c>
      <c r="E117" s="40">
        <v>0</v>
      </c>
      <c r="F117" s="41">
        <v>0.99982547993019188</v>
      </c>
      <c r="H117">
        <v>115</v>
      </c>
      <c r="I117" s="18">
        <f t="shared" si="7"/>
        <v>42735</v>
      </c>
      <c r="J117">
        <f t="shared" si="5"/>
        <v>115</v>
      </c>
      <c r="K117" s="6">
        <f t="shared" si="6"/>
        <v>0</v>
      </c>
      <c r="L117" s="40">
        <f t="shared" si="9"/>
        <v>0</v>
      </c>
      <c r="M117" s="42">
        <f t="shared" si="8"/>
        <v>0.99930020993701962</v>
      </c>
      <c r="N117" s="6">
        <v>0.95</v>
      </c>
    </row>
    <row r="118" spans="1:14">
      <c r="A118" s="18">
        <v>42369</v>
      </c>
      <c r="B118">
        <v>116</v>
      </c>
      <c r="C118" t="s">
        <v>314</v>
      </c>
      <c r="D118" s="6">
        <v>0</v>
      </c>
      <c r="E118" s="40">
        <v>0</v>
      </c>
      <c r="F118" s="41">
        <v>0.99982547993019188</v>
      </c>
      <c r="H118">
        <v>116</v>
      </c>
      <c r="I118" s="18">
        <f t="shared" si="7"/>
        <v>42735</v>
      </c>
      <c r="J118">
        <f t="shared" si="5"/>
        <v>116</v>
      </c>
      <c r="K118" s="6">
        <f t="shared" si="6"/>
        <v>0</v>
      </c>
      <c r="L118" s="40">
        <f t="shared" si="9"/>
        <v>0</v>
      </c>
      <c r="M118" s="42">
        <f t="shared" si="8"/>
        <v>0.99930020993701962</v>
      </c>
      <c r="N118" s="6">
        <v>0.95</v>
      </c>
    </row>
    <row r="119" spans="1:14">
      <c r="A119" s="18">
        <v>42369</v>
      </c>
      <c r="B119">
        <v>117</v>
      </c>
      <c r="C119" t="s">
        <v>315</v>
      </c>
      <c r="D119" s="6">
        <v>0</v>
      </c>
      <c r="E119" s="40">
        <v>0</v>
      </c>
      <c r="F119" s="41">
        <v>0.99982547993019188</v>
      </c>
      <c r="H119">
        <v>117</v>
      </c>
      <c r="I119" s="18">
        <f t="shared" si="7"/>
        <v>42735</v>
      </c>
      <c r="J119">
        <f t="shared" si="5"/>
        <v>117</v>
      </c>
      <c r="K119" s="6">
        <f t="shared" si="6"/>
        <v>0</v>
      </c>
      <c r="L119" s="40">
        <f t="shared" si="9"/>
        <v>0</v>
      </c>
      <c r="M119" s="42">
        <f t="shared" si="8"/>
        <v>0.99930020993701962</v>
      </c>
      <c r="N119" s="6">
        <v>0.95</v>
      </c>
    </row>
    <row r="120" spans="1:14">
      <c r="A120" s="18">
        <v>42369</v>
      </c>
      <c r="B120">
        <v>118</v>
      </c>
      <c r="C120" t="s">
        <v>316</v>
      </c>
      <c r="D120" s="6">
        <v>0</v>
      </c>
      <c r="E120" s="40">
        <v>0</v>
      </c>
      <c r="F120" s="41">
        <v>0.99982547993019188</v>
      </c>
      <c r="H120">
        <v>118</v>
      </c>
      <c r="I120" s="18">
        <f t="shared" si="7"/>
        <v>42735</v>
      </c>
      <c r="J120">
        <f t="shared" si="5"/>
        <v>118</v>
      </c>
      <c r="K120" s="6">
        <f t="shared" si="6"/>
        <v>1</v>
      </c>
      <c r="L120" s="40">
        <f t="shared" si="9"/>
        <v>1.7494751574527641E-4</v>
      </c>
      <c r="M120" s="42">
        <f t="shared" si="8"/>
        <v>0.99947515745276494</v>
      </c>
      <c r="N120" s="6">
        <v>0.95</v>
      </c>
    </row>
    <row r="121" spans="1:14">
      <c r="A121" s="18">
        <v>42369</v>
      </c>
      <c r="B121">
        <v>119</v>
      </c>
      <c r="C121" t="s">
        <v>317</v>
      </c>
      <c r="D121" s="6">
        <v>0</v>
      </c>
      <c r="E121" s="40">
        <v>0</v>
      </c>
      <c r="F121" s="41">
        <v>0.99982547993019188</v>
      </c>
      <c r="H121">
        <v>119</v>
      </c>
      <c r="I121" s="18">
        <f t="shared" si="7"/>
        <v>42735</v>
      </c>
      <c r="J121">
        <f t="shared" si="5"/>
        <v>119</v>
      </c>
      <c r="K121" s="6">
        <f t="shared" si="6"/>
        <v>0</v>
      </c>
      <c r="L121" s="40">
        <f t="shared" si="9"/>
        <v>0</v>
      </c>
      <c r="M121" s="42">
        <f t="shared" si="8"/>
        <v>0.99947515745276494</v>
      </c>
      <c r="N121" s="6">
        <v>0.95</v>
      </c>
    </row>
    <row r="122" spans="1:14">
      <c r="A122" s="18">
        <v>42369</v>
      </c>
      <c r="B122">
        <v>120</v>
      </c>
      <c r="C122" t="s">
        <v>318</v>
      </c>
      <c r="D122" s="6">
        <v>0</v>
      </c>
      <c r="E122" s="40">
        <v>0</v>
      </c>
      <c r="F122" s="41">
        <v>0.99982547993019188</v>
      </c>
      <c r="H122">
        <v>120</v>
      </c>
      <c r="I122" s="18">
        <f t="shared" si="7"/>
        <v>42735</v>
      </c>
      <c r="J122">
        <f t="shared" si="5"/>
        <v>120</v>
      </c>
      <c r="K122" s="6">
        <f t="shared" si="6"/>
        <v>0</v>
      </c>
      <c r="L122" s="40">
        <f t="shared" si="9"/>
        <v>0</v>
      </c>
      <c r="M122" s="42">
        <f t="shared" si="8"/>
        <v>0.99947515745276494</v>
      </c>
      <c r="N122" s="6">
        <v>0.95</v>
      </c>
    </row>
    <row r="123" spans="1:14">
      <c r="A123" s="18">
        <v>42369</v>
      </c>
      <c r="B123">
        <v>121</v>
      </c>
      <c r="C123" t="s">
        <v>319</v>
      </c>
      <c r="D123" s="6">
        <v>0</v>
      </c>
      <c r="E123" s="40">
        <v>0</v>
      </c>
      <c r="F123" s="41">
        <v>0.99982547993019188</v>
      </c>
      <c r="H123">
        <v>121</v>
      </c>
      <c r="I123" s="18">
        <f t="shared" si="7"/>
        <v>42735</v>
      </c>
      <c r="J123">
        <f t="shared" si="5"/>
        <v>121</v>
      </c>
      <c r="K123" s="6">
        <f t="shared" si="6"/>
        <v>0</v>
      </c>
      <c r="L123" s="40">
        <f t="shared" si="9"/>
        <v>0</v>
      </c>
      <c r="M123" s="42">
        <f t="shared" si="8"/>
        <v>0.99947515745276494</v>
      </c>
      <c r="N123" s="6">
        <v>0.95</v>
      </c>
    </row>
    <row r="124" spans="1:14">
      <c r="A124" s="18">
        <v>42369</v>
      </c>
      <c r="B124">
        <v>122</v>
      </c>
      <c r="C124" t="s">
        <v>320</v>
      </c>
      <c r="D124" s="6">
        <v>0</v>
      </c>
      <c r="E124" s="40">
        <v>0</v>
      </c>
      <c r="F124" s="41">
        <v>0.99982547993019188</v>
      </c>
      <c r="H124">
        <v>122</v>
      </c>
      <c r="I124" s="18">
        <f t="shared" si="7"/>
        <v>42735</v>
      </c>
      <c r="J124">
        <f t="shared" si="5"/>
        <v>122</v>
      </c>
      <c r="K124" s="6">
        <f t="shared" si="6"/>
        <v>0</v>
      </c>
      <c r="L124" s="40">
        <f t="shared" si="9"/>
        <v>0</v>
      </c>
      <c r="M124" s="42">
        <f t="shared" si="8"/>
        <v>0.99947515745276494</v>
      </c>
      <c r="N124" s="6">
        <v>0.95</v>
      </c>
    </row>
    <row r="125" spans="1:14">
      <c r="A125" s="18">
        <v>42369</v>
      </c>
      <c r="B125">
        <v>123</v>
      </c>
      <c r="C125" t="s">
        <v>321</v>
      </c>
      <c r="D125" s="6">
        <v>0</v>
      </c>
      <c r="E125" s="40">
        <v>0</v>
      </c>
      <c r="F125" s="41">
        <v>0.99982547993019188</v>
      </c>
      <c r="H125">
        <v>123</v>
      </c>
      <c r="I125" s="18">
        <f t="shared" si="7"/>
        <v>42735</v>
      </c>
      <c r="J125">
        <f t="shared" si="5"/>
        <v>123</v>
      </c>
      <c r="K125" s="6">
        <f t="shared" si="6"/>
        <v>0</v>
      </c>
      <c r="L125" s="40">
        <f t="shared" si="9"/>
        <v>0</v>
      </c>
      <c r="M125" s="42">
        <f t="shared" si="8"/>
        <v>0.99947515745276494</v>
      </c>
      <c r="N125" s="6">
        <v>0.95</v>
      </c>
    </row>
    <row r="126" spans="1:14">
      <c r="A126" s="18">
        <v>42369</v>
      </c>
      <c r="B126">
        <v>124</v>
      </c>
      <c r="C126" t="s">
        <v>322</v>
      </c>
      <c r="D126" s="6">
        <v>0</v>
      </c>
      <c r="E126" s="40">
        <v>0</v>
      </c>
      <c r="F126" s="41">
        <v>0.99982547993019188</v>
      </c>
      <c r="H126">
        <v>124</v>
      </c>
      <c r="I126" s="18">
        <f t="shared" si="7"/>
        <v>42735</v>
      </c>
      <c r="J126">
        <f t="shared" si="5"/>
        <v>124</v>
      </c>
      <c r="K126" s="6">
        <f t="shared" si="6"/>
        <v>0</v>
      </c>
      <c r="L126" s="40">
        <f t="shared" si="9"/>
        <v>0</v>
      </c>
      <c r="M126" s="42">
        <f t="shared" si="8"/>
        <v>0.99947515745276494</v>
      </c>
      <c r="N126" s="6">
        <v>0.95</v>
      </c>
    </row>
    <row r="127" spans="1:14">
      <c r="A127" s="18">
        <v>42369</v>
      </c>
      <c r="B127">
        <v>125</v>
      </c>
      <c r="C127" t="s">
        <v>323</v>
      </c>
      <c r="D127" s="6">
        <v>0</v>
      </c>
      <c r="E127" s="40">
        <v>0</v>
      </c>
      <c r="F127" s="41">
        <v>0.99982547993019188</v>
      </c>
      <c r="H127">
        <v>125</v>
      </c>
      <c r="I127" s="18">
        <f t="shared" si="7"/>
        <v>42735</v>
      </c>
      <c r="J127">
        <f t="shared" si="5"/>
        <v>125</v>
      </c>
      <c r="K127" s="6">
        <f t="shared" si="6"/>
        <v>0</v>
      </c>
      <c r="L127" s="40">
        <f t="shared" si="9"/>
        <v>0</v>
      </c>
      <c r="M127" s="42">
        <f t="shared" si="8"/>
        <v>0.99947515745276494</v>
      </c>
      <c r="N127" s="6">
        <v>0.95</v>
      </c>
    </row>
    <row r="128" spans="1:14">
      <c r="A128" s="18">
        <v>42369</v>
      </c>
      <c r="B128">
        <v>126</v>
      </c>
      <c r="C128" t="s">
        <v>324</v>
      </c>
      <c r="D128" s="6">
        <v>0</v>
      </c>
      <c r="E128" s="40">
        <v>0</v>
      </c>
      <c r="F128" s="41">
        <v>0.99982547993019188</v>
      </c>
      <c r="H128">
        <v>126</v>
      </c>
      <c r="I128" s="18">
        <f t="shared" si="7"/>
        <v>42735</v>
      </c>
      <c r="J128">
        <f t="shared" si="5"/>
        <v>126</v>
      </c>
      <c r="K128" s="6">
        <f t="shared" si="6"/>
        <v>0</v>
      </c>
      <c r="L128" s="40">
        <f t="shared" si="9"/>
        <v>0</v>
      </c>
      <c r="M128" s="42">
        <f t="shared" si="8"/>
        <v>0.99947515745276494</v>
      </c>
      <c r="N128" s="6">
        <v>0.95</v>
      </c>
    </row>
    <row r="129" spans="1:14">
      <c r="A129" s="18">
        <v>42369</v>
      </c>
      <c r="B129">
        <v>127</v>
      </c>
      <c r="C129" t="s">
        <v>325</v>
      </c>
      <c r="D129" s="6">
        <v>0</v>
      </c>
      <c r="E129" s="40">
        <v>0</v>
      </c>
      <c r="F129" s="41">
        <v>0.99982547993019188</v>
      </c>
      <c r="H129">
        <v>127</v>
      </c>
      <c r="I129" s="18">
        <f t="shared" si="7"/>
        <v>42735</v>
      </c>
      <c r="J129">
        <f t="shared" si="5"/>
        <v>127</v>
      </c>
      <c r="K129" s="6">
        <f t="shared" si="6"/>
        <v>0</v>
      </c>
      <c r="L129" s="40">
        <f t="shared" si="9"/>
        <v>0</v>
      </c>
      <c r="M129" s="42">
        <f t="shared" si="8"/>
        <v>0.99947515745276494</v>
      </c>
      <c r="N129" s="6">
        <v>0.95</v>
      </c>
    </row>
    <row r="130" spans="1:14">
      <c r="A130" s="18">
        <v>42369</v>
      </c>
      <c r="B130">
        <v>128</v>
      </c>
      <c r="C130" t="s">
        <v>326</v>
      </c>
      <c r="D130" s="6">
        <v>0</v>
      </c>
      <c r="E130" s="40">
        <v>0</v>
      </c>
      <c r="F130" s="41">
        <v>0.99982547993019188</v>
      </c>
      <c r="H130">
        <v>128</v>
      </c>
      <c r="I130" s="18">
        <f t="shared" si="7"/>
        <v>42735</v>
      </c>
      <c r="J130">
        <f t="shared" ref="J130:J193" si="10">IF(M130="",NA(),H130)</f>
        <v>128</v>
      </c>
      <c r="K130" s="6">
        <f t="shared" ref="K130:K193" si="11">VLOOKUP(I130&amp;H130,$C$2:$F$1506,2,FALSE)</f>
        <v>0</v>
      </c>
      <c r="L130" s="40">
        <f t="shared" si="9"/>
        <v>0</v>
      </c>
      <c r="M130" s="42">
        <f t="shared" si="8"/>
        <v>0.99947515745276494</v>
      </c>
      <c r="N130" s="6">
        <v>0.95</v>
      </c>
    </row>
    <row r="131" spans="1:14">
      <c r="A131" s="18">
        <v>42369</v>
      </c>
      <c r="B131">
        <v>129</v>
      </c>
      <c r="C131" t="s">
        <v>327</v>
      </c>
      <c r="D131" s="6">
        <v>0</v>
      </c>
      <c r="E131" s="40">
        <v>0</v>
      </c>
      <c r="F131" s="41">
        <v>0.99982547993019188</v>
      </c>
      <c r="H131">
        <v>129</v>
      </c>
      <c r="I131" s="18">
        <f t="shared" ref="I131:I194" si="12">I130</f>
        <v>42735</v>
      </c>
      <c r="J131">
        <f t="shared" si="10"/>
        <v>129</v>
      </c>
      <c r="K131" s="6">
        <f t="shared" si="11"/>
        <v>0</v>
      </c>
      <c r="L131" s="40">
        <f t="shared" si="9"/>
        <v>0</v>
      </c>
      <c r="M131" s="42">
        <f t="shared" si="8"/>
        <v>0.99947515745276494</v>
      </c>
      <c r="N131" s="6">
        <v>0.95</v>
      </c>
    </row>
    <row r="132" spans="1:14">
      <c r="A132" s="18">
        <v>42369</v>
      </c>
      <c r="B132">
        <v>130</v>
      </c>
      <c r="C132" t="s">
        <v>328</v>
      </c>
      <c r="D132" s="6">
        <v>0</v>
      </c>
      <c r="E132" s="40">
        <v>0</v>
      </c>
      <c r="F132" s="41">
        <v>0.99982547993019188</v>
      </c>
      <c r="H132">
        <v>130</v>
      </c>
      <c r="I132" s="18">
        <f t="shared" si="12"/>
        <v>42735</v>
      </c>
      <c r="J132">
        <f t="shared" si="10"/>
        <v>130</v>
      </c>
      <c r="K132" s="6">
        <f t="shared" si="11"/>
        <v>0</v>
      </c>
      <c r="L132" s="40">
        <f t="shared" si="9"/>
        <v>0</v>
      </c>
      <c r="M132" s="42">
        <f t="shared" ref="M132:M195" si="13">IF(OR(M131&gt;=0.999999,M131=""),"",VLOOKUP(I132&amp;H132,$C$2:$F$1506,4,FALSE))</f>
        <v>0.99947515745276494</v>
      </c>
      <c r="N132" s="6">
        <v>0.95</v>
      </c>
    </row>
    <row r="133" spans="1:14">
      <c r="A133" s="18">
        <v>42369</v>
      </c>
      <c r="B133">
        <v>131</v>
      </c>
      <c r="C133" t="s">
        <v>329</v>
      </c>
      <c r="D133" s="6">
        <v>0</v>
      </c>
      <c r="E133" s="40">
        <v>0</v>
      </c>
      <c r="F133" s="41">
        <v>0.99982547993019188</v>
      </c>
      <c r="H133">
        <v>131</v>
      </c>
      <c r="I133" s="18">
        <f t="shared" si="12"/>
        <v>42735</v>
      </c>
      <c r="J133">
        <f t="shared" si="10"/>
        <v>131</v>
      </c>
      <c r="K133" s="6">
        <f t="shared" si="11"/>
        <v>0</v>
      </c>
      <c r="L133" s="40">
        <f t="shared" si="9"/>
        <v>0</v>
      </c>
      <c r="M133" s="42">
        <f t="shared" si="13"/>
        <v>0.99947515745276494</v>
      </c>
      <c r="N133" s="6">
        <v>0.95</v>
      </c>
    </row>
    <row r="134" spans="1:14">
      <c r="A134" s="18">
        <v>42369</v>
      </c>
      <c r="B134">
        <v>132</v>
      </c>
      <c r="C134" t="s">
        <v>330</v>
      </c>
      <c r="D134" s="6">
        <v>0</v>
      </c>
      <c r="E134" s="40">
        <v>0</v>
      </c>
      <c r="F134" s="41">
        <v>0.99982547993019188</v>
      </c>
      <c r="H134">
        <v>132</v>
      </c>
      <c r="I134" s="18">
        <f t="shared" si="12"/>
        <v>42735</v>
      </c>
      <c r="J134">
        <f t="shared" si="10"/>
        <v>132</v>
      </c>
      <c r="K134" s="6">
        <f t="shared" si="11"/>
        <v>0</v>
      </c>
      <c r="L134" s="40">
        <f t="shared" si="9"/>
        <v>0</v>
      </c>
      <c r="M134" s="42">
        <f t="shared" si="13"/>
        <v>0.99947515745276494</v>
      </c>
      <c r="N134" s="6">
        <v>0.95</v>
      </c>
    </row>
    <row r="135" spans="1:14">
      <c r="A135" s="18">
        <v>42369</v>
      </c>
      <c r="B135">
        <v>133</v>
      </c>
      <c r="C135" t="s">
        <v>331</v>
      </c>
      <c r="D135" s="6">
        <v>0</v>
      </c>
      <c r="E135" s="40">
        <v>0</v>
      </c>
      <c r="F135" s="41">
        <v>0.99982547993019188</v>
      </c>
      <c r="H135">
        <v>133</v>
      </c>
      <c r="I135" s="18">
        <f t="shared" si="12"/>
        <v>42735</v>
      </c>
      <c r="J135">
        <f t="shared" si="10"/>
        <v>133</v>
      </c>
      <c r="K135" s="6">
        <f t="shared" si="11"/>
        <v>0</v>
      </c>
      <c r="L135" s="40">
        <f t="shared" ref="L135:L198" si="14">IF(ISNA(VLOOKUP(I135&amp;J135,$C$2:$F$1506,3,FALSE))=TRUE,"",VLOOKUP(I135&amp;J135,$C$2:$F$1506,3,FALSE))</f>
        <v>0</v>
      </c>
      <c r="M135" s="42">
        <f t="shared" si="13"/>
        <v>0.99947515745276494</v>
      </c>
      <c r="N135" s="6">
        <v>0.95</v>
      </c>
    </row>
    <row r="136" spans="1:14">
      <c r="A136" s="18">
        <v>42369</v>
      </c>
      <c r="B136">
        <v>134</v>
      </c>
      <c r="C136" t="s">
        <v>332</v>
      </c>
      <c r="D136" s="6">
        <v>0</v>
      </c>
      <c r="E136" s="40">
        <v>0</v>
      </c>
      <c r="F136" s="41">
        <v>0.99982547993019188</v>
      </c>
      <c r="H136">
        <v>134</v>
      </c>
      <c r="I136" s="18">
        <f t="shared" si="12"/>
        <v>42735</v>
      </c>
      <c r="J136">
        <f t="shared" si="10"/>
        <v>134</v>
      </c>
      <c r="K136" s="6">
        <f t="shared" si="11"/>
        <v>0</v>
      </c>
      <c r="L136" s="40">
        <f t="shared" si="14"/>
        <v>0</v>
      </c>
      <c r="M136" s="42">
        <f t="shared" si="13"/>
        <v>0.99947515745276494</v>
      </c>
      <c r="N136" s="6">
        <v>0.95</v>
      </c>
    </row>
    <row r="137" spans="1:14">
      <c r="A137" s="18">
        <v>42369</v>
      </c>
      <c r="B137">
        <v>135</v>
      </c>
      <c r="C137" t="s">
        <v>333</v>
      </c>
      <c r="D137" s="6">
        <v>0</v>
      </c>
      <c r="E137" s="40">
        <v>0</v>
      </c>
      <c r="F137" s="41">
        <v>0.99982547993019188</v>
      </c>
      <c r="H137">
        <v>135</v>
      </c>
      <c r="I137" s="18">
        <f t="shared" si="12"/>
        <v>42735</v>
      </c>
      <c r="J137">
        <f t="shared" si="10"/>
        <v>135</v>
      </c>
      <c r="K137" s="6">
        <f t="shared" si="11"/>
        <v>0</v>
      </c>
      <c r="L137" s="40">
        <f t="shared" si="14"/>
        <v>0</v>
      </c>
      <c r="M137" s="42">
        <f t="shared" si="13"/>
        <v>0.99947515745276494</v>
      </c>
      <c r="N137" s="6">
        <v>0.95</v>
      </c>
    </row>
    <row r="138" spans="1:14">
      <c r="A138" s="18">
        <v>42369</v>
      </c>
      <c r="B138">
        <v>136</v>
      </c>
      <c r="C138" t="s">
        <v>334</v>
      </c>
      <c r="D138" s="6">
        <v>0</v>
      </c>
      <c r="E138" s="40">
        <v>0</v>
      </c>
      <c r="F138" s="41">
        <v>0.99982547993019188</v>
      </c>
      <c r="H138">
        <v>136</v>
      </c>
      <c r="I138" s="18">
        <f t="shared" si="12"/>
        <v>42735</v>
      </c>
      <c r="J138">
        <f t="shared" si="10"/>
        <v>136</v>
      </c>
      <c r="K138" s="6">
        <f t="shared" si="11"/>
        <v>0</v>
      </c>
      <c r="L138" s="40">
        <f t="shared" si="14"/>
        <v>0</v>
      </c>
      <c r="M138" s="42">
        <f t="shared" si="13"/>
        <v>0.99947515745276494</v>
      </c>
      <c r="N138" s="6">
        <v>0.95</v>
      </c>
    </row>
    <row r="139" spans="1:14">
      <c r="A139" s="18">
        <v>42369</v>
      </c>
      <c r="B139">
        <v>137</v>
      </c>
      <c r="C139" t="s">
        <v>335</v>
      </c>
      <c r="D139" s="6">
        <v>0</v>
      </c>
      <c r="E139" s="40">
        <v>0</v>
      </c>
      <c r="F139" s="41">
        <v>0.99982547993019188</v>
      </c>
      <c r="H139">
        <v>137</v>
      </c>
      <c r="I139" s="18">
        <f t="shared" si="12"/>
        <v>42735</v>
      </c>
      <c r="J139">
        <f t="shared" si="10"/>
        <v>137</v>
      </c>
      <c r="K139" s="6">
        <f t="shared" si="11"/>
        <v>0</v>
      </c>
      <c r="L139" s="40">
        <f t="shared" si="14"/>
        <v>0</v>
      </c>
      <c r="M139" s="42">
        <f t="shared" si="13"/>
        <v>0.99947515745276494</v>
      </c>
      <c r="N139" s="6">
        <v>0.95</v>
      </c>
    </row>
    <row r="140" spans="1:14">
      <c r="A140" s="18">
        <v>42369</v>
      </c>
      <c r="B140">
        <v>138</v>
      </c>
      <c r="C140" t="s">
        <v>336</v>
      </c>
      <c r="D140" s="6">
        <v>0</v>
      </c>
      <c r="E140" s="40">
        <v>0</v>
      </c>
      <c r="F140" s="41">
        <v>0.99982547993019188</v>
      </c>
      <c r="H140">
        <v>138</v>
      </c>
      <c r="I140" s="18">
        <f t="shared" si="12"/>
        <v>42735</v>
      </c>
      <c r="J140">
        <f t="shared" si="10"/>
        <v>138</v>
      </c>
      <c r="K140" s="6">
        <f t="shared" si="11"/>
        <v>0</v>
      </c>
      <c r="L140" s="40">
        <f t="shared" si="14"/>
        <v>0</v>
      </c>
      <c r="M140" s="42">
        <f t="shared" si="13"/>
        <v>0.99947515745276494</v>
      </c>
      <c r="N140" s="6">
        <v>0.95</v>
      </c>
    </row>
    <row r="141" spans="1:14">
      <c r="A141" s="18">
        <v>42369</v>
      </c>
      <c r="B141">
        <v>139</v>
      </c>
      <c r="C141" t="s">
        <v>337</v>
      </c>
      <c r="D141" s="6">
        <v>0</v>
      </c>
      <c r="E141" s="40">
        <v>0</v>
      </c>
      <c r="F141" s="41">
        <v>0.99982547993019188</v>
      </c>
      <c r="H141">
        <v>139</v>
      </c>
      <c r="I141" s="18">
        <f t="shared" si="12"/>
        <v>42735</v>
      </c>
      <c r="J141">
        <f t="shared" si="10"/>
        <v>139</v>
      </c>
      <c r="K141" s="6">
        <f t="shared" si="11"/>
        <v>1</v>
      </c>
      <c r="L141" s="40">
        <f t="shared" si="14"/>
        <v>1.7494751574527641E-4</v>
      </c>
      <c r="M141" s="42">
        <f t="shared" si="13"/>
        <v>0.99965010496851026</v>
      </c>
      <c r="N141" s="6">
        <v>0.95</v>
      </c>
    </row>
    <row r="142" spans="1:14">
      <c r="A142" s="18">
        <v>42369</v>
      </c>
      <c r="B142">
        <v>140</v>
      </c>
      <c r="C142" t="s">
        <v>338</v>
      </c>
      <c r="D142" s="6">
        <v>0</v>
      </c>
      <c r="E142" s="40">
        <v>0</v>
      </c>
      <c r="F142" s="41">
        <v>0.99982547993019188</v>
      </c>
      <c r="H142">
        <v>140</v>
      </c>
      <c r="I142" s="18">
        <f t="shared" si="12"/>
        <v>42735</v>
      </c>
      <c r="J142">
        <f t="shared" si="10"/>
        <v>140</v>
      </c>
      <c r="K142" s="6">
        <f t="shared" si="11"/>
        <v>0</v>
      </c>
      <c r="L142" s="40">
        <f t="shared" si="14"/>
        <v>0</v>
      </c>
      <c r="M142" s="42">
        <f t="shared" si="13"/>
        <v>0.99965010496851026</v>
      </c>
      <c r="N142" s="6">
        <v>0.95</v>
      </c>
    </row>
    <row r="143" spans="1:14">
      <c r="A143" s="18">
        <v>42369</v>
      </c>
      <c r="B143">
        <v>141</v>
      </c>
      <c r="C143" t="s">
        <v>339</v>
      </c>
      <c r="D143" s="6">
        <v>0</v>
      </c>
      <c r="E143" s="40">
        <v>0</v>
      </c>
      <c r="F143" s="41">
        <v>0.99982547993019188</v>
      </c>
      <c r="H143">
        <v>141</v>
      </c>
      <c r="I143" s="18">
        <f t="shared" si="12"/>
        <v>42735</v>
      </c>
      <c r="J143">
        <f t="shared" si="10"/>
        <v>141</v>
      </c>
      <c r="K143" s="6">
        <f t="shared" si="11"/>
        <v>0</v>
      </c>
      <c r="L143" s="40">
        <f t="shared" si="14"/>
        <v>0</v>
      </c>
      <c r="M143" s="42">
        <f t="shared" si="13"/>
        <v>0.99965010496851026</v>
      </c>
      <c r="N143" s="6">
        <v>0.95</v>
      </c>
    </row>
    <row r="144" spans="1:14">
      <c r="A144" s="18">
        <v>42369</v>
      </c>
      <c r="B144">
        <v>142</v>
      </c>
      <c r="C144" t="s">
        <v>340</v>
      </c>
      <c r="D144" s="6">
        <v>0</v>
      </c>
      <c r="E144" s="40">
        <v>0</v>
      </c>
      <c r="F144" s="41">
        <v>0.99982547993019188</v>
      </c>
      <c r="H144">
        <v>142</v>
      </c>
      <c r="I144" s="18">
        <f t="shared" si="12"/>
        <v>42735</v>
      </c>
      <c r="J144">
        <f t="shared" si="10"/>
        <v>142</v>
      </c>
      <c r="K144" s="6">
        <f t="shared" si="11"/>
        <v>0</v>
      </c>
      <c r="L144" s="40">
        <f t="shared" si="14"/>
        <v>0</v>
      </c>
      <c r="M144" s="42">
        <f t="shared" si="13"/>
        <v>0.99965010496851026</v>
      </c>
      <c r="N144" s="6">
        <v>0.95</v>
      </c>
    </row>
    <row r="145" spans="1:14">
      <c r="A145" s="18">
        <v>42369</v>
      </c>
      <c r="B145">
        <v>143</v>
      </c>
      <c r="C145" t="s">
        <v>341</v>
      </c>
      <c r="D145" s="6">
        <v>0</v>
      </c>
      <c r="E145" s="40">
        <v>0</v>
      </c>
      <c r="F145" s="41">
        <v>0.99982547993019188</v>
      </c>
      <c r="H145">
        <v>143</v>
      </c>
      <c r="I145" s="18">
        <f t="shared" si="12"/>
        <v>42735</v>
      </c>
      <c r="J145">
        <f t="shared" si="10"/>
        <v>143</v>
      </c>
      <c r="K145" s="6">
        <f t="shared" si="11"/>
        <v>0</v>
      </c>
      <c r="L145" s="40">
        <f t="shared" si="14"/>
        <v>0</v>
      </c>
      <c r="M145" s="42">
        <f t="shared" si="13"/>
        <v>0.99965010496851026</v>
      </c>
      <c r="N145" s="6">
        <v>0.95</v>
      </c>
    </row>
    <row r="146" spans="1:14">
      <c r="A146" s="18">
        <v>42369</v>
      </c>
      <c r="B146">
        <v>144</v>
      </c>
      <c r="C146" t="s">
        <v>342</v>
      </c>
      <c r="D146" s="6">
        <v>0</v>
      </c>
      <c r="E146" s="40">
        <v>0</v>
      </c>
      <c r="F146" s="41">
        <v>0.99982547993019188</v>
      </c>
      <c r="H146">
        <v>144</v>
      </c>
      <c r="I146" s="18">
        <f t="shared" si="12"/>
        <v>42735</v>
      </c>
      <c r="J146">
        <f t="shared" si="10"/>
        <v>144</v>
      </c>
      <c r="K146" s="6">
        <f t="shared" si="11"/>
        <v>0</v>
      </c>
      <c r="L146" s="40">
        <f t="shared" si="14"/>
        <v>0</v>
      </c>
      <c r="M146" s="42">
        <f t="shared" si="13"/>
        <v>0.99965010496851026</v>
      </c>
      <c r="N146" s="6">
        <v>0.95</v>
      </c>
    </row>
    <row r="147" spans="1:14">
      <c r="A147" s="18">
        <v>42369</v>
      </c>
      <c r="B147">
        <v>145</v>
      </c>
      <c r="C147" t="s">
        <v>343</v>
      </c>
      <c r="D147" s="6">
        <v>0</v>
      </c>
      <c r="E147" s="40">
        <v>0</v>
      </c>
      <c r="F147" s="41">
        <v>0.99982547993019188</v>
      </c>
      <c r="H147">
        <v>145</v>
      </c>
      <c r="I147" s="18">
        <f t="shared" si="12"/>
        <v>42735</v>
      </c>
      <c r="J147">
        <f t="shared" si="10"/>
        <v>145</v>
      </c>
      <c r="K147" s="6">
        <f t="shared" si="11"/>
        <v>0</v>
      </c>
      <c r="L147" s="40">
        <f t="shared" si="14"/>
        <v>0</v>
      </c>
      <c r="M147" s="42">
        <f t="shared" si="13"/>
        <v>0.99965010496851026</v>
      </c>
      <c r="N147" s="6">
        <v>0.95</v>
      </c>
    </row>
    <row r="148" spans="1:14">
      <c r="A148" s="18">
        <v>42369</v>
      </c>
      <c r="B148">
        <v>146</v>
      </c>
      <c r="C148" t="s">
        <v>344</v>
      </c>
      <c r="D148" s="6">
        <v>0</v>
      </c>
      <c r="E148" s="40">
        <v>0</v>
      </c>
      <c r="F148" s="41">
        <v>0.99982547993019188</v>
      </c>
      <c r="H148">
        <v>146</v>
      </c>
      <c r="I148" s="18">
        <f t="shared" si="12"/>
        <v>42735</v>
      </c>
      <c r="J148">
        <f t="shared" si="10"/>
        <v>146</v>
      </c>
      <c r="K148" s="6">
        <f t="shared" si="11"/>
        <v>0</v>
      </c>
      <c r="L148" s="40">
        <f t="shared" si="14"/>
        <v>0</v>
      </c>
      <c r="M148" s="42">
        <f t="shared" si="13"/>
        <v>0.99965010496851026</v>
      </c>
      <c r="N148" s="6">
        <v>0.95</v>
      </c>
    </row>
    <row r="149" spans="1:14">
      <c r="A149" s="18">
        <v>42369</v>
      </c>
      <c r="B149">
        <v>147</v>
      </c>
      <c r="C149" t="s">
        <v>345</v>
      </c>
      <c r="D149" s="6">
        <v>0</v>
      </c>
      <c r="E149" s="40">
        <v>0</v>
      </c>
      <c r="F149" s="41">
        <v>0.99982547993019188</v>
      </c>
      <c r="H149">
        <v>147</v>
      </c>
      <c r="I149" s="18">
        <f t="shared" si="12"/>
        <v>42735</v>
      </c>
      <c r="J149">
        <f t="shared" si="10"/>
        <v>147</v>
      </c>
      <c r="K149" s="6">
        <f t="shared" si="11"/>
        <v>0</v>
      </c>
      <c r="L149" s="40">
        <f t="shared" si="14"/>
        <v>0</v>
      </c>
      <c r="M149" s="42">
        <f t="shared" si="13"/>
        <v>0.99965010496851026</v>
      </c>
      <c r="N149" s="6">
        <v>0.95</v>
      </c>
    </row>
    <row r="150" spans="1:14">
      <c r="A150" s="18">
        <v>42369</v>
      </c>
      <c r="B150">
        <v>148</v>
      </c>
      <c r="C150" t="s">
        <v>346</v>
      </c>
      <c r="D150" s="6">
        <v>0</v>
      </c>
      <c r="E150" s="40">
        <v>0</v>
      </c>
      <c r="F150" s="41">
        <v>0.99982547993019188</v>
      </c>
      <c r="H150">
        <v>148</v>
      </c>
      <c r="I150" s="18">
        <f t="shared" si="12"/>
        <v>42735</v>
      </c>
      <c r="J150">
        <f t="shared" si="10"/>
        <v>148</v>
      </c>
      <c r="K150" s="6">
        <f t="shared" si="11"/>
        <v>0</v>
      </c>
      <c r="L150" s="40">
        <f t="shared" si="14"/>
        <v>0</v>
      </c>
      <c r="M150" s="42">
        <f t="shared" si="13"/>
        <v>0.99965010496851026</v>
      </c>
      <c r="N150" s="6">
        <v>0.95</v>
      </c>
    </row>
    <row r="151" spans="1:14">
      <c r="A151" s="18">
        <v>42369</v>
      </c>
      <c r="B151">
        <v>149</v>
      </c>
      <c r="C151" t="s">
        <v>347</v>
      </c>
      <c r="D151" s="6">
        <v>0</v>
      </c>
      <c r="E151" s="40">
        <v>0</v>
      </c>
      <c r="F151" s="41">
        <v>0.99982547993019188</v>
      </c>
      <c r="H151">
        <v>149</v>
      </c>
      <c r="I151" s="18">
        <f t="shared" si="12"/>
        <v>42735</v>
      </c>
      <c r="J151">
        <f t="shared" si="10"/>
        <v>149</v>
      </c>
      <c r="K151" s="6">
        <f t="shared" si="11"/>
        <v>0</v>
      </c>
      <c r="L151" s="40">
        <f t="shared" si="14"/>
        <v>0</v>
      </c>
      <c r="M151" s="42">
        <f t="shared" si="13"/>
        <v>0.99965010496851026</v>
      </c>
      <c r="N151" s="6">
        <v>0.95</v>
      </c>
    </row>
    <row r="152" spans="1:14">
      <c r="A152" s="18">
        <v>42369</v>
      </c>
      <c r="B152">
        <v>150</v>
      </c>
      <c r="C152" t="s">
        <v>348</v>
      </c>
      <c r="D152" s="6">
        <v>0</v>
      </c>
      <c r="E152" s="40">
        <v>0</v>
      </c>
      <c r="F152" s="41">
        <v>0.99982547993019188</v>
      </c>
      <c r="H152">
        <v>150</v>
      </c>
      <c r="I152" s="18">
        <f t="shared" si="12"/>
        <v>42735</v>
      </c>
      <c r="J152">
        <f t="shared" si="10"/>
        <v>150</v>
      </c>
      <c r="K152" s="6">
        <f t="shared" si="11"/>
        <v>0</v>
      </c>
      <c r="L152" s="40">
        <f t="shared" si="14"/>
        <v>0</v>
      </c>
      <c r="M152" s="42">
        <f t="shared" si="13"/>
        <v>0.99965010496851026</v>
      </c>
      <c r="N152" s="6">
        <v>0.95</v>
      </c>
    </row>
    <row r="153" spans="1:14">
      <c r="A153" s="18">
        <v>42369</v>
      </c>
      <c r="B153">
        <v>151</v>
      </c>
      <c r="C153" t="s">
        <v>349</v>
      </c>
      <c r="D153" s="6">
        <v>0</v>
      </c>
      <c r="E153" s="40">
        <v>0</v>
      </c>
      <c r="F153" s="41">
        <v>0.99982547993019188</v>
      </c>
      <c r="H153">
        <v>151</v>
      </c>
      <c r="I153" s="18">
        <f t="shared" si="12"/>
        <v>42735</v>
      </c>
      <c r="J153">
        <f t="shared" si="10"/>
        <v>151</v>
      </c>
      <c r="K153" s="6">
        <f t="shared" si="11"/>
        <v>0</v>
      </c>
      <c r="L153" s="40">
        <f t="shared" si="14"/>
        <v>0</v>
      </c>
      <c r="M153" s="42">
        <f t="shared" si="13"/>
        <v>0.99965010496851026</v>
      </c>
      <c r="N153" s="6">
        <v>0.95</v>
      </c>
    </row>
    <row r="154" spans="1:14">
      <c r="A154" s="18">
        <v>42369</v>
      </c>
      <c r="B154">
        <v>152</v>
      </c>
      <c r="C154" t="s">
        <v>350</v>
      </c>
      <c r="D154" s="6">
        <v>0</v>
      </c>
      <c r="E154" s="40">
        <v>0</v>
      </c>
      <c r="F154" s="41">
        <v>0.99982547993019188</v>
      </c>
      <c r="H154">
        <v>152</v>
      </c>
      <c r="I154" s="18">
        <f t="shared" si="12"/>
        <v>42735</v>
      </c>
      <c r="J154">
        <f t="shared" si="10"/>
        <v>152</v>
      </c>
      <c r="K154" s="6">
        <f t="shared" si="11"/>
        <v>0</v>
      </c>
      <c r="L154" s="40">
        <f t="shared" si="14"/>
        <v>0</v>
      </c>
      <c r="M154" s="42">
        <f t="shared" si="13"/>
        <v>0.99965010496851026</v>
      </c>
      <c r="N154" s="6">
        <v>0.95</v>
      </c>
    </row>
    <row r="155" spans="1:14">
      <c r="A155" s="18">
        <v>42369</v>
      </c>
      <c r="B155">
        <v>153</v>
      </c>
      <c r="C155" t="s">
        <v>351</v>
      </c>
      <c r="D155" s="6">
        <v>0</v>
      </c>
      <c r="E155" s="40">
        <v>0</v>
      </c>
      <c r="F155" s="41">
        <v>0.99982547993019188</v>
      </c>
      <c r="H155">
        <v>153</v>
      </c>
      <c r="I155" s="18">
        <f t="shared" si="12"/>
        <v>42735</v>
      </c>
      <c r="J155">
        <f t="shared" si="10"/>
        <v>153</v>
      </c>
      <c r="K155" s="6">
        <f t="shared" si="11"/>
        <v>0</v>
      </c>
      <c r="L155" s="40">
        <f t="shared" si="14"/>
        <v>0</v>
      </c>
      <c r="M155" s="42">
        <f t="shared" si="13"/>
        <v>0.99965010496851026</v>
      </c>
      <c r="N155" s="6">
        <v>0.95</v>
      </c>
    </row>
    <row r="156" spans="1:14">
      <c r="A156" s="18">
        <v>42369</v>
      </c>
      <c r="B156">
        <v>154</v>
      </c>
      <c r="C156" t="s">
        <v>352</v>
      </c>
      <c r="D156" s="6">
        <v>0</v>
      </c>
      <c r="E156" s="40">
        <v>0</v>
      </c>
      <c r="F156" s="41">
        <v>0.99982547993019188</v>
      </c>
      <c r="H156">
        <v>154</v>
      </c>
      <c r="I156" s="18">
        <f t="shared" si="12"/>
        <v>42735</v>
      </c>
      <c r="J156">
        <f t="shared" si="10"/>
        <v>154</v>
      </c>
      <c r="K156" s="6">
        <f t="shared" si="11"/>
        <v>0</v>
      </c>
      <c r="L156" s="40">
        <f t="shared" si="14"/>
        <v>0</v>
      </c>
      <c r="M156" s="42">
        <f t="shared" si="13"/>
        <v>0.99965010496851026</v>
      </c>
      <c r="N156" s="6">
        <v>0.95</v>
      </c>
    </row>
    <row r="157" spans="1:14">
      <c r="A157" s="18">
        <v>42369</v>
      </c>
      <c r="B157">
        <v>155</v>
      </c>
      <c r="C157" t="s">
        <v>353</v>
      </c>
      <c r="D157" s="6">
        <v>0</v>
      </c>
      <c r="E157" s="40">
        <v>0</v>
      </c>
      <c r="F157" s="41">
        <v>0.99982547993019188</v>
      </c>
      <c r="H157">
        <v>155</v>
      </c>
      <c r="I157" s="18">
        <f t="shared" si="12"/>
        <v>42735</v>
      </c>
      <c r="J157">
        <f t="shared" si="10"/>
        <v>155</v>
      </c>
      <c r="K157" s="6">
        <f t="shared" si="11"/>
        <v>0</v>
      </c>
      <c r="L157" s="40">
        <f t="shared" si="14"/>
        <v>0</v>
      </c>
      <c r="M157" s="42">
        <f t="shared" si="13"/>
        <v>0.99965010496851026</v>
      </c>
      <c r="N157" s="6">
        <v>0.95</v>
      </c>
    </row>
    <row r="158" spans="1:14">
      <c r="A158" s="18">
        <v>42369</v>
      </c>
      <c r="B158">
        <v>156</v>
      </c>
      <c r="C158" t="s">
        <v>354</v>
      </c>
      <c r="D158" s="6">
        <v>0</v>
      </c>
      <c r="E158" s="40">
        <v>0</v>
      </c>
      <c r="F158" s="41">
        <v>0.99982547993019188</v>
      </c>
      <c r="H158">
        <v>156</v>
      </c>
      <c r="I158" s="18">
        <f t="shared" si="12"/>
        <v>42735</v>
      </c>
      <c r="J158">
        <f t="shared" si="10"/>
        <v>156</v>
      </c>
      <c r="K158" s="6">
        <f t="shared" si="11"/>
        <v>0</v>
      </c>
      <c r="L158" s="40">
        <f t="shared" si="14"/>
        <v>0</v>
      </c>
      <c r="M158" s="42">
        <f t="shared" si="13"/>
        <v>0.99965010496851026</v>
      </c>
      <c r="N158" s="6">
        <v>0.95</v>
      </c>
    </row>
    <row r="159" spans="1:14">
      <c r="A159" s="18">
        <v>42369</v>
      </c>
      <c r="B159">
        <v>157</v>
      </c>
      <c r="C159" t="s">
        <v>355</v>
      </c>
      <c r="D159" s="6">
        <v>0</v>
      </c>
      <c r="E159" s="40">
        <v>0</v>
      </c>
      <c r="F159" s="41">
        <v>0.99982547993019188</v>
      </c>
      <c r="H159">
        <v>157</v>
      </c>
      <c r="I159" s="18">
        <f t="shared" si="12"/>
        <v>42735</v>
      </c>
      <c r="J159">
        <f t="shared" si="10"/>
        <v>157</v>
      </c>
      <c r="K159" s="6">
        <f t="shared" si="11"/>
        <v>0</v>
      </c>
      <c r="L159" s="40">
        <f t="shared" si="14"/>
        <v>0</v>
      </c>
      <c r="M159" s="42">
        <f t="shared" si="13"/>
        <v>0.99965010496851026</v>
      </c>
      <c r="N159" s="6">
        <v>0.95</v>
      </c>
    </row>
    <row r="160" spans="1:14">
      <c r="A160" s="18">
        <v>42369</v>
      </c>
      <c r="B160">
        <v>158</v>
      </c>
      <c r="C160" t="s">
        <v>356</v>
      </c>
      <c r="D160" s="6">
        <v>0</v>
      </c>
      <c r="E160" s="40">
        <v>0</v>
      </c>
      <c r="F160" s="41">
        <v>0.99982547993019188</v>
      </c>
      <c r="H160">
        <v>158</v>
      </c>
      <c r="I160" s="18">
        <f t="shared" si="12"/>
        <v>42735</v>
      </c>
      <c r="J160">
        <f t="shared" si="10"/>
        <v>158</v>
      </c>
      <c r="K160" s="6">
        <f t="shared" si="11"/>
        <v>0</v>
      </c>
      <c r="L160" s="40">
        <f t="shared" si="14"/>
        <v>0</v>
      </c>
      <c r="M160" s="42">
        <f t="shared" si="13"/>
        <v>0.99965010496851026</v>
      </c>
      <c r="N160" s="6">
        <v>0.95</v>
      </c>
    </row>
    <row r="161" spans="1:14">
      <c r="A161" s="18">
        <v>42369</v>
      </c>
      <c r="B161">
        <v>159</v>
      </c>
      <c r="C161" t="s">
        <v>357</v>
      </c>
      <c r="D161" s="6">
        <v>0</v>
      </c>
      <c r="E161" s="40">
        <v>0</v>
      </c>
      <c r="F161" s="41">
        <v>0.99982547993019188</v>
      </c>
      <c r="H161">
        <v>159</v>
      </c>
      <c r="I161" s="18">
        <f t="shared" si="12"/>
        <v>42735</v>
      </c>
      <c r="J161">
        <f t="shared" si="10"/>
        <v>159</v>
      </c>
      <c r="K161" s="6">
        <f t="shared" si="11"/>
        <v>0</v>
      </c>
      <c r="L161" s="40">
        <f t="shared" si="14"/>
        <v>0</v>
      </c>
      <c r="M161" s="42">
        <f t="shared" si="13"/>
        <v>0.99965010496851026</v>
      </c>
      <c r="N161" s="6">
        <v>0.95</v>
      </c>
    </row>
    <row r="162" spans="1:14">
      <c r="A162" s="18">
        <v>42369</v>
      </c>
      <c r="B162">
        <v>160</v>
      </c>
      <c r="C162" t="s">
        <v>358</v>
      </c>
      <c r="D162" s="6">
        <v>0</v>
      </c>
      <c r="E162" s="40">
        <v>0</v>
      </c>
      <c r="F162" s="41">
        <v>0.99982547993019188</v>
      </c>
      <c r="H162">
        <v>160</v>
      </c>
      <c r="I162" s="18">
        <f t="shared" si="12"/>
        <v>42735</v>
      </c>
      <c r="J162">
        <f t="shared" si="10"/>
        <v>160</v>
      </c>
      <c r="K162" s="6">
        <f t="shared" si="11"/>
        <v>0</v>
      </c>
      <c r="L162" s="40">
        <f t="shared" si="14"/>
        <v>0</v>
      </c>
      <c r="M162" s="42">
        <f t="shared" si="13"/>
        <v>0.99965010496851026</v>
      </c>
      <c r="N162" s="6">
        <v>0.95</v>
      </c>
    </row>
    <row r="163" spans="1:14">
      <c r="A163" s="18">
        <v>42369</v>
      </c>
      <c r="B163">
        <v>161</v>
      </c>
      <c r="C163" t="s">
        <v>359</v>
      </c>
      <c r="D163" s="6">
        <v>0</v>
      </c>
      <c r="E163" s="40">
        <v>0</v>
      </c>
      <c r="F163" s="41">
        <v>0.99982547993019188</v>
      </c>
      <c r="H163">
        <v>161</v>
      </c>
      <c r="I163" s="18">
        <f t="shared" si="12"/>
        <v>42735</v>
      </c>
      <c r="J163">
        <f t="shared" si="10"/>
        <v>161</v>
      </c>
      <c r="K163" s="6">
        <f t="shared" si="11"/>
        <v>0</v>
      </c>
      <c r="L163" s="40">
        <f t="shared" si="14"/>
        <v>0</v>
      </c>
      <c r="M163" s="42">
        <f t="shared" si="13"/>
        <v>0.99965010496851026</v>
      </c>
      <c r="N163" s="6">
        <v>0.95</v>
      </c>
    </row>
    <row r="164" spans="1:14">
      <c r="A164" s="18">
        <v>42369</v>
      </c>
      <c r="B164">
        <v>162</v>
      </c>
      <c r="C164" t="s">
        <v>360</v>
      </c>
      <c r="D164" s="6">
        <v>0</v>
      </c>
      <c r="E164" s="40">
        <v>0</v>
      </c>
      <c r="F164" s="41">
        <v>0.99982547993019188</v>
      </c>
      <c r="H164">
        <v>162</v>
      </c>
      <c r="I164" s="18">
        <f t="shared" si="12"/>
        <v>42735</v>
      </c>
      <c r="J164">
        <f t="shared" si="10"/>
        <v>162</v>
      </c>
      <c r="K164" s="6">
        <f t="shared" si="11"/>
        <v>1</v>
      </c>
      <c r="L164" s="40">
        <f t="shared" si="14"/>
        <v>1.7494751574527641E-4</v>
      </c>
      <c r="M164" s="42">
        <f t="shared" si="13"/>
        <v>0.99982505248425557</v>
      </c>
      <c r="N164" s="6">
        <v>0.95</v>
      </c>
    </row>
    <row r="165" spans="1:14">
      <c r="A165" s="18">
        <v>42369</v>
      </c>
      <c r="B165">
        <v>163</v>
      </c>
      <c r="C165" t="s">
        <v>361</v>
      </c>
      <c r="D165" s="6">
        <v>0</v>
      </c>
      <c r="E165" s="40">
        <v>0</v>
      </c>
      <c r="F165" s="41">
        <v>0.99982547993019188</v>
      </c>
      <c r="H165">
        <v>163</v>
      </c>
      <c r="I165" s="18">
        <f t="shared" si="12"/>
        <v>42735</v>
      </c>
      <c r="J165">
        <f t="shared" si="10"/>
        <v>163</v>
      </c>
      <c r="K165" s="6">
        <f t="shared" si="11"/>
        <v>0</v>
      </c>
      <c r="L165" s="40">
        <f t="shared" si="14"/>
        <v>0</v>
      </c>
      <c r="M165" s="42">
        <f t="shared" si="13"/>
        <v>0.99982505248425557</v>
      </c>
      <c r="N165" s="6">
        <v>0.95</v>
      </c>
    </row>
    <row r="166" spans="1:14">
      <c r="A166" s="18">
        <v>42369</v>
      </c>
      <c r="B166">
        <v>164</v>
      </c>
      <c r="C166" t="s">
        <v>362</v>
      </c>
      <c r="D166" s="6">
        <v>0</v>
      </c>
      <c r="E166" s="40">
        <v>0</v>
      </c>
      <c r="F166" s="41">
        <v>0.99982547993019188</v>
      </c>
      <c r="H166">
        <v>164</v>
      </c>
      <c r="I166" s="18">
        <f t="shared" si="12"/>
        <v>42735</v>
      </c>
      <c r="J166">
        <f t="shared" si="10"/>
        <v>164</v>
      </c>
      <c r="K166" s="6">
        <f t="shared" si="11"/>
        <v>0</v>
      </c>
      <c r="L166" s="40">
        <f t="shared" si="14"/>
        <v>0</v>
      </c>
      <c r="M166" s="42">
        <f t="shared" si="13"/>
        <v>0.99982505248425557</v>
      </c>
      <c r="N166" s="6">
        <v>0.95</v>
      </c>
    </row>
    <row r="167" spans="1:14">
      <c r="A167" s="18">
        <v>42369</v>
      </c>
      <c r="B167">
        <v>165</v>
      </c>
      <c r="C167" t="s">
        <v>363</v>
      </c>
      <c r="D167" s="6">
        <v>0</v>
      </c>
      <c r="E167" s="40">
        <v>0</v>
      </c>
      <c r="F167" s="41">
        <v>0.99982547993019188</v>
      </c>
      <c r="H167">
        <v>165</v>
      </c>
      <c r="I167" s="18">
        <f t="shared" si="12"/>
        <v>42735</v>
      </c>
      <c r="J167">
        <f t="shared" si="10"/>
        <v>165</v>
      </c>
      <c r="K167" s="6">
        <f t="shared" si="11"/>
        <v>0</v>
      </c>
      <c r="L167" s="40">
        <f t="shared" si="14"/>
        <v>0</v>
      </c>
      <c r="M167" s="42">
        <f t="shared" si="13"/>
        <v>0.99982505248425557</v>
      </c>
      <c r="N167" s="6">
        <v>0.95</v>
      </c>
    </row>
    <row r="168" spans="1:14">
      <c r="A168" s="18">
        <v>42369</v>
      </c>
      <c r="B168">
        <v>166</v>
      </c>
      <c r="C168" t="s">
        <v>364</v>
      </c>
      <c r="D168" s="6">
        <v>0</v>
      </c>
      <c r="E168" s="40">
        <v>0</v>
      </c>
      <c r="F168" s="41">
        <v>0.99982547993019188</v>
      </c>
      <c r="H168">
        <v>166</v>
      </c>
      <c r="I168" s="18">
        <f t="shared" si="12"/>
        <v>42735</v>
      </c>
      <c r="J168">
        <f t="shared" si="10"/>
        <v>166</v>
      </c>
      <c r="K168" s="6">
        <f t="shared" si="11"/>
        <v>0</v>
      </c>
      <c r="L168" s="40">
        <f t="shared" si="14"/>
        <v>0</v>
      </c>
      <c r="M168" s="42">
        <f t="shared" si="13"/>
        <v>0.99982505248425557</v>
      </c>
      <c r="N168" s="6">
        <v>0.95</v>
      </c>
    </row>
    <row r="169" spans="1:14">
      <c r="A169" s="18">
        <v>42369</v>
      </c>
      <c r="B169">
        <v>167</v>
      </c>
      <c r="C169" t="s">
        <v>365</v>
      </c>
      <c r="D169" s="6">
        <v>0</v>
      </c>
      <c r="E169" s="40">
        <v>0</v>
      </c>
      <c r="F169" s="41">
        <v>0.99982547993019188</v>
      </c>
      <c r="H169">
        <v>167</v>
      </c>
      <c r="I169" s="18">
        <f t="shared" si="12"/>
        <v>42735</v>
      </c>
      <c r="J169">
        <f t="shared" si="10"/>
        <v>167</v>
      </c>
      <c r="K169" s="6">
        <f t="shared" si="11"/>
        <v>0</v>
      </c>
      <c r="L169" s="40">
        <f t="shared" si="14"/>
        <v>0</v>
      </c>
      <c r="M169" s="42">
        <f t="shared" si="13"/>
        <v>0.99982505248425557</v>
      </c>
      <c r="N169" s="6">
        <v>0.95</v>
      </c>
    </row>
    <row r="170" spans="1:14">
      <c r="A170" s="18">
        <v>42369</v>
      </c>
      <c r="B170">
        <v>168</v>
      </c>
      <c r="C170" t="s">
        <v>366</v>
      </c>
      <c r="D170" s="6">
        <v>1</v>
      </c>
      <c r="E170" s="40">
        <v>1.7452006980802793E-4</v>
      </c>
      <c r="F170" s="41">
        <v>0.99999999999999989</v>
      </c>
      <c r="H170">
        <v>168</v>
      </c>
      <c r="I170" s="18">
        <f t="shared" si="12"/>
        <v>42735</v>
      </c>
      <c r="J170">
        <f t="shared" si="10"/>
        <v>168</v>
      </c>
      <c r="K170" s="6">
        <f t="shared" si="11"/>
        <v>0</v>
      </c>
      <c r="L170" s="40">
        <f t="shared" si="14"/>
        <v>0</v>
      </c>
      <c r="M170" s="42">
        <f t="shared" si="13"/>
        <v>0.99982505248425557</v>
      </c>
      <c r="N170" s="6">
        <v>0.95</v>
      </c>
    </row>
    <row r="171" spans="1:14">
      <c r="A171" s="18">
        <v>42369</v>
      </c>
      <c r="B171">
        <v>169</v>
      </c>
      <c r="C171" t="s">
        <v>367</v>
      </c>
      <c r="D171" s="6">
        <v>0</v>
      </c>
      <c r="E171" s="40">
        <v>0</v>
      </c>
      <c r="F171" s="41">
        <v>0.99999999999999989</v>
      </c>
      <c r="H171">
        <v>169</v>
      </c>
      <c r="I171" s="18">
        <f t="shared" si="12"/>
        <v>42735</v>
      </c>
      <c r="J171">
        <f t="shared" si="10"/>
        <v>169</v>
      </c>
      <c r="K171" s="6">
        <f t="shared" si="11"/>
        <v>0</v>
      </c>
      <c r="L171" s="40">
        <f t="shared" si="14"/>
        <v>0</v>
      </c>
      <c r="M171" s="42">
        <f t="shared" si="13"/>
        <v>0.99982505248425557</v>
      </c>
      <c r="N171" s="6">
        <v>0.95</v>
      </c>
    </row>
    <row r="172" spans="1:14">
      <c r="A172" s="18">
        <v>42369</v>
      </c>
      <c r="B172">
        <v>170</v>
      </c>
      <c r="C172" t="s">
        <v>368</v>
      </c>
      <c r="D172" s="6">
        <v>0</v>
      </c>
      <c r="E172" s="40">
        <v>0</v>
      </c>
      <c r="F172" s="41">
        <v>0.99999999999999989</v>
      </c>
      <c r="H172">
        <v>170</v>
      </c>
      <c r="I172" s="18">
        <f t="shared" si="12"/>
        <v>42735</v>
      </c>
      <c r="J172">
        <f t="shared" si="10"/>
        <v>170</v>
      </c>
      <c r="K172" s="6">
        <f t="shared" si="11"/>
        <v>0</v>
      </c>
      <c r="L172" s="40">
        <f t="shared" si="14"/>
        <v>0</v>
      </c>
      <c r="M172" s="42">
        <f t="shared" si="13"/>
        <v>0.99982505248425557</v>
      </c>
      <c r="N172" s="6">
        <v>0.95</v>
      </c>
    </row>
    <row r="173" spans="1:14">
      <c r="A173" s="18">
        <v>42369</v>
      </c>
      <c r="B173">
        <v>171</v>
      </c>
      <c r="C173" t="s">
        <v>369</v>
      </c>
      <c r="D173" s="6">
        <v>0</v>
      </c>
      <c r="E173" s="40">
        <v>0</v>
      </c>
      <c r="F173" s="41">
        <v>0.99999999999999989</v>
      </c>
      <c r="H173">
        <v>171</v>
      </c>
      <c r="I173" s="18">
        <f t="shared" si="12"/>
        <v>42735</v>
      </c>
      <c r="J173">
        <f t="shared" si="10"/>
        <v>171</v>
      </c>
      <c r="K173" s="6">
        <f t="shared" si="11"/>
        <v>0</v>
      </c>
      <c r="L173" s="40">
        <f t="shared" si="14"/>
        <v>0</v>
      </c>
      <c r="M173" s="42">
        <f t="shared" si="13"/>
        <v>0.99982505248425557</v>
      </c>
      <c r="N173" s="6">
        <v>0.95</v>
      </c>
    </row>
    <row r="174" spans="1:14">
      <c r="A174" s="18">
        <v>42369</v>
      </c>
      <c r="B174">
        <v>172</v>
      </c>
      <c r="C174" t="s">
        <v>370</v>
      </c>
      <c r="D174" s="6">
        <v>0</v>
      </c>
      <c r="E174" s="40">
        <v>0</v>
      </c>
      <c r="F174" s="41">
        <v>0.99999999999999989</v>
      </c>
      <c r="H174">
        <v>172</v>
      </c>
      <c r="I174" s="18">
        <f t="shared" si="12"/>
        <v>42735</v>
      </c>
      <c r="J174">
        <f t="shared" si="10"/>
        <v>172</v>
      </c>
      <c r="K174" s="6">
        <f t="shared" si="11"/>
        <v>0</v>
      </c>
      <c r="L174" s="40">
        <f t="shared" si="14"/>
        <v>0</v>
      </c>
      <c r="M174" s="42">
        <f t="shared" si="13"/>
        <v>0.99982505248425557</v>
      </c>
      <c r="N174" s="6">
        <v>0.95</v>
      </c>
    </row>
    <row r="175" spans="1:14">
      <c r="A175" s="18">
        <v>42369</v>
      </c>
      <c r="B175">
        <v>173</v>
      </c>
      <c r="C175" t="s">
        <v>371</v>
      </c>
      <c r="D175" s="6">
        <v>0</v>
      </c>
      <c r="E175" s="40">
        <v>0</v>
      </c>
      <c r="F175" s="41">
        <v>0.99999999999999989</v>
      </c>
      <c r="H175">
        <v>173</v>
      </c>
      <c r="I175" s="18">
        <f t="shared" si="12"/>
        <v>42735</v>
      </c>
      <c r="J175">
        <f t="shared" si="10"/>
        <v>173</v>
      </c>
      <c r="K175" s="6">
        <f t="shared" si="11"/>
        <v>0</v>
      </c>
      <c r="L175" s="40">
        <f t="shared" si="14"/>
        <v>0</v>
      </c>
      <c r="M175" s="42">
        <f t="shared" si="13"/>
        <v>0.99982505248425557</v>
      </c>
      <c r="N175" s="6">
        <v>0.95</v>
      </c>
    </row>
    <row r="176" spans="1:14">
      <c r="A176" s="18">
        <v>42369</v>
      </c>
      <c r="B176">
        <v>174</v>
      </c>
      <c r="C176" t="s">
        <v>372</v>
      </c>
      <c r="D176" s="6">
        <v>0</v>
      </c>
      <c r="E176" s="40">
        <v>0</v>
      </c>
      <c r="F176" s="41">
        <v>0.99999999999999989</v>
      </c>
      <c r="H176">
        <v>174</v>
      </c>
      <c r="I176" s="18">
        <f t="shared" si="12"/>
        <v>42735</v>
      </c>
      <c r="J176">
        <f t="shared" si="10"/>
        <v>174</v>
      </c>
      <c r="K176" s="6">
        <f t="shared" si="11"/>
        <v>0</v>
      </c>
      <c r="L176" s="40">
        <f t="shared" si="14"/>
        <v>0</v>
      </c>
      <c r="M176" s="42">
        <f t="shared" si="13"/>
        <v>0.99982505248425557</v>
      </c>
      <c r="N176" s="6">
        <v>0.95</v>
      </c>
    </row>
    <row r="177" spans="1:14">
      <c r="A177" s="18">
        <v>42369</v>
      </c>
      <c r="B177">
        <v>175</v>
      </c>
      <c r="C177" t="s">
        <v>373</v>
      </c>
      <c r="D177" s="6">
        <v>0</v>
      </c>
      <c r="E177" s="40">
        <v>0</v>
      </c>
      <c r="F177" s="41">
        <v>0.99999999999999989</v>
      </c>
      <c r="H177">
        <v>175</v>
      </c>
      <c r="I177" s="18">
        <f t="shared" si="12"/>
        <v>42735</v>
      </c>
      <c r="J177">
        <f t="shared" si="10"/>
        <v>175</v>
      </c>
      <c r="K177" s="6">
        <f t="shared" si="11"/>
        <v>0</v>
      </c>
      <c r="L177" s="40">
        <f t="shared" si="14"/>
        <v>0</v>
      </c>
      <c r="M177" s="42">
        <f t="shared" si="13"/>
        <v>0.99982505248425557</v>
      </c>
      <c r="N177" s="6">
        <v>0.95</v>
      </c>
    </row>
    <row r="178" spans="1:14">
      <c r="A178" s="18">
        <v>42369</v>
      </c>
      <c r="B178">
        <v>176</v>
      </c>
      <c r="C178" t="s">
        <v>374</v>
      </c>
      <c r="D178" s="6">
        <v>0</v>
      </c>
      <c r="E178" s="40">
        <v>0</v>
      </c>
      <c r="F178" s="41">
        <v>0.99999999999999989</v>
      </c>
      <c r="H178">
        <v>176</v>
      </c>
      <c r="I178" s="18">
        <f t="shared" si="12"/>
        <v>42735</v>
      </c>
      <c r="J178">
        <f t="shared" si="10"/>
        <v>176</v>
      </c>
      <c r="K178" s="6">
        <f t="shared" si="11"/>
        <v>1</v>
      </c>
      <c r="L178" s="40">
        <f t="shared" si="14"/>
        <v>1.7494751574527641E-4</v>
      </c>
      <c r="M178" s="42">
        <f t="shared" si="13"/>
        <v>1.0000000000000009</v>
      </c>
      <c r="N178" s="6">
        <v>0.95</v>
      </c>
    </row>
    <row r="179" spans="1:14">
      <c r="A179" s="18">
        <v>42369</v>
      </c>
      <c r="B179">
        <v>177</v>
      </c>
      <c r="C179" t="s">
        <v>375</v>
      </c>
      <c r="D179" s="6">
        <v>0</v>
      </c>
      <c r="E179" s="40">
        <v>0</v>
      </c>
      <c r="F179" s="41">
        <v>0.99999999999999989</v>
      </c>
      <c r="H179">
        <v>177</v>
      </c>
      <c r="I179" s="18">
        <f t="shared" si="12"/>
        <v>42735</v>
      </c>
      <c r="J179" t="e">
        <f t="shared" si="10"/>
        <v>#N/A</v>
      </c>
      <c r="K179" s="6">
        <f t="shared" si="11"/>
        <v>0</v>
      </c>
      <c r="L179" s="40" t="str">
        <f t="shared" si="14"/>
        <v/>
      </c>
      <c r="M179" s="42" t="str">
        <f t="shared" si="13"/>
        <v/>
      </c>
      <c r="N179" s="6">
        <v>0.95</v>
      </c>
    </row>
    <row r="180" spans="1:14">
      <c r="A180" s="18">
        <v>42369</v>
      </c>
      <c r="B180">
        <v>178</v>
      </c>
      <c r="C180" t="s">
        <v>376</v>
      </c>
      <c r="D180" s="6">
        <v>0</v>
      </c>
      <c r="E180" s="40">
        <v>0</v>
      </c>
      <c r="F180" s="41">
        <v>0.99999999999999989</v>
      </c>
      <c r="H180">
        <v>178</v>
      </c>
      <c r="I180" s="18">
        <f t="shared" si="12"/>
        <v>42735</v>
      </c>
      <c r="J180" t="e">
        <f t="shared" si="10"/>
        <v>#N/A</v>
      </c>
      <c r="K180" s="6">
        <f t="shared" si="11"/>
        <v>0</v>
      </c>
      <c r="L180" s="40" t="str">
        <f t="shared" si="14"/>
        <v/>
      </c>
      <c r="M180" s="42" t="str">
        <f t="shared" si="13"/>
        <v/>
      </c>
      <c r="N180" s="6">
        <v>0.95</v>
      </c>
    </row>
    <row r="181" spans="1:14">
      <c r="A181" s="18">
        <v>42369</v>
      </c>
      <c r="B181">
        <v>179</v>
      </c>
      <c r="C181" t="s">
        <v>377</v>
      </c>
      <c r="D181" s="6">
        <v>0</v>
      </c>
      <c r="E181" s="40">
        <v>0</v>
      </c>
      <c r="F181" s="41">
        <v>0.99999999999999989</v>
      </c>
      <c r="H181">
        <v>179</v>
      </c>
      <c r="I181" s="18">
        <f t="shared" si="12"/>
        <v>42735</v>
      </c>
      <c r="J181" t="e">
        <f t="shared" si="10"/>
        <v>#N/A</v>
      </c>
      <c r="K181" s="6">
        <f t="shared" si="11"/>
        <v>0</v>
      </c>
      <c r="L181" s="40" t="str">
        <f t="shared" si="14"/>
        <v/>
      </c>
      <c r="M181" s="42" t="str">
        <f t="shared" si="13"/>
        <v/>
      </c>
      <c r="N181" s="6">
        <v>0.95</v>
      </c>
    </row>
    <row r="182" spans="1:14">
      <c r="A182" s="18">
        <v>42369</v>
      </c>
      <c r="B182">
        <v>180</v>
      </c>
      <c r="C182" t="s">
        <v>378</v>
      </c>
      <c r="D182" s="6">
        <v>0</v>
      </c>
      <c r="E182" s="40">
        <v>0</v>
      </c>
      <c r="F182" s="41">
        <v>0.99999999999999989</v>
      </c>
      <c r="H182">
        <v>180</v>
      </c>
      <c r="I182" s="18">
        <f t="shared" si="12"/>
        <v>42735</v>
      </c>
      <c r="J182" t="e">
        <f t="shared" si="10"/>
        <v>#N/A</v>
      </c>
      <c r="K182" s="6">
        <f t="shared" si="11"/>
        <v>0</v>
      </c>
      <c r="L182" s="40" t="str">
        <f t="shared" si="14"/>
        <v/>
      </c>
      <c r="M182" s="42" t="str">
        <f t="shared" si="13"/>
        <v/>
      </c>
      <c r="N182" s="6">
        <v>0.95</v>
      </c>
    </row>
    <row r="183" spans="1:14">
      <c r="A183" s="18">
        <v>42369</v>
      </c>
      <c r="B183">
        <v>181</v>
      </c>
      <c r="C183" t="s">
        <v>379</v>
      </c>
      <c r="D183" s="6">
        <v>0</v>
      </c>
      <c r="E183" s="40">
        <v>0</v>
      </c>
      <c r="F183" s="41">
        <v>0.99999999999999989</v>
      </c>
      <c r="H183">
        <v>181</v>
      </c>
      <c r="I183" s="18">
        <f t="shared" si="12"/>
        <v>42735</v>
      </c>
      <c r="J183" t="e">
        <f t="shared" si="10"/>
        <v>#N/A</v>
      </c>
      <c r="K183" s="6">
        <f t="shared" si="11"/>
        <v>0</v>
      </c>
      <c r="L183" s="40" t="str">
        <f t="shared" si="14"/>
        <v/>
      </c>
      <c r="M183" s="42" t="str">
        <f t="shared" si="13"/>
        <v/>
      </c>
      <c r="N183" s="6">
        <v>0.95</v>
      </c>
    </row>
    <row r="184" spans="1:14">
      <c r="A184" s="18">
        <v>42369</v>
      </c>
      <c r="B184">
        <v>182</v>
      </c>
      <c r="C184" t="s">
        <v>380</v>
      </c>
      <c r="D184" s="6">
        <v>0</v>
      </c>
      <c r="E184" s="40">
        <v>0</v>
      </c>
      <c r="F184" s="41">
        <v>0.99999999999999989</v>
      </c>
      <c r="H184">
        <v>182</v>
      </c>
      <c r="I184" s="18">
        <f t="shared" si="12"/>
        <v>42735</v>
      </c>
      <c r="J184" t="e">
        <f t="shared" si="10"/>
        <v>#N/A</v>
      </c>
      <c r="K184" s="6">
        <f t="shared" si="11"/>
        <v>0</v>
      </c>
      <c r="L184" s="40" t="str">
        <f t="shared" si="14"/>
        <v/>
      </c>
      <c r="M184" s="42" t="str">
        <f t="shared" si="13"/>
        <v/>
      </c>
      <c r="N184" s="6">
        <v>0.95</v>
      </c>
    </row>
    <row r="185" spans="1:14">
      <c r="A185" s="18">
        <v>42369</v>
      </c>
      <c r="B185">
        <v>183</v>
      </c>
      <c r="C185" t="s">
        <v>381</v>
      </c>
      <c r="D185" s="6">
        <v>0</v>
      </c>
      <c r="E185" s="40">
        <v>0</v>
      </c>
      <c r="F185" s="41">
        <v>0.99999999999999989</v>
      </c>
      <c r="H185">
        <v>183</v>
      </c>
      <c r="I185" s="18">
        <f t="shared" si="12"/>
        <v>42735</v>
      </c>
      <c r="J185" t="e">
        <f t="shared" si="10"/>
        <v>#N/A</v>
      </c>
      <c r="K185" s="6">
        <f t="shared" si="11"/>
        <v>0</v>
      </c>
      <c r="L185" s="40" t="str">
        <f t="shared" si="14"/>
        <v/>
      </c>
      <c r="M185" s="42" t="str">
        <f t="shared" si="13"/>
        <v/>
      </c>
      <c r="N185" s="6">
        <v>0.95</v>
      </c>
    </row>
    <row r="186" spans="1:14">
      <c r="A186" s="18">
        <v>42369</v>
      </c>
      <c r="B186">
        <v>184</v>
      </c>
      <c r="C186" t="s">
        <v>382</v>
      </c>
      <c r="D186" s="6">
        <v>0</v>
      </c>
      <c r="E186" s="40">
        <v>0</v>
      </c>
      <c r="F186" s="41">
        <v>0.99999999999999989</v>
      </c>
      <c r="H186">
        <v>184</v>
      </c>
      <c r="I186" s="18">
        <f t="shared" si="12"/>
        <v>42735</v>
      </c>
      <c r="J186" t="e">
        <f t="shared" si="10"/>
        <v>#N/A</v>
      </c>
      <c r="K186" s="6">
        <f t="shared" si="11"/>
        <v>0</v>
      </c>
      <c r="L186" s="40" t="str">
        <f t="shared" si="14"/>
        <v/>
      </c>
      <c r="M186" s="42" t="str">
        <f t="shared" si="13"/>
        <v/>
      </c>
      <c r="N186" s="6">
        <v>0.95</v>
      </c>
    </row>
    <row r="187" spans="1:14">
      <c r="A187" s="18">
        <v>42369</v>
      </c>
      <c r="B187">
        <v>185</v>
      </c>
      <c r="C187" t="s">
        <v>383</v>
      </c>
      <c r="D187" s="6">
        <v>0</v>
      </c>
      <c r="E187" s="40">
        <v>0</v>
      </c>
      <c r="F187" s="41">
        <v>0.99999999999999989</v>
      </c>
      <c r="H187">
        <v>185</v>
      </c>
      <c r="I187" s="18">
        <f t="shared" si="12"/>
        <v>42735</v>
      </c>
      <c r="J187" t="e">
        <f t="shared" si="10"/>
        <v>#N/A</v>
      </c>
      <c r="K187" s="6">
        <f t="shared" si="11"/>
        <v>0</v>
      </c>
      <c r="L187" s="40" t="str">
        <f t="shared" si="14"/>
        <v/>
      </c>
      <c r="M187" s="42" t="str">
        <f t="shared" si="13"/>
        <v/>
      </c>
      <c r="N187" s="6">
        <v>0.95</v>
      </c>
    </row>
    <row r="188" spans="1:14">
      <c r="A188" s="18">
        <v>42369</v>
      </c>
      <c r="B188">
        <v>186</v>
      </c>
      <c r="C188" t="s">
        <v>384</v>
      </c>
      <c r="D188" s="6">
        <v>0</v>
      </c>
      <c r="E188" s="40">
        <v>0</v>
      </c>
      <c r="F188" s="41">
        <v>0.99999999999999989</v>
      </c>
      <c r="H188">
        <v>186</v>
      </c>
      <c r="I188" s="18">
        <f t="shared" si="12"/>
        <v>42735</v>
      </c>
      <c r="J188" t="e">
        <f t="shared" si="10"/>
        <v>#N/A</v>
      </c>
      <c r="K188" s="6">
        <f t="shared" si="11"/>
        <v>0</v>
      </c>
      <c r="L188" s="40" t="str">
        <f t="shared" si="14"/>
        <v/>
      </c>
      <c r="M188" s="42" t="str">
        <f t="shared" si="13"/>
        <v/>
      </c>
      <c r="N188" s="6">
        <v>0.95</v>
      </c>
    </row>
    <row r="189" spans="1:14">
      <c r="A189" s="18">
        <v>42369</v>
      </c>
      <c r="B189">
        <v>187</v>
      </c>
      <c r="C189" t="s">
        <v>385</v>
      </c>
      <c r="D189" s="6">
        <v>0</v>
      </c>
      <c r="E189" s="40">
        <v>0</v>
      </c>
      <c r="F189" s="41">
        <v>0.99999999999999989</v>
      </c>
      <c r="H189">
        <v>187</v>
      </c>
      <c r="I189" s="18">
        <f t="shared" si="12"/>
        <v>42735</v>
      </c>
      <c r="J189" t="e">
        <f t="shared" si="10"/>
        <v>#N/A</v>
      </c>
      <c r="K189" s="6">
        <f t="shared" si="11"/>
        <v>0</v>
      </c>
      <c r="L189" s="40" t="str">
        <f t="shared" si="14"/>
        <v/>
      </c>
      <c r="M189" s="42" t="str">
        <f t="shared" si="13"/>
        <v/>
      </c>
      <c r="N189" s="6">
        <v>0.95</v>
      </c>
    </row>
    <row r="190" spans="1:14">
      <c r="A190" s="18">
        <v>42369</v>
      </c>
      <c r="B190">
        <v>188</v>
      </c>
      <c r="C190" t="s">
        <v>386</v>
      </c>
      <c r="D190" s="6">
        <v>0</v>
      </c>
      <c r="E190" s="40">
        <v>0</v>
      </c>
      <c r="F190" s="41">
        <v>0.99999999999999989</v>
      </c>
      <c r="H190">
        <v>188</v>
      </c>
      <c r="I190" s="18">
        <f t="shared" si="12"/>
        <v>42735</v>
      </c>
      <c r="J190" t="e">
        <f t="shared" si="10"/>
        <v>#N/A</v>
      </c>
      <c r="K190" s="6">
        <f t="shared" si="11"/>
        <v>0</v>
      </c>
      <c r="L190" s="40" t="str">
        <f t="shared" si="14"/>
        <v/>
      </c>
      <c r="M190" s="42" t="str">
        <f t="shared" si="13"/>
        <v/>
      </c>
      <c r="N190" s="6">
        <v>0.95</v>
      </c>
    </row>
    <row r="191" spans="1:14">
      <c r="A191" s="18">
        <v>42369</v>
      </c>
      <c r="B191">
        <v>189</v>
      </c>
      <c r="C191" t="s">
        <v>387</v>
      </c>
      <c r="D191" s="6">
        <v>0</v>
      </c>
      <c r="E191" s="40">
        <v>0</v>
      </c>
      <c r="F191" s="41">
        <v>0.99999999999999989</v>
      </c>
      <c r="H191">
        <v>189</v>
      </c>
      <c r="I191" s="18">
        <f t="shared" si="12"/>
        <v>42735</v>
      </c>
      <c r="J191" t="e">
        <f t="shared" si="10"/>
        <v>#N/A</v>
      </c>
      <c r="K191" s="6">
        <f t="shared" si="11"/>
        <v>0</v>
      </c>
      <c r="L191" s="40" t="str">
        <f t="shared" si="14"/>
        <v/>
      </c>
      <c r="M191" s="42" t="str">
        <f t="shared" si="13"/>
        <v/>
      </c>
      <c r="N191" s="6">
        <v>0.95</v>
      </c>
    </row>
    <row r="192" spans="1:14">
      <c r="A192" s="18">
        <v>42369</v>
      </c>
      <c r="B192">
        <v>190</v>
      </c>
      <c r="C192" t="s">
        <v>388</v>
      </c>
      <c r="D192" s="6">
        <v>0</v>
      </c>
      <c r="E192" s="40">
        <v>0</v>
      </c>
      <c r="F192" s="41">
        <v>0.99999999999999989</v>
      </c>
      <c r="H192">
        <v>190</v>
      </c>
      <c r="I192" s="18">
        <f t="shared" si="12"/>
        <v>42735</v>
      </c>
      <c r="J192" t="e">
        <f t="shared" si="10"/>
        <v>#N/A</v>
      </c>
      <c r="K192" s="6">
        <f t="shared" si="11"/>
        <v>0</v>
      </c>
      <c r="L192" s="40" t="str">
        <f t="shared" si="14"/>
        <v/>
      </c>
      <c r="M192" s="42" t="str">
        <f t="shared" si="13"/>
        <v/>
      </c>
      <c r="N192" s="6">
        <v>0.95</v>
      </c>
    </row>
    <row r="193" spans="1:14">
      <c r="A193" s="18">
        <v>42369</v>
      </c>
      <c r="B193">
        <v>191</v>
      </c>
      <c r="C193" t="s">
        <v>389</v>
      </c>
      <c r="D193" s="6">
        <v>0</v>
      </c>
      <c r="E193" s="40">
        <v>0</v>
      </c>
      <c r="F193" s="41">
        <v>0.99999999999999989</v>
      </c>
      <c r="H193">
        <v>191</v>
      </c>
      <c r="I193" s="18">
        <f t="shared" si="12"/>
        <v>42735</v>
      </c>
      <c r="J193" t="e">
        <f t="shared" si="10"/>
        <v>#N/A</v>
      </c>
      <c r="K193" s="6">
        <f t="shared" si="11"/>
        <v>0</v>
      </c>
      <c r="L193" s="40" t="str">
        <f t="shared" si="14"/>
        <v/>
      </c>
      <c r="M193" s="42" t="str">
        <f t="shared" si="13"/>
        <v/>
      </c>
      <c r="N193" s="6">
        <v>0.95</v>
      </c>
    </row>
    <row r="194" spans="1:14">
      <c r="A194" s="18">
        <v>42369</v>
      </c>
      <c r="B194">
        <v>192</v>
      </c>
      <c r="C194" t="s">
        <v>390</v>
      </c>
      <c r="D194" s="6">
        <v>0</v>
      </c>
      <c r="E194" s="40">
        <v>0</v>
      </c>
      <c r="F194" s="41">
        <v>0.99999999999999989</v>
      </c>
      <c r="H194">
        <v>192</v>
      </c>
      <c r="I194" s="18">
        <f t="shared" si="12"/>
        <v>42735</v>
      </c>
      <c r="J194" t="e">
        <f t="shared" ref="J194:J257" si="15">IF(M194="",NA(),H194)</f>
        <v>#N/A</v>
      </c>
      <c r="K194" s="6">
        <f t="shared" ref="K194:K224" si="16">VLOOKUP(I194&amp;H194,$C$2:$F$1506,2,FALSE)</f>
        <v>0</v>
      </c>
      <c r="L194" s="40" t="str">
        <f t="shared" si="14"/>
        <v/>
      </c>
      <c r="M194" s="42" t="str">
        <f t="shared" si="13"/>
        <v/>
      </c>
      <c r="N194" s="6">
        <v>0.95</v>
      </c>
    </row>
    <row r="195" spans="1:14">
      <c r="A195" s="18">
        <v>42369</v>
      </c>
      <c r="B195">
        <v>193</v>
      </c>
      <c r="C195" t="s">
        <v>391</v>
      </c>
      <c r="D195" s="6">
        <v>0</v>
      </c>
      <c r="E195" s="40">
        <v>0</v>
      </c>
      <c r="F195" s="41">
        <v>0.99999999999999989</v>
      </c>
      <c r="H195">
        <v>193</v>
      </c>
      <c r="I195" s="18">
        <f t="shared" ref="I195:I258" si="17">I194</f>
        <v>42735</v>
      </c>
      <c r="J195" t="e">
        <f t="shared" si="15"/>
        <v>#N/A</v>
      </c>
      <c r="K195" s="6">
        <f t="shared" si="16"/>
        <v>0</v>
      </c>
      <c r="L195" s="40" t="str">
        <f t="shared" si="14"/>
        <v/>
      </c>
      <c r="M195" s="42" t="str">
        <f t="shared" si="13"/>
        <v/>
      </c>
      <c r="N195" s="6">
        <v>0.95</v>
      </c>
    </row>
    <row r="196" spans="1:14">
      <c r="A196" s="18">
        <v>42369</v>
      </c>
      <c r="B196">
        <v>194</v>
      </c>
      <c r="C196" t="s">
        <v>392</v>
      </c>
      <c r="D196" s="6">
        <v>0</v>
      </c>
      <c r="E196" s="40">
        <v>0</v>
      </c>
      <c r="F196" s="41">
        <v>0.99999999999999989</v>
      </c>
      <c r="H196">
        <v>194</v>
      </c>
      <c r="I196" s="18">
        <f t="shared" si="17"/>
        <v>42735</v>
      </c>
      <c r="J196" t="e">
        <f t="shared" si="15"/>
        <v>#N/A</v>
      </c>
      <c r="K196" s="6">
        <f t="shared" si="16"/>
        <v>0</v>
      </c>
      <c r="L196" s="40" t="str">
        <f t="shared" si="14"/>
        <v/>
      </c>
      <c r="M196" s="42" t="str">
        <f t="shared" ref="M196:M259" si="18">IF(OR(M195&gt;=0.999999,M195=""),"",VLOOKUP(I196&amp;H196,$C$2:$F$1506,4,FALSE))</f>
        <v/>
      </c>
      <c r="N196" s="6">
        <v>0.95</v>
      </c>
    </row>
    <row r="197" spans="1:14">
      <c r="A197" s="18">
        <v>42369</v>
      </c>
      <c r="B197">
        <v>195</v>
      </c>
      <c r="C197" t="s">
        <v>393</v>
      </c>
      <c r="D197" s="6">
        <v>0</v>
      </c>
      <c r="E197" s="40">
        <v>0</v>
      </c>
      <c r="F197" s="41">
        <v>0.99999999999999989</v>
      </c>
      <c r="H197">
        <v>195</v>
      </c>
      <c r="I197" s="18">
        <f t="shared" si="17"/>
        <v>42735</v>
      </c>
      <c r="J197" t="e">
        <f t="shared" si="15"/>
        <v>#N/A</v>
      </c>
      <c r="K197" s="6">
        <f t="shared" si="16"/>
        <v>0</v>
      </c>
      <c r="L197" s="40" t="str">
        <f t="shared" si="14"/>
        <v/>
      </c>
      <c r="M197" s="42" t="str">
        <f t="shared" si="18"/>
        <v/>
      </c>
      <c r="N197" s="6">
        <v>0.95</v>
      </c>
    </row>
    <row r="198" spans="1:14">
      <c r="A198" s="18">
        <v>42369</v>
      </c>
      <c r="B198">
        <v>196</v>
      </c>
      <c r="C198" t="s">
        <v>394</v>
      </c>
      <c r="D198" s="6">
        <v>0</v>
      </c>
      <c r="E198" s="40">
        <v>0</v>
      </c>
      <c r="F198" s="41">
        <v>0.99999999999999989</v>
      </c>
      <c r="H198">
        <v>196</v>
      </c>
      <c r="I198" s="18">
        <f t="shared" si="17"/>
        <v>42735</v>
      </c>
      <c r="J198" t="e">
        <f t="shared" si="15"/>
        <v>#N/A</v>
      </c>
      <c r="K198" s="6">
        <f t="shared" si="16"/>
        <v>0</v>
      </c>
      <c r="L198" s="40" t="str">
        <f t="shared" si="14"/>
        <v/>
      </c>
      <c r="M198" s="42" t="str">
        <f t="shared" si="18"/>
        <v/>
      </c>
      <c r="N198" s="6">
        <v>0.95</v>
      </c>
    </row>
    <row r="199" spans="1:14">
      <c r="A199" s="18">
        <v>42369</v>
      </c>
      <c r="B199">
        <v>197</v>
      </c>
      <c r="C199" t="s">
        <v>395</v>
      </c>
      <c r="D199" s="6">
        <v>0</v>
      </c>
      <c r="E199" s="40">
        <v>0</v>
      </c>
      <c r="F199" s="41">
        <v>0.99999999999999989</v>
      </c>
      <c r="H199">
        <v>197</v>
      </c>
      <c r="I199" s="18">
        <f t="shared" si="17"/>
        <v>42735</v>
      </c>
      <c r="J199" t="e">
        <f t="shared" si="15"/>
        <v>#N/A</v>
      </c>
      <c r="K199" s="6">
        <f t="shared" si="16"/>
        <v>0</v>
      </c>
      <c r="L199" s="40" t="str">
        <f t="shared" ref="L199:L262" si="19">IF(ISNA(VLOOKUP(I199&amp;J199,$C$2:$F$1506,3,FALSE))=TRUE,"",VLOOKUP(I199&amp;J199,$C$2:$F$1506,3,FALSE))</f>
        <v/>
      </c>
      <c r="M199" s="42" t="str">
        <f t="shared" si="18"/>
        <v/>
      </c>
      <c r="N199" s="6">
        <v>0.95</v>
      </c>
    </row>
    <row r="200" spans="1:14">
      <c r="A200" s="18">
        <v>42369</v>
      </c>
      <c r="B200">
        <v>198</v>
      </c>
      <c r="C200" t="s">
        <v>396</v>
      </c>
      <c r="D200" s="6">
        <v>0</v>
      </c>
      <c r="E200" s="40">
        <v>0</v>
      </c>
      <c r="F200" s="41">
        <v>0.99999999999999989</v>
      </c>
      <c r="H200">
        <v>198</v>
      </c>
      <c r="I200" s="18">
        <f t="shared" si="17"/>
        <v>42735</v>
      </c>
      <c r="J200" t="e">
        <f t="shared" si="15"/>
        <v>#N/A</v>
      </c>
      <c r="K200" s="6">
        <f t="shared" si="16"/>
        <v>0</v>
      </c>
      <c r="L200" s="40" t="str">
        <f t="shared" si="19"/>
        <v/>
      </c>
      <c r="M200" s="42" t="str">
        <f t="shared" si="18"/>
        <v/>
      </c>
      <c r="N200" s="6">
        <v>0.95</v>
      </c>
    </row>
    <row r="201" spans="1:14">
      <c r="A201" s="18">
        <v>42369</v>
      </c>
      <c r="B201">
        <v>199</v>
      </c>
      <c r="C201" t="s">
        <v>397</v>
      </c>
      <c r="D201" s="6">
        <v>0</v>
      </c>
      <c r="E201" s="40">
        <v>0</v>
      </c>
      <c r="F201" s="41">
        <v>0.99999999999999989</v>
      </c>
      <c r="H201">
        <v>199</v>
      </c>
      <c r="I201" s="18">
        <f t="shared" si="17"/>
        <v>42735</v>
      </c>
      <c r="J201" t="e">
        <f t="shared" si="15"/>
        <v>#N/A</v>
      </c>
      <c r="K201" s="6">
        <f t="shared" si="16"/>
        <v>0</v>
      </c>
      <c r="L201" s="40" t="str">
        <f t="shared" si="19"/>
        <v/>
      </c>
      <c r="M201" s="42" t="str">
        <f t="shared" si="18"/>
        <v/>
      </c>
      <c r="N201" s="6">
        <v>0.95</v>
      </c>
    </row>
    <row r="202" spans="1:14">
      <c r="A202" s="18">
        <v>42369</v>
      </c>
      <c r="B202">
        <v>200</v>
      </c>
      <c r="C202" t="s">
        <v>398</v>
      </c>
      <c r="D202" s="6">
        <v>0</v>
      </c>
      <c r="E202" s="40">
        <v>0</v>
      </c>
      <c r="F202" s="41">
        <v>0.99999999999999989</v>
      </c>
      <c r="H202">
        <v>200</v>
      </c>
      <c r="I202" s="18">
        <f t="shared" si="17"/>
        <v>42735</v>
      </c>
      <c r="J202" t="e">
        <f t="shared" si="15"/>
        <v>#N/A</v>
      </c>
      <c r="K202" s="6">
        <f t="shared" si="16"/>
        <v>0</v>
      </c>
      <c r="L202" s="40" t="str">
        <f t="shared" si="19"/>
        <v/>
      </c>
      <c r="M202" s="42" t="str">
        <f t="shared" si="18"/>
        <v/>
      </c>
      <c r="N202" s="6">
        <v>0.95</v>
      </c>
    </row>
    <row r="203" spans="1:14">
      <c r="A203" s="18">
        <v>42369</v>
      </c>
      <c r="B203">
        <v>201</v>
      </c>
      <c r="C203" t="s">
        <v>399</v>
      </c>
      <c r="D203" s="6">
        <v>0</v>
      </c>
      <c r="E203" s="40">
        <v>0</v>
      </c>
      <c r="F203" s="41">
        <v>0.99999999999999989</v>
      </c>
      <c r="H203">
        <v>201</v>
      </c>
      <c r="I203" s="18">
        <f t="shared" si="17"/>
        <v>42735</v>
      </c>
      <c r="J203" t="e">
        <f t="shared" si="15"/>
        <v>#N/A</v>
      </c>
      <c r="K203" s="6">
        <f t="shared" si="16"/>
        <v>0</v>
      </c>
      <c r="L203" s="40" t="str">
        <f t="shared" si="19"/>
        <v/>
      </c>
      <c r="M203" s="42" t="str">
        <f t="shared" si="18"/>
        <v/>
      </c>
      <c r="N203" s="6">
        <v>0.95</v>
      </c>
    </row>
    <row r="204" spans="1:14">
      <c r="A204" s="18">
        <v>42369</v>
      </c>
      <c r="B204">
        <v>202</v>
      </c>
      <c r="C204" t="s">
        <v>400</v>
      </c>
      <c r="D204" s="6">
        <v>0</v>
      </c>
      <c r="E204" s="40">
        <v>0</v>
      </c>
      <c r="F204" s="41">
        <v>0.99999999999999989</v>
      </c>
      <c r="H204">
        <v>202</v>
      </c>
      <c r="I204" s="18">
        <f t="shared" si="17"/>
        <v>42735</v>
      </c>
      <c r="J204" t="e">
        <f t="shared" si="15"/>
        <v>#N/A</v>
      </c>
      <c r="K204" s="6">
        <f t="shared" si="16"/>
        <v>0</v>
      </c>
      <c r="L204" s="40" t="str">
        <f t="shared" si="19"/>
        <v/>
      </c>
      <c r="M204" s="42" t="str">
        <f t="shared" si="18"/>
        <v/>
      </c>
      <c r="N204" s="6">
        <v>0.95</v>
      </c>
    </row>
    <row r="205" spans="1:14">
      <c r="A205" s="18">
        <v>42369</v>
      </c>
      <c r="B205">
        <v>203</v>
      </c>
      <c r="C205" t="s">
        <v>401</v>
      </c>
      <c r="D205" s="6">
        <v>0</v>
      </c>
      <c r="E205" s="40">
        <v>0</v>
      </c>
      <c r="F205" s="41">
        <v>0.99999999999999989</v>
      </c>
      <c r="H205">
        <v>203</v>
      </c>
      <c r="I205" s="18">
        <f t="shared" si="17"/>
        <v>42735</v>
      </c>
      <c r="J205" t="e">
        <f t="shared" si="15"/>
        <v>#N/A</v>
      </c>
      <c r="K205" s="6">
        <f t="shared" si="16"/>
        <v>0</v>
      </c>
      <c r="L205" s="40" t="str">
        <f t="shared" si="19"/>
        <v/>
      </c>
      <c r="M205" s="42" t="str">
        <f t="shared" si="18"/>
        <v/>
      </c>
      <c r="N205" s="6">
        <v>0.95</v>
      </c>
    </row>
    <row r="206" spans="1:14">
      <c r="A206" s="18">
        <v>42369</v>
      </c>
      <c r="B206">
        <v>204</v>
      </c>
      <c r="C206" t="s">
        <v>402</v>
      </c>
      <c r="D206" s="6">
        <v>0</v>
      </c>
      <c r="E206" s="40">
        <v>0</v>
      </c>
      <c r="F206" s="41">
        <v>0.99999999999999989</v>
      </c>
      <c r="H206">
        <v>204</v>
      </c>
      <c r="I206" s="18">
        <f t="shared" si="17"/>
        <v>42735</v>
      </c>
      <c r="J206" t="e">
        <f t="shared" si="15"/>
        <v>#N/A</v>
      </c>
      <c r="K206" s="6">
        <f t="shared" si="16"/>
        <v>0</v>
      </c>
      <c r="L206" s="40" t="str">
        <f t="shared" si="19"/>
        <v/>
      </c>
      <c r="M206" s="42" t="str">
        <f t="shared" si="18"/>
        <v/>
      </c>
      <c r="N206" s="6">
        <v>0.95</v>
      </c>
    </row>
    <row r="207" spans="1:14">
      <c r="A207" s="18">
        <v>42369</v>
      </c>
      <c r="B207">
        <v>205</v>
      </c>
      <c r="C207" t="s">
        <v>403</v>
      </c>
      <c r="D207" s="6">
        <v>0</v>
      </c>
      <c r="E207" s="40">
        <v>0</v>
      </c>
      <c r="F207" s="41">
        <v>0.99999999999999989</v>
      </c>
      <c r="H207">
        <v>205</v>
      </c>
      <c r="I207" s="18">
        <f t="shared" si="17"/>
        <v>42735</v>
      </c>
      <c r="J207" t="e">
        <f t="shared" si="15"/>
        <v>#N/A</v>
      </c>
      <c r="K207" s="6">
        <f t="shared" si="16"/>
        <v>0</v>
      </c>
      <c r="L207" s="40" t="str">
        <f t="shared" si="19"/>
        <v/>
      </c>
      <c r="M207" s="42" t="str">
        <f t="shared" si="18"/>
        <v/>
      </c>
      <c r="N207" s="6">
        <v>0.95</v>
      </c>
    </row>
    <row r="208" spans="1:14">
      <c r="A208" s="18">
        <v>42369</v>
      </c>
      <c r="B208">
        <v>206</v>
      </c>
      <c r="C208" t="s">
        <v>404</v>
      </c>
      <c r="D208" s="6">
        <v>0</v>
      </c>
      <c r="E208" s="40">
        <v>0</v>
      </c>
      <c r="F208" s="41">
        <v>0.99999999999999989</v>
      </c>
      <c r="H208">
        <v>206</v>
      </c>
      <c r="I208" s="18">
        <f t="shared" si="17"/>
        <v>42735</v>
      </c>
      <c r="J208" t="e">
        <f t="shared" si="15"/>
        <v>#N/A</v>
      </c>
      <c r="K208" s="6">
        <f t="shared" si="16"/>
        <v>0</v>
      </c>
      <c r="L208" s="40" t="str">
        <f t="shared" si="19"/>
        <v/>
      </c>
      <c r="M208" s="42" t="str">
        <f t="shared" si="18"/>
        <v/>
      </c>
      <c r="N208" s="6">
        <v>0.95</v>
      </c>
    </row>
    <row r="209" spans="1:14">
      <c r="A209" s="18">
        <v>42369</v>
      </c>
      <c r="B209">
        <v>207</v>
      </c>
      <c r="C209" t="s">
        <v>405</v>
      </c>
      <c r="D209" s="6">
        <v>0</v>
      </c>
      <c r="E209" s="40">
        <v>0</v>
      </c>
      <c r="F209" s="41">
        <v>0.99999999999999989</v>
      </c>
      <c r="H209">
        <v>207</v>
      </c>
      <c r="I209" s="18">
        <f t="shared" si="17"/>
        <v>42735</v>
      </c>
      <c r="J209" t="e">
        <f t="shared" si="15"/>
        <v>#N/A</v>
      </c>
      <c r="K209" s="6">
        <f t="shared" si="16"/>
        <v>0</v>
      </c>
      <c r="L209" s="40" t="str">
        <f t="shared" si="19"/>
        <v/>
      </c>
      <c r="M209" s="42" t="str">
        <f t="shared" si="18"/>
        <v/>
      </c>
      <c r="N209" s="6">
        <v>0.95</v>
      </c>
    </row>
    <row r="210" spans="1:14">
      <c r="A210" s="18">
        <v>42369</v>
      </c>
      <c r="B210">
        <v>208</v>
      </c>
      <c r="C210" t="s">
        <v>406</v>
      </c>
      <c r="D210" s="6">
        <v>0</v>
      </c>
      <c r="E210" s="40">
        <v>0</v>
      </c>
      <c r="F210" s="41">
        <v>0.99999999999999989</v>
      </c>
      <c r="H210">
        <v>208</v>
      </c>
      <c r="I210" s="18">
        <f t="shared" si="17"/>
        <v>42735</v>
      </c>
      <c r="J210" t="e">
        <f t="shared" si="15"/>
        <v>#N/A</v>
      </c>
      <c r="K210" s="6">
        <f t="shared" si="16"/>
        <v>0</v>
      </c>
      <c r="L210" s="40" t="str">
        <f t="shared" si="19"/>
        <v/>
      </c>
      <c r="M210" s="42" t="str">
        <f t="shared" si="18"/>
        <v/>
      </c>
      <c r="N210" s="6">
        <v>0.95</v>
      </c>
    </row>
    <row r="211" spans="1:14">
      <c r="A211" s="18">
        <v>42369</v>
      </c>
      <c r="B211">
        <v>209</v>
      </c>
      <c r="C211" t="s">
        <v>407</v>
      </c>
      <c r="D211" s="6">
        <v>0</v>
      </c>
      <c r="E211" s="40">
        <v>0</v>
      </c>
      <c r="F211" s="41">
        <v>0.99999999999999989</v>
      </c>
      <c r="H211">
        <v>209</v>
      </c>
      <c r="I211" s="18">
        <f t="shared" si="17"/>
        <v>42735</v>
      </c>
      <c r="J211" t="e">
        <f t="shared" si="15"/>
        <v>#N/A</v>
      </c>
      <c r="K211" s="6">
        <f t="shared" si="16"/>
        <v>0</v>
      </c>
      <c r="L211" s="40" t="str">
        <f t="shared" si="19"/>
        <v/>
      </c>
      <c r="M211" s="42" t="str">
        <f t="shared" si="18"/>
        <v/>
      </c>
      <c r="N211" s="6">
        <v>0.95</v>
      </c>
    </row>
    <row r="212" spans="1:14">
      <c r="A212" s="18">
        <v>42369</v>
      </c>
      <c r="B212">
        <v>210</v>
      </c>
      <c r="C212" t="s">
        <v>408</v>
      </c>
      <c r="D212" s="6">
        <v>0</v>
      </c>
      <c r="E212" s="40">
        <v>0</v>
      </c>
      <c r="F212" s="41">
        <v>0.99999999999999989</v>
      </c>
      <c r="H212">
        <v>210</v>
      </c>
      <c r="I212" s="18">
        <f t="shared" si="17"/>
        <v>42735</v>
      </c>
      <c r="J212" t="e">
        <f t="shared" si="15"/>
        <v>#N/A</v>
      </c>
      <c r="K212" s="6">
        <f t="shared" si="16"/>
        <v>0</v>
      </c>
      <c r="L212" s="40" t="str">
        <f t="shared" si="19"/>
        <v/>
      </c>
      <c r="M212" s="42" t="str">
        <f t="shared" si="18"/>
        <v/>
      </c>
      <c r="N212" s="6">
        <v>0.95</v>
      </c>
    </row>
    <row r="213" spans="1:14">
      <c r="A213" s="18">
        <v>42369</v>
      </c>
      <c r="B213">
        <v>211</v>
      </c>
      <c r="C213" t="s">
        <v>409</v>
      </c>
      <c r="D213" s="6">
        <v>0</v>
      </c>
      <c r="E213" s="40">
        <v>0</v>
      </c>
      <c r="F213" s="41">
        <v>0.99999999999999989</v>
      </c>
      <c r="H213">
        <v>211</v>
      </c>
      <c r="I213" s="18">
        <f t="shared" si="17"/>
        <v>42735</v>
      </c>
      <c r="J213" t="e">
        <f t="shared" si="15"/>
        <v>#N/A</v>
      </c>
      <c r="K213" s="6">
        <f t="shared" si="16"/>
        <v>0</v>
      </c>
      <c r="L213" s="40" t="str">
        <f t="shared" si="19"/>
        <v/>
      </c>
      <c r="M213" s="42" t="str">
        <f t="shared" si="18"/>
        <v/>
      </c>
      <c r="N213" s="6">
        <v>0.95</v>
      </c>
    </row>
    <row r="214" spans="1:14">
      <c r="A214" s="18">
        <v>42369</v>
      </c>
      <c r="B214">
        <v>212</v>
      </c>
      <c r="C214" t="s">
        <v>410</v>
      </c>
      <c r="D214" s="6">
        <v>0</v>
      </c>
      <c r="E214" s="40">
        <v>0</v>
      </c>
      <c r="F214" s="41">
        <v>0.99999999999999989</v>
      </c>
      <c r="H214">
        <v>212</v>
      </c>
      <c r="I214" s="18">
        <f t="shared" si="17"/>
        <v>42735</v>
      </c>
      <c r="J214" t="e">
        <f t="shared" si="15"/>
        <v>#N/A</v>
      </c>
      <c r="K214" s="6">
        <f t="shared" si="16"/>
        <v>0</v>
      </c>
      <c r="L214" s="40" t="str">
        <f t="shared" si="19"/>
        <v/>
      </c>
      <c r="M214" s="42" t="str">
        <f t="shared" si="18"/>
        <v/>
      </c>
      <c r="N214" s="6">
        <v>0.95</v>
      </c>
    </row>
    <row r="215" spans="1:14">
      <c r="A215" s="18">
        <v>42369</v>
      </c>
      <c r="B215">
        <v>213</v>
      </c>
      <c r="C215" t="s">
        <v>411</v>
      </c>
      <c r="D215" s="6">
        <v>0</v>
      </c>
      <c r="E215" s="40">
        <v>0</v>
      </c>
      <c r="F215" s="41">
        <v>0.99999999999999989</v>
      </c>
      <c r="H215">
        <v>213</v>
      </c>
      <c r="I215" s="18">
        <f t="shared" si="17"/>
        <v>42735</v>
      </c>
      <c r="J215" t="e">
        <f t="shared" si="15"/>
        <v>#N/A</v>
      </c>
      <c r="K215" s="6">
        <f t="shared" si="16"/>
        <v>0</v>
      </c>
      <c r="L215" s="40" t="str">
        <f t="shared" si="19"/>
        <v/>
      </c>
      <c r="M215" s="42" t="str">
        <f t="shared" si="18"/>
        <v/>
      </c>
      <c r="N215" s="6">
        <v>0.95</v>
      </c>
    </row>
    <row r="216" spans="1:14">
      <c r="A216" s="18">
        <v>42369</v>
      </c>
      <c r="B216">
        <v>214</v>
      </c>
      <c r="C216" t="s">
        <v>412</v>
      </c>
      <c r="D216" s="6">
        <v>0</v>
      </c>
      <c r="E216" s="40">
        <v>0</v>
      </c>
      <c r="F216" s="41">
        <v>0.99999999999999989</v>
      </c>
      <c r="H216">
        <v>214</v>
      </c>
      <c r="I216" s="18">
        <f t="shared" si="17"/>
        <v>42735</v>
      </c>
      <c r="J216" t="e">
        <f t="shared" si="15"/>
        <v>#N/A</v>
      </c>
      <c r="K216" s="6">
        <f t="shared" si="16"/>
        <v>0</v>
      </c>
      <c r="L216" s="40" t="str">
        <f t="shared" si="19"/>
        <v/>
      </c>
      <c r="M216" s="42" t="str">
        <f t="shared" si="18"/>
        <v/>
      </c>
      <c r="N216" s="6">
        <v>0.95</v>
      </c>
    </row>
    <row r="217" spans="1:14">
      <c r="A217" s="18">
        <v>42369</v>
      </c>
      <c r="B217">
        <v>215</v>
      </c>
      <c r="C217" t="s">
        <v>413</v>
      </c>
      <c r="D217" s="6">
        <v>0</v>
      </c>
      <c r="E217" s="40">
        <v>0</v>
      </c>
      <c r="F217" s="41">
        <v>0.99999999999999989</v>
      </c>
      <c r="H217">
        <v>215</v>
      </c>
      <c r="I217" s="18">
        <f t="shared" si="17"/>
        <v>42735</v>
      </c>
      <c r="J217" t="e">
        <f t="shared" si="15"/>
        <v>#N/A</v>
      </c>
      <c r="K217" s="6">
        <f t="shared" si="16"/>
        <v>0</v>
      </c>
      <c r="L217" s="40" t="str">
        <f t="shared" si="19"/>
        <v/>
      </c>
      <c r="M217" s="42" t="str">
        <f t="shared" si="18"/>
        <v/>
      </c>
      <c r="N217" s="6">
        <v>0.95</v>
      </c>
    </row>
    <row r="218" spans="1:14">
      <c r="A218" s="18">
        <v>42369</v>
      </c>
      <c r="B218">
        <v>216</v>
      </c>
      <c r="C218" t="s">
        <v>414</v>
      </c>
      <c r="D218" s="6">
        <v>0</v>
      </c>
      <c r="E218" s="40">
        <v>0</v>
      </c>
      <c r="F218" s="41">
        <v>0.99999999999999989</v>
      </c>
      <c r="H218">
        <v>216</v>
      </c>
      <c r="I218" s="18">
        <f t="shared" si="17"/>
        <v>42735</v>
      </c>
      <c r="J218" t="e">
        <f t="shared" si="15"/>
        <v>#N/A</v>
      </c>
      <c r="K218" s="6">
        <f t="shared" si="16"/>
        <v>0</v>
      </c>
      <c r="L218" s="40" t="str">
        <f t="shared" si="19"/>
        <v/>
      </c>
      <c r="M218" s="42" t="str">
        <f t="shared" si="18"/>
        <v/>
      </c>
      <c r="N218" s="6">
        <v>0.95</v>
      </c>
    </row>
    <row r="219" spans="1:14">
      <c r="A219" s="18">
        <v>42369</v>
      </c>
      <c r="B219">
        <v>217</v>
      </c>
      <c r="C219" t="s">
        <v>415</v>
      </c>
      <c r="D219" s="6">
        <v>0</v>
      </c>
      <c r="E219" s="40">
        <v>0</v>
      </c>
      <c r="F219" s="41">
        <v>0.99999999999999989</v>
      </c>
      <c r="H219">
        <v>217</v>
      </c>
      <c r="I219" s="18">
        <f t="shared" si="17"/>
        <v>42735</v>
      </c>
      <c r="J219" t="e">
        <f t="shared" si="15"/>
        <v>#N/A</v>
      </c>
      <c r="K219" s="6">
        <f t="shared" si="16"/>
        <v>0</v>
      </c>
      <c r="L219" s="40" t="str">
        <f t="shared" si="19"/>
        <v/>
      </c>
      <c r="M219" s="42" t="str">
        <f t="shared" si="18"/>
        <v/>
      </c>
      <c r="N219" s="6">
        <v>0.95</v>
      </c>
    </row>
    <row r="220" spans="1:14">
      <c r="A220" s="18">
        <v>42369</v>
      </c>
      <c r="B220">
        <v>218</v>
      </c>
      <c r="C220" t="s">
        <v>416</v>
      </c>
      <c r="D220" s="6">
        <v>0</v>
      </c>
      <c r="E220" s="40">
        <v>0</v>
      </c>
      <c r="F220" s="41">
        <v>0.99999999999999989</v>
      </c>
      <c r="H220">
        <v>218</v>
      </c>
      <c r="I220" s="18">
        <f t="shared" si="17"/>
        <v>42735</v>
      </c>
      <c r="J220" t="e">
        <f t="shared" si="15"/>
        <v>#N/A</v>
      </c>
      <c r="K220" s="6">
        <f t="shared" si="16"/>
        <v>0</v>
      </c>
      <c r="L220" s="40" t="str">
        <f t="shared" si="19"/>
        <v/>
      </c>
      <c r="M220" s="42" t="str">
        <f t="shared" si="18"/>
        <v/>
      </c>
      <c r="N220" s="6">
        <v>0.95</v>
      </c>
    </row>
    <row r="221" spans="1:14">
      <c r="A221" s="18">
        <v>42369</v>
      </c>
      <c r="B221">
        <v>219</v>
      </c>
      <c r="C221" t="s">
        <v>417</v>
      </c>
      <c r="D221" s="6">
        <v>0</v>
      </c>
      <c r="E221" s="40">
        <v>0</v>
      </c>
      <c r="F221" s="41">
        <v>0.99999999999999989</v>
      </c>
      <c r="H221">
        <v>219</v>
      </c>
      <c r="I221" s="18">
        <f t="shared" si="17"/>
        <v>42735</v>
      </c>
      <c r="J221" t="e">
        <f t="shared" si="15"/>
        <v>#N/A</v>
      </c>
      <c r="K221" s="6">
        <f t="shared" si="16"/>
        <v>0</v>
      </c>
      <c r="L221" s="40" t="str">
        <f t="shared" si="19"/>
        <v/>
      </c>
      <c r="M221" s="42" t="str">
        <f t="shared" si="18"/>
        <v/>
      </c>
      <c r="N221" s="6">
        <v>0.95</v>
      </c>
    </row>
    <row r="222" spans="1:14">
      <c r="A222" s="18">
        <v>42369</v>
      </c>
      <c r="B222">
        <v>220</v>
      </c>
      <c r="C222" t="s">
        <v>418</v>
      </c>
      <c r="D222" s="6">
        <v>0</v>
      </c>
      <c r="E222" s="40">
        <v>0</v>
      </c>
      <c r="F222" s="41">
        <v>0.99999999999999989</v>
      </c>
      <c r="H222">
        <v>220</v>
      </c>
      <c r="I222" s="18">
        <f t="shared" si="17"/>
        <v>42735</v>
      </c>
      <c r="J222" t="e">
        <f t="shared" si="15"/>
        <v>#N/A</v>
      </c>
      <c r="K222" s="6">
        <f t="shared" si="16"/>
        <v>0</v>
      </c>
      <c r="L222" s="40" t="str">
        <f t="shared" si="19"/>
        <v/>
      </c>
      <c r="M222" s="42" t="str">
        <f t="shared" si="18"/>
        <v/>
      </c>
      <c r="N222" s="6">
        <v>0.95</v>
      </c>
    </row>
    <row r="223" spans="1:14">
      <c r="A223" s="18">
        <v>42369</v>
      </c>
      <c r="B223">
        <v>221</v>
      </c>
      <c r="C223" t="s">
        <v>419</v>
      </c>
      <c r="D223" s="6">
        <v>0</v>
      </c>
      <c r="E223" s="40">
        <v>0</v>
      </c>
      <c r="F223" s="41">
        <v>0.99999999999999989</v>
      </c>
      <c r="H223">
        <v>221</v>
      </c>
      <c r="I223" s="18">
        <f t="shared" si="17"/>
        <v>42735</v>
      </c>
      <c r="J223" t="e">
        <f t="shared" si="15"/>
        <v>#N/A</v>
      </c>
      <c r="K223" s="6">
        <f t="shared" si="16"/>
        <v>0</v>
      </c>
      <c r="L223" s="40" t="str">
        <f t="shared" si="19"/>
        <v/>
      </c>
      <c r="M223" s="42" t="str">
        <f t="shared" si="18"/>
        <v/>
      </c>
      <c r="N223" s="6">
        <v>0.95</v>
      </c>
    </row>
    <row r="224" spans="1:14">
      <c r="A224" s="18">
        <v>42369</v>
      </c>
      <c r="B224">
        <v>222</v>
      </c>
      <c r="C224" t="s">
        <v>420</v>
      </c>
      <c r="D224" s="6">
        <v>0</v>
      </c>
      <c r="E224" s="40">
        <v>0</v>
      </c>
      <c r="F224" s="41">
        <v>0.99999999999999989</v>
      </c>
      <c r="H224">
        <v>222</v>
      </c>
      <c r="I224" s="18">
        <f t="shared" si="17"/>
        <v>42735</v>
      </c>
      <c r="J224" t="e">
        <f t="shared" si="15"/>
        <v>#N/A</v>
      </c>
      <c r="K224" s="6">
        <f t="shared" si="16"/>
        <v>0</v>
      </c>
      <c r="L224" s="40" t="str">
        <f t="shared" si="19"/>
        <v/>
      </c>
      <c r="M224" s="42" t="str">
        <f t="shared" si="18"/>
        <v/>
      </c>
      <c r="N224" s="6">
        <v>0.95</v>
      </c>
    </row>
    <row r="225" spans="1:14">
      <c r="A225" s="18">
        <v>42369</v>
      </c>
      <c r="B225">
        <v>223</v>
      </c>
      <c r="C225" t="s">
        <v>421</v>
      </c>
      <c r="D225" s="6">
        <v>0</v>
      </c>
      <c r="E225" s="40">
        <v>0</v>
      </c>
      <c r="F225" s="41">
        <v>0.99999999999999989</v>
      </c>
      <c r="H225">
        <v>223</v>
      </c>
      <c r="I225" s="18">
        <f t="shared" si="17"/>
        <v>42735</v>
      </c>
      <c r="J225" t="e">
        <f t="shared" si="15"/>
        <v>#N/A</v>
      </c>
      <c r="K225" s="6">
        <f>IF(M225="",VLOOKUP(I225&amp;H225,$C$2:$F$1506,2,FALSE))</f>
        <v>0</v>
      </c>
      <c r="L225" s="40" t="str">
        <f t="shared" si="19"/>
        <v/>
      </c>
      <c r="M225" s="42" t="str">
        <f t="shared" si="18"/>
        <v/>
      </c>
      <c r="N225" s="6">
        <v>0.95</v>
      </c>
    </row>
    <row r="226" spans="1:14">
      <c r="A226" s="18">
        <v>42369</v>
      </c>
      <c r="B226">
        <v>224</v>
      </c>
      <c r="C226" t="s">
        <v>422</v>
      </c>
      <c r="D226" s="6">
        <v>0</v>
      </c>
      <c r="E226" s="40">
        <v>0</v>
      </c>
      <c r="F226" s="41">
        <v>0.99999999999999989</v>
      </c>
      <c r="H226">
        <v>224</v>
      </c>
      <c r="I226" s="18">
        <f t="shared" si="17"/>
        <v>42735</v>
      </c>
      <c r="J226" t="e">
        <f t="shared" si="15"/>
        <v>#N/A</v>
      </c>
      <c r="K226" s="6">
        <f t="shared" ref="K226:K289" si="20">VLOOKUP(I226&amp;H226,$C$2:$F$1506,2,FALSE)</f>
        <v>0</v>
      </c>
      <c r="L226" s="40" t="str">
        <f t="shared" si="19"/>
        <v/>
      </c>
      <c r="M226" s="42" t="str">
        <f t="shared" si="18"/>
        <v/>
      </c>
      <c r="N226" s="6">
        <v>0.95</v>
      </c>
    </row>
    <row r="227" spans="1:14">
      <c r="A227" s="18">
        <v>42369</v>
      </c>
      <c r="B227">
        <v>225</v>
      </c>
      <c r="C227" t="s">
        <v>423</v>
      </c>
      <c r="D227" s="6">
        <v>0</v>
      </c>
      <c r="E227" s="40">
        <v>0</v>
      </c>
      <c r="F227" s="41">
        <v>0.99999999999999989</v>
      </c>
      <c r="H227">
        <v>225</v>
      </c>
      <c r="I227" s="18">
        <f t="shared" si="17"/>
        <v>42735</v>
      </c>
      <c r="J227" t="e">
        <f t="shared" si="15"/>
        <v>#N/A</v>
      </c>
      <c r="K227" s="6">
        <f t="shared" si="20"/>
        <v>0</v>
      </c>
      <c r="L227" s="40" t="str">
        <f t="shared" si="19"/>
        <v/>
      </c>
      <c r="M227" s="42" t="str">
        <f t="shared" si="18"/>
        <v/>
      </c>
      <c r="N227" s="6">
        <v>0.95</v>
      </c>
    </row>
    <row r="228" spans="1:14">
      <c r="A228" s="18">
        <v>42369</v>
      </c>
      <c r="B228">
        <v>226</v>
      </c>
      <c r="C228" t="s">
        <v>424</v>
      </c>
      <c r="D228" s="6">
        <v>0</v>
      </c>
      <c r="E228" s="40">
        <v>0</v>
      </c>
      <c r="F228" s="41">
        <v>0.99999999999999989</v>
      </c>
      <c r="H228">
        <v>226</v>
      </c>
      <c r="I228" s="18">
        <f t="shared" si="17"/>
        <v>42735</v>
      </c>
      <c r="J228" t="e">
        <f t="shared" si="15"/>
        <v>#N/A</v>
      </c>
      <c r="K228" s="6">
        <f t="shared" si="20"/>
        <v>0</v>
      </c>
      <c r="L228" s="40" t="str">
        <f t="shared" si="19"/>
        <v/>
      </c>
      <c r="M228" s="42" t="str">
        <f t="shared" si="18"/>
        <v/>
      </c>
      <c r="N228" s="6">
        <v>0.95</v>
      </c>
    </row>
    <row r="229" spans="1:14">
      <c r="A229" s="18">
        <v>42369</v>
      </c>
      <c r="B229">
        <v>227</v>
      </c>
      <c r="C229" t="s">
        <v>425</v>
      </c>
      <c r="D229" s="6">
        <v>0</v>
      </c>
      <c r="E229" s="40">
        <v>0</v>
      </c>
      <c r="F229" s="41">
        <v>0.99999999999999989</v>
      </c>
      <c r="H229">
        <v>227</v>
      </c>
      <c r="I229" s="18">
        <f t="shared" si="17"/>
        <v>42735</v>
      </c>
      <c r="J229" t="e">
        <f t="shared" si="15"/>
        <v>#N/A</v>
      </c>
      <c r="K229" s="6">
        <f t="shared" si="20"/>
        <v>0</v>
      </c>
      <c r="L229" s="40" t="str">
        <f t="shared" si="19"/>
        <v/>
      </c>
      <c r="M229" s="42" t="str">
        <f t="shared" si="18"/>
        <v/>
      </c>
      <c r="N229" s="6">
        <v>0.95</v>
      </c>
    </row>
    <row r="230" spans="1:14">
      <c r="A230" s="18">
        <v>42369</v>
      </c>
      <c r="B230">
        <v>228</v>
      </c>
      <c r="C230" t="s">
        <v>426</v>
      </c>
      <c r="D230" s="6">
        <v>0</v>
      </c>
      <c r="E230" s="40">
        <v>0</v>
      </c>
      <c r="F230" s="41">
        <v>0.99999999999999989</v>
      </c>
      <c r="H230">
        <v>228</v>
      </c>
      <c r="I230" s="18">
        <f t="shared" si="17"/>
        <v>42735</v>
      </c>
      <c r="J230" t="e">
        <f t="shared" si="15"/>
        <v>#N/A</v>
      </c>
      <c r="K230" s="6">
        <f t="shared" si="20"/>
        <v>0</v>
      </c>
      <c r="L230" s="40" t="str">
        <f t="shared" si="19"/>
        <v/>
      </c>
      <c r="M230" s="42" t="str">
        <f t="shared" si="18"/>
        <v/>
      </c>
      <c r="N230" s="6">
        <v>0.95</v>
      </c>
    </row>
    <row r="231" spans="1:14">
      <c r="A231" s="18">
        <v>42369</v>
      </c>
      <c r="B231">
        <v>229</v>
      </c>
      <c r="C231" t="s">
        <v>427</v>
      </c>
      <c r="D231" s="6">
        <v>0</v>
      </c>
      <c r="E231" s="40">
        <v>0</v>
      </c>
      <c r="F231" s="41">
        <v>0.99999999999999989</v>
      </c>
      <c r="H231">
        <v>229</v>
      </c>
      <c r="I231" s="18">
        <f t="shared" si="17"/>
        <v>42735</v>
      </c>
      <c r="J231" t="e">
        <f t="shared" si="15"/>
        <v>#N/A</v>
      </c>
      <c r="K231" s="6">
        <f t="shared" si="20"/>
        <v>0</v>
      </c>
      <c r="L231" s="40" t="str">
        <f t="shared" si="19"/>
        <v/>
      </c>
      <c r="M231" s="42" t="str">
        <f t="shared" si="18"/>
        <v/>
      </c>
      <c r="N231" s="6">
        <v>0.95</v>
      </c>
    </row>
    <row r="232" spans="1:14">
      <c r="A232" s="18">
        <v>42369</v>
      </c>
      <c r="B232">
        <v>230</v>
      </c>
      <c r="C232" t="s">
        <v>428</v>
      </c>
      <c r="D232" s="6">
        <v>0</v>
      </c>
      <c r="E232" s="40">
        <v>0</v>
      </c>
      <c r="F232" s="41">
        <v>0.99999999999999989</v>
      </c>
      <c r="H232">
        <v>230</v>
      </c>
      <c r="I232" s="18">
        <f t="shared" si="17"/>
        <v>42735</v>
      </c>
      <c r="J232" t="e">
        <f t="shared" si="15"/>
        <v>#N/A</v>
      </c>
      <c r="K232" s="6">
        <f t="shared" si="20"/>
        <v>0</v>
      </c>
      <c r="L232" s="40" t="str">
        <f t="shared" si="19"/>
        <v/>
      </c>
      <c r="M232" s="42" t="str">
        <f t="shared" si="18"/>
        <v/>
      </c>
      <c r="N232" s="6">
        <v>0.95</v>
      </c>
    </row>
    <row r="233" spans="1:14">
      <c r="A233" s="18">
        <v>42369</v>
      </c>
      <c r="B233">
        <v>231</v>
      </c>
      <c r="C233" t="s">
        <v>429</v>
      </c>
      <c r="D233" s="6">
        <v>0</v>
      </c>
      <c r="E233" s="40">
        <v>0</v>
      </c>
      <c r="F233" s="41">
        <v>0.99999999999999989</v>
      </c>
      <c r="H233">
        <v>231</v>
      </c>
      <c r="I233" s="18">
        <f t="shared" si="17"/>
        <v>42735</v>
      </c>
      <c r="J233" t="e">
        <f t="shared" si="15"/>
        <v>#N/A</v>
      </c>
      <c r="K233" s="6">
        <f t="shared" si="20"/>
        <v>0</v>
      </c>
      <c r="L233" s="40" t="str">
        <f t="shared" si="19"/>
        <v/>
      </c>
      <c r="M233" s="42" t="str">
        <f t="shared" si="18"/>
        <v/>
      </c>
      <c r="N233" s="6">
        <v>0.95</v>
      </c>
    </row>
    <row r="234" spans="1:14">
      <c r="A234" s="18">
        <v>42369</v>
      </c>
      <c r="B234">
        <v>232</v>
      </c>
      <c r="C234" t="s">
        <v>430</v>
      </c>
      <c r="D234" s="6">
        <v>0</v>
      </c>
      <c r="E234" s="40">
        <v>0</v>
      </c>
      <c r="F234" s="41">
        <v>0.99999999999999989</v>
      </c>
      <c r="H234">
        <v>232</v>
      </c>
      <c r="I234" s="18">
        <f t="shared" si="17"/>
        <v>42735</v>
      </c>
      <c r="J234" t="e">
        <f t="shared" si="15"/>
        <v>#N/A</v>
      </c>
      <c r="K234" s="6">
        <f t="shared" si="20"/>
        <v>0</v>
      </c>
      <c r="L234" s="40" t="str">
        <f t="shared" si="19"/>
        <v/>
      </c>
      <c r="M234" s="42" t="str">
        <f t="shared" si="18"/>
        <v/>
      </c>
      <c r="N234" s="6">
        <v>0.95</v>
      </c>
    </row>
    <row r="235" spans="1:14">
      <c r="A235" s="18">
        <v>42369</v>
      </c>
      <c r="B235">
        <v>233</v>
      </c>
      <c r="C235" t="s">
        <v>431</v>
      </c>
      <c r="D235" s="6">
        <v>0</v>
      </c>
      <c r="E235" s="40">
        <v>0</v>
      </c>
      <c r="F235" s="41">
        <v>0.99999999999999989</v>
      </c>
      <c r="H235">
        <v>233</v>
      </c>
      <c r="I235" s="18">
        <f t="shared" si="17"/>
        <v>42735</v>
      </c>
      <c r="J235" t="e">
        <f t="shared" si="15"/>
        <v>#N/A</v>
      </c>
      <c r="K235" s="6">
        <f t="shared" si="20"/>
        <v>0</v>
      </c>
      <c r="L235" s="40" t="str">
        <f t="shared" si="19"/>
        <v/>
      </c>
      <c r="M235" s="42" t="str">
        <f t="shared" si="18"/>
        <v/>
      </c>
      <c r="N235" s="6">
        <v>0.95</v>
      </c>
    </row>
    <row r="236" spans="1:14">
      <c r="A236" s="18">
        <v>42369</v>
      </c>
      <c r="B236">
        <v>234</v>
      </c>
      <c r="C236" t="s">
        <v>432</v>
      </c>
      <c r="D236" s="6">
        <v>0</v>
      </c>
      <c r="E236" s="40">
        <v>0</v>
      </c>
      <c r="F236" s="41">
        <v>0.99999999999999989</v>
      </c>
      <c r="H236">
        <v>234</v>
      </c>
      <c r="I236" s="18">
        <f t="shared" si="17"/>
        <v>42735</v>
      </c>
      <c r="J236" t="e">
        <f t="shared" si="15"/>
        <v>#N/A</v>
      </c>
      <c r="K236" s="6">
        <f t="shared" si="20"/>
        <v>0</v>
      </c>
      <c r="L236" s="40" t="str">
        <f t="shared" si="19"/>
        <v/>
      </c>
      <c r="M236" s="42" t="str">
        <f t="shared" si="18"/>
        <v/>
      </c>
      <c r="N236" s="6">
        <v>0.95</v>
      </c>
    </row>
    <row r="237" spans="1:14">
      <c r="A237" s="18">
        <v>42369</v>
      </c>
      <c r="B237">
        <v>235</v>
      </c>
      <c r="C237" t="s">
        <v>433</v>
      </c>
      <c r="D237" s="6">
        <v>0</v>
      </c>
      <c r="E237" s="40">
        <v>0</v>
      </c>
      <c r="F237" s="41">
        <v>0.99999999999999989</v>
      </c>
      <c r="H237">
        <v>235</v>
      </c>
      <c r="I237" s="18">
        <f t="shared" si="17"/>
        <v>42735</v>
      </c>
      <c r="J237" t="e">
        <f t="shared" si="15"/>
        <v>#N/A</v>
      </c>
      <c r="K237" s="6">
        <f t="shared" si="20"/>
        <v>0</v>
      </c>
      <c r="L237" s="40" t="str">
        <f t="shared" si="19"/>
        <v/>
      </c>
      <c r="M237" s="42" t="str">
        <f t="shared" si="18"/>
        <v/>
      </c>
      <c r="N237" s="6">
        <v>0.95</v>
      </c>
    </row>
    <row r="238" spans="1:14">
      <c r="A238" s="18">
        <v>42369</v>
      </c>
      <c r="B238">
        <v>236</v>
      </c>
      <c r="C238" t="s">
        <v>434</v>
      </c>
      <c r="D238" s="6">
        <v>0</v>
      </c>
      <c r="E238" s="40">
        <v>0</v>
      </c>
      <c r="F238" s="41">
        <v>0.99999999999999989</v>
      </c>
      <c r="H238">
        <v>236</v>
      </c>
      <c r="I238" s="18">
        <f t="shared" si="17"/>
        <v>42735</v>
      </c>
      <c r="J238" t="e">
        <f t="shared" si="15"/>
        <v>#N/A</v>
      </c>
      <c r="K238" s="6">
        <f t="shared" si="20"/>
        <v>0</v>
      </c>
      <c r="L238" s="40" t="str">
        <f t="shared" si="19"/>
        <v/>
      </c>
      <c r="M238" s="42" t="str">
        <f t="shared" si="18"/>
        <v/>
      </c>
      <c r="N238" s="6">
        <v>0.95</v>
      </c>
    </row>
    <row r="239" spans="1:14">
      <c r="A239" s="18">
        <v>42369</v>
      </c>
      <c r="B239">
        <v>237</v>
      </c>
      <c r="C239" t="s">
        <v>435</v>
      </c>
      <c r="D239" s="6">
        <v>0</v>
      </c>
      <c r="E239" s="40">
        <v>0</v>
      </c>
      <c r="F239" s="41">
        <v>0.99999999999999989</v>
      </c>
      <c r="H239">
        <v>237</v>
      </c>
      <c r="I239" s="18">
        <f t="shared" si="17"/>
        <v>42735</v>
      </c>
      <c r="J239" t="e">
        <f t="shared" si="15"/>
        <v>#N/A</v>
      </c>
      <c r="K239" s="6">
        <f t="shared" si="20"/>
        <v>0</v>
      </c>
      <c r="L239" s="40" t="str">
        <f t="shared" si="19"/>
        <v/>
      </c>
      <c r="M239" s="42" t="str">
        <f t="shared" si="18"/>
        <v/>
      </c>
      <c r="N239" s="6">
        <v>0.95</v>
      </c>
    </row>
    <row r="240" spans="1:14">
      <c r="A240" s="18">
        <v>42369</v>
      </c>
      <c r="B240">
        <v>238</v>
      </c>
      <c r="C240" t="s">
        <v>436</v>
      </c>
      <c r="D240" s="6">
        <v>0</v>
      </c>
      <c r="E240" s="40">
        <v>0</v>
      </c>
      <c r="F240" s="41">
        <v>0.99999999999999989</v>
      </c>
      <c r="H240">
        <v>238</v>
      </c>
      <c r="I240" s="18">
        <f t="shared" si="17"/>
        <v>42735</v>
      </c>
      <c r="J240" t="e">
        <f t="shared" si="15"/>
        <v>#N/A</v>
      </c>
      <c r="K240" s="6">
        <f t="shared" si="20"/>
        <v>0</v>
      </c>
      <c r="L240" s="40" t="str">
        <f t="shared" si="19"/>
        <v/>
      </c>
      <c r="M240" s="42" t="str">
        <f t="shared" si="18"/>
        <v/>
      </c>
      <c r="N240" s="6">
        <v>0.95</v>
      </c>
    </row>
    <row r="241" spans="1:14">
      <c r="A241" s="18">
        <v>42369</v>
      </c>
      <c r="B241">
        <v>239</v>
      </c>
      <c r="C241" t="s">
        <v>437</v>
      </c>
      <c r="D241" s="6">
        <v>0</v>
      </c>
      <c r="E241" s="40">
        <v>0</v>
      </c>
      <c r="F241" s="41">
        <v>0.99999999999999989</v>
      </c>
      <c r="H241">
        <v>239</v>
      </c>
      <c r="I241" s="18">
        <f t="shared" si="17"/>
        <v>42735</v>
      </c>
      <c r="J241" t="e">
        <f t="shared" si="15"/>
        <v>#N/A</v>
      </c>
      <c r="K241" s="6">
        <f t="shared" si="20"/>
        <v>0</v>
      </c>
      <c r="L241" s="40" t="str">
        <f t="shared" si="19"/>
        <v/>
      </c>
      <c r="M241" s="42" t="str">
        <f t="shared" si="18"/>
        <v/>
      </c>
      <c r="N241" s="6">
        <v>0.95</v>
      </c>
    </row>
    <row r="242" spans="1:14">
      <c r="A242" s="18">
        <v>42369</v>
      </c>
      <c r="B242">
        <v>240</v>
      </c>
      <c r="C242" t="s">
        <v>438</v>
      </c>
      <c r="D242" s="6">
        <v>0</v>
      </c>
      <c r="E242" s="40">
        <v>0</v>
      </c>
      <c r="F242" s="41">
        <v>0.99999999999999989</v>
      </c>
      <c r="H242">
        <v>240</v>
      </c>
      <c r="I242" s="18">
        <f t="shared" si="17"/>
        <v>42735</v>
      </c>
      <c r="J242" t="e">
        <f t="shared" si="15"/>
        <v>#N/A</v>
      </c>
      <c r="K242" s="6">
        <f t="shared" si="20"/>
        <v>0</v>
      </c>
      <c r="L242" s="40" t="str">
        <f t="shared" si="19"/>
        <v/>
      </c>
      <c r="M242" s="42" t="str">
        <f t="shared" si="18"/>
        <v/>
      </c>
      <c r="N242" s="6">
        <v>0.95</v>
      </c>
    </row>
    <row r="243" spans="1:14">
      <c r="A243" s="18">
        <v>42369</v>
      </c>
      <c r="B243">
        <v>241</v>
      </c>
      <c r="C243" t="s">
        <v>439</v>
      </c>
      <c r="D243" s="6">
        <v>0</v>
      </c>
      <c r="E243" s="40">
        <v>0</v>
      </c>
      <c r="F243" s="41">
        <v>0.99999999999999989</v>
      </c>
      <c r="H243">
        <v>241</v>
      </c>
      <c r="I243" s="18">
        <f t="shared" si="17"/>
        <v>42735</v>
      </c>
      <c r="J243" t="e">
        <f t="shared" si="15"/>
        <v>#N/A</v>
      </c>
      <c r="K243" s="6">
        <f t="shared" si="20"/>
        <v>0</v>
      </c>
      <c r="L243" s="40" t="str">
        <f t="shared" si="19"/>
        <v/>
      </c>
      <c r="M243" s="42" t="str">
        <f t="shared" si="18"/>
        <v/>
      </c>
      <c r="N243" s="6">
        <v>0.95</v>
      </c>
    </row>
    <row r="244" spans="1:14">
      <c r="A244" s="18">
        <v>42369</v>
      </c>
      <c r="B244">
        <v>242</v>
      </c>
      <c r="C244" t="s">
        <v>440</v>
      </c>
      <c r="D244" s="6">
        <v>0</v>
      </c>
      <c r="E244" s="40">
        <v>0</v>
      </c>
      <c r="F244" s="41">
        <v>0.99999999999999989</v>
      </c>
      <c r="H244">
        <v>242</v>
      </c>
      <c r="I244" s="18">
        <f t="shared" si="17"/>
        <v>42735</v>
      </c>
      <c r="J244" t="e">
        <f t="shared" si="15"/>
        <v>#N/A</v>
      </c>
      <c r="K244" s="6">
        <f t="shared" si="20"/>
        <v>0</v>
      </c>
      <c r="L244" s="40" t="str">
        <f t="shared" si="19"/>
        <v/>
      </c>
      <c r="M244" s="42" t="str">
        <f t="shared" si="18"/>
        <v/>
      </c>
      <c r="N244" s="6">
        <v>0.95</v>
      </c>
    </row>
    <row r="245" spans="1:14">
      <c r="A245" s="18">
        <v>42369</v>
      </c>
      <c r="B245">
        <v>243</v>
      </c>
      <c r="C245" t="s">
        <v>441</v>
      </c>
      <c r="D245" s="6">
        <v>0</v>
      </c>
      <c r="E245" s="40">
        <v>0</v>
      </c>
      <c r="F245" s="41">
        <v>0.99999999999999989</v>
      </c>
      <c r="H245">
        <v>243</v>
      </c>
      <c r="I245" s="18">
        <f t="shared" si="17"/>
        <v>42735</v>
      </c>
      <c r="J245" t="e">
        <f t="shared" si="15"/>
        <v>#N/A</v>
      </c>
      <c r="K245" s="6">
        <f t="shared" si="20"/>
        <v>0</v>
      </c>
      <c r="L245" s="40" t="str">
        <f t="shared" si="19"/>
        <v/>
      </c>
      <c r="M245" s="42" t="str">
        <f t="shared" si="18"/>
        <v/>
      </c>
      <c r="N245" s="6">
        <v>0.95</v>
      </c>
    </row>
    <row r="246" spans="1:14">
      <c r="A246" s="18">
        <v>42369</v>
      </c>
      <c r="B246">
        <v>244</v>
      </c>
      <c r="C246" t="s">
        <v>442</v>
      </c>
      <c r="D246" s="6">
        <v>0</v>
      </c>
      <c r="E246" s="40">
        <v>0</v>
      </c>
      <c r="F246" s="41">
        <v>0.99999999999999989</v>
      </c>
      <c r="H246">
        <v>244</v>
      </c>
      <c r="I246" s="18">
        <f t="shared" si="17"/>
        <v>42735</v>
      </c>
      <c r="J246" t="e">
        <f t="shared" si="15"/>
        <v>#N/A</v>
      </c>
      <c r="K246" s="6">
        <f t="shared" si="20"/>
        <v>0</v>
      </c>
      <c r="L246" s="40" t="str">
        <f t="shared" si="19"/>
        <v/>
      </c>
      <c r="M246" s="42" t="str">
        <f t="shared" si="18"/>
        <v/>
      </c>
      <c r="N246" s="6">
        <v>0.95</v>
      </c>
    </row>
    <row r="247" spans="1:14">
      <c r="A247" s="18">
        <v>42369</v>
      </c>
      <c r="B247">
        <v>245</v>
      </c>
      <c r="C247" t="s">
        <v>443</v>
      </c>
      <c r="D247" s="6">
        <v>0</v>
      </c>
      <c r="E247" s="40">
        <v>0</v>
      </c>
      <c r="F247" s="41">
        <v>0.99999999999999989</v>
      </c>
      <c r="H247">
        <v>245</v>
      </c>
      <c r="I247" s="18">
        <f t="shared" si="17"/>
        <v>42735</v>
      </c>
      <c r="J247" t="e">
        <f t="shared" si="15"/>
        <v>#N/A</v>
      </c>
      <c r="K247" s="6">
        <f t="shared" si="20"/>
        <v>0</v>
      </c>
      <c r="L247" s="40" t="str">
        <f t="shared" si="19"/>
        <v/>
      </c>
      <c r="M247" s="42" t="str">
        <f t="shared" si="18"/>
        <v/>
      </c>
      <c r="N247" s="6">
        <v>0.95</v>
      </c>
    </row>
    <row r="248" spans="1:14">
      <c r="A248" s="18">
        <v>42369</v>
      </c>
      <c r="B248">
        <v>246</v>
      </c>
      <c r="C248" t="s">
        <v>444</v>
      </c>
      <c r="D248" s="6">
        <v>0</v>
      </c>
      <c r="E248" s="40">
        <v>0</v>
      </c>
      <c r="F248" s="41">
        <v>0.99999999999999989</v>
      </c>
      <c r="H248">
        <v>246</v>
      </c>
      <c r="I248" s="18">
        <f t="shared" si="17"/>
        <v>42735</v>
      </c>
      <c r="J248" t="e">
        <f t="shared" si="15"/>
        <v>#N/A</v>
      </c>
      <c r="K248" s="6">
        <f t="shared" si="20"/>
        <v>0</v>
      </c>
      <c r="L248" s="40" t="str">
        <f t="shared" si="19"/>
        <v/>
      </c>
      <c r="M248" s="42" t="str">
        <f t="shared" si="18"/>
        <v/>
      </c>
      <c r="N248" s="6">
        <v>0.95</v>
      </c>
    </row>
    <row r="249" spans="1:14">
      <c r="A249" s="18">
        <v>42369</v>
      </c>
      <c r="B249">
        <v>247</v>
      </c>
      <c r="C249" t="s">
        <v>445</v>
      </c>
      <c r="D249" s="6">
        <v>0</v>
      </c>
      <c r="E249" s="40">
        <v>0</v>
      </c>
      <c r="F249" s="41">
        <v>0.99999999999999989</v>
      </c>
      <c r="H249">
        <v>247</v>
      </c>
      <c r="I249" s="18">
        <f t="shared" si="17"/>
        <v>42735</v>
      </c>
      <c r="J249" t="e">
        <f t="shared" si="15"/>
        <v>#N/A</v>
      </c>
      <c r="K249" s="6">
        <f t="shared" si="20"/>
        <v>0</v>
      </c>
      <c r="L249" s="40" t="str">
        <f t="shared" si="19"/>
        <v/>
      </c>
      <c r="M249" s="42" t="str">
        <f t="shared" si="18"/>
        <v/>
      </c>
      <c r="N249" s="6">
        <v>0.95</v>
      </c>
    </row>
    <row r="250" spans="1:14">
      <c r="A250" s="18">
        <v>42369</v>
      </c>
      <c r="B250">
        <v>248</v>
      </c>
      <c r="C250" t="s">
        <v>446</v>
      </c>
      <c r="D250" s="6">
        <v>0</v>
      </c>
      <c r="E250" s="40">
        <v>0</v>
      </c>
      <c r="F250" s="41">
        <v>0.99999999999999989</v>
      </c>
      <c r="H250">
        <v>248</v>
      </c>
      <c r="I250" s="18">
        <f t="shared" si="17"/>
        <v>42735</v>
      </c>
      <c r="J250" t="e">
        <f t="shared" si="15"/>
        <v>#N/A</v>
      </c>
      <c r="K250" s="6">
        <f t="shared" si="20"/>
        <v>0</v>
      </c>
      <c r="L250" s="40" t="str">
        <f t="shared" si="19"/>
        <v/>
      </c>
      <c r="M250" s="42" t="str">
        <f t="shared" si="18"/>
        <v/>
      </c>
      <c r="N250" s="6">
        <v>0.95</v>
      </c>
    </row>
    <row r="251" spans="1:14">
      <c r="A251" s="18">
        <v>42369</v>
      </c>
      <c r="B251">
        <v>249</v>
      </c>
      <c r="C251" t="s">
        <v>447</v>
      </c>
      <c r="D251" s="6">
        <v>0</v>
      </c>
      <c r="E251" s="40">
        <v>0</v>
      </c>
      <c r="F251" s="41">
        <v>0.99999999999999989</v>
      </c>
      <c r="H251">
        <v>249</v>
      </c>
      <c r="I251" s="18">
        <f t="shared" si="17"/>
        <v>42735</v>
      </c>
      <c r="J251" t="e">
        <f t="shared" si="15"/>
        <v>#N/A</v>
      </c>
      <c r="K251" s="6">
        <f t="shared" si="20"/>
        <v>0</v>
      </c>
      <c r="L251" s="40" t="str">
        <f t="shared" si="19"/>
        <v/>
      </c>
      <c r="M251" s="42" t="str">
        <f t="shared" si="18"/>
        <v/>
      </c>
      <c r="N251" s="6">
        <v>0.95</v>
      </c>
    </row>
    <row r="252" spans="1:14">
      <c r="A252" s="18">
        <v>42369</v>
      </c>
      <c r="B252">
        <v>250</v>
      </c>
      <c r="C252" t="s">
        <v>448</v>
      </c>
      <c r="D252" s="6">
        <v>0</v>
      </c>
      <c r="E252" s="40">
        <v>0</v>
      </c>
      <c r="F252" s="41">
        <v>0.99999999999999989</v>
      </c>
      <c r="H252">
        <v>250</v>
      </c>
      <c r="I252" s="18">
        <f t="shared" si="17"/>
        <v>42735</v>
      </c>
      <c r="J252" t="e">
        <f t="shared" si="15"/>
        <v>#N/A</v>
      </c>
      <c r="K252" s="6">
        <f t="shared" si="20"/>
        <v>0</v>
      </c>
      <c r="L252" s="40" t="str">
        <f t="shared" si="19"/>
        <v/>
      </c>
      <c r="M252" s="42" t="str">
        <f t="shared" si="18"/>
        <v/>
      </c>
      <c r="N252" s="6">
        <v>0.95</v>
      </c>
    </row>
    <row r="253" spans="1:14">
      <c r="A253" s="18">
        <v>42369</v>
      </c>
      <c r="B253">
        <v>251</v>
      </c>
      <c r="C253" t="s">
        <v>449</v>
      </c>
      <c r="D253" s="6">
        <v>0</v>
      </c>
      <c r="E253" s="40">
        <v>0</v>
      </c>
      <c r="F253" s="41">
        <v>0.99999999999999989</v>
      </c>
      <c r="H253">
        <v>251</v>
      </c>
      <c r="I253" s="18">
        <f t="shared" si="17"/>
        <v>42735</v>
      </c>
      <c r="J253" t="e">
        <f t="shared" si="15"/>
        <v>#N/A</v>
      </c>
      <c r="K253" s="6">
        <f t="shared" si="20"/>
        <v>0</v>
      </c>
      <c r="L253" s="40" t="str">
        <f t="shared" si="19"/>
        <v/>
      </c>
      <c r="M253" s="42" t="str">
        <f t="shared" si="18"/>
        <v/>
      </c>
      <c r="N253" s="6">
        <v>0.95</v>
      </c>
    </row>
    <row r="254" spans="1:14">
      <c r="A254" s="18">
        <v>42369</v>
      </c>
      <c r="B254">
        <v>252</v>
      </c>
      <c r="C254" t="s">
        <v>450</v>
      </c>
      <c r="D254" s="6">
        <v>0</v>
      </c>
      <c r="E254" s="40">
        <v>0</v>
      </c>
      <c r="F254" s="41">
        <v>0.99999999999999989</v>
      </c>
      <c r="H254">
        <v>252</v>
      </c>
      <c r="I254" s="18">
        <f t="shared" si="17"/>
        <v>42735</v>
      </c>
      <c r="J254" t="e">
        <f t="shared" si="15"/>
        <v>#N/A</v>
      </c>
      <c r="K254" s="6">
        <f t="shared" si="20"/>
        <v>0</v>
      </c>
      <c r="L254" s="40" t="str">
        <f t="shared" si="19"/>
        <v/>
      </c>
      <c r="M254" s="42" t="str">
        <f t="shared" si="18"/>
        <v/>
      </c>
      <c r="N254" s="6">
        <v>0.95</v>
      </c>
    </row>
    <row r="255" spans="1:14">
      <c r="A255" s="18">
        <v>42369</v>
      </c>
      <c r="B255">
        <v>253</v>
      </c>
      <c r="C255" t="s">
        <v>451</v>
      </c>
      <c r="D255" s="6">
        <v>0</v>
      </c>
      <c r="E255" s="40">
        <v>0</v>
      </c>
      <c r="F255" s="41">
        <v>0.99999999999999989</v>
      </c>
      <c r="H255">
        <v>253</v>
      </c>
      <c r="I255" s="18">
        <f t="shared" si="17"/>
        <v>42735</v>
      </c>
      <c r="J255" t="e">
        <f t="shared" si="15"/>
        <v>#N/A</v>
      </c>
      <c r="K255" s="6">
        <f t="shared" si="20"/>
        <v>0</v>
      </c>
      <c r="L255" s="40" t="str">
        <f t="shared" si="19"/>
        <v/>
      </c>
      <c r="M255" s="42" t="str">
        <f t="shared" si="18"/>
        <v/>
      </c>
      <c r="N255" s="6">
        <v>0.95</v>
      </c>
    </row>
    <row r="256" spans="1:14">
      <c r="A256" s="18">
        <v>42369</v>
      </c>
      <c r="B256">
        <v>254</v>
      </c>
      <c r="C256" t="s">
        <v>452</v>
      </c>
      <c r="D256" s="6">
        <v>0</v>
      </c>
      <c r="E256" s="40">
        <v>0</v>
      </c>
      <c r="F256" s="41">
        <v>0.99999999999999989</v>
      </c>
      <c r="H256">
        <v>254</v>
      </c>
      <c r="I256" s="18">
        <f t="shared" si="17"/>
        <v>42735</v>
      </c>
      <c r="J256" t="e">
        <f t="shared" si="15"/>
        <v>#N/A</v>
      </c>
      <c r="K256" s="6">
        <f t="shared" si="20"/>
        <v>0</v>
      </c>
      <c r="L256" s="40" t="str">
        <f t="shared" si="19"/>
        <v/>
      </c>
      <c r="M256" s="42" t="str">
        <f t="shared" si="18"/>
        <v/>
      </c>
      <c r="N256" s="6">
        <v>0.95</v>
      </c>
    </row>
    <row r="257" spans="1:14">
      <c r="A257" s="18">
        <v>42369</v>
      </c>
      <c r="B257">
        <v>255</v>
      </c>
      <c r="C257" t="s">
        <v>453</v>
      </c>
      <c r="D257" s="6">
        <v>0</v>
      </c>
      <c r="E257" s="40">
        <v>0</v>
      </c>
      <c r="F257" s="41">
        <v>0.99999999999999989</v>
      </c>
      <c r="H257">
        <v>255</v>
      </c>
      <c r="I257" s="18">
        <f t="shared" si="17"/>
        <v>42735</v>
      </c>
      <c r="J257" t="e">
        <f t="shared" si="15"/>
        <v>#N/A</v>
      </c>
      <c r="K257" s="6">
        <f t="shared" si="20"/>
        <v>0</v>
      </c>
      <c r="L257" s="40" t="str">
        <f t="shared" si="19"/>
        <v/>
      </c>
      <c r="M257" s="42" t="str">
        <f t="shared" si="18"/>
        <v/>
      </c>
      <c r="N257" s="6">
        <v>0.95</v>
      </c>
    </row>
    <row r="258" spans="1:14">
      <c r="A258" s="18">
        <v>42369</v>
      </c>
      <c r="B258">
        <v>256</v>
      </c>
      <c r="C258" t="s">
        <v>454</v>
      </c>
      <c r="D258" s="6">
        <v>0</v>
      </c>
      <c r="E258" s="40">
        <v>0</v>
      </c>
      <c r="F258" s="41">
        <v>0.99999999999999989</v>
      </c>
      <c r="H258">
        <v>256</v>
      </c>
      <c r="I258" s="18">
        <f t="shared" si="17"/>
        <v>42735</v>
      </c>
      <c r="J258" t="e">
        <f t="shared" ref="J258:J302" si="21">IF(M258="",NA(),H258)</f>
        <v>#N/A</v>
      </c>
      <c r="K258" s="6">
        <f t="shared" si="20"/>
        <v>0</v>
      </c>
      <c r="L258" s="40" t="str">
        <f t="shared" si="19"/>
        <v/>
      </c>
      <c r="M258" s="42" t="str">
        <f t="shared" si="18"/>
        <v/>
      </c>
      <c r="N258" s="6">
        <v>0.95</v>
      </c>
    </row>
    <row r="259" spans="1:14">
      <c r="A259" s="18">
        <v>42369</v>
      </c>
      <c r="B259">
        <v>257</v>
      </c>
      <c r="C259" t="s">
        <v>455</v>
      </c>
      <c r="D259" s="6">
        <v>0</v>
      </c>
      <c r="E259" s="40">
        <v>0</v>
      </c>
      <c r="F259" s="41">
        <v>0.99999999999999989</v>
      </c>
      <c r="H259">
        <v>257</v>
      </c>
      <c r="I259" s="18">
        <f t="shared" ref="I259:I302" si="22">I258</f>
        <v>42735</v>
      </c>
      <c r="J259" t="e">
        <f t="shared" si="21"/>
        <v>#N/A</v>
      </c>
      <c r="K259" s="6">
        <f t="shared" si="20"/>
        <v>0</v>
      </c>
      <c r="L259" s="40" t="str">
        <f t="shared" si="19"/>
        <v/>
      </c>
      <c r="M259" s="42" t="str">
        <f t="shared" si="18"/>
        <v/>
      </c>
      <c r="N259" s="6">
        <v>0.95</v>
      </c>
    </row>
    <row r="260" spans="1:14">
      <c r="A260" s="18">
        <v>42369</v>
      </c>
      <c r="B260">
        <v>258</v>
      </c>
      <c r="C260" t="s">
        <v>456</v>
      </c>
      <c r="D260" s="6">
        <v>0</v>
      </c>
      <c r="E260" s="40">
        <v>0</v>
      </c>
      <c r="F260" s="41">
        <v>0.99999999999999989</v>
      </c>
      <c r="H260">
        <v>258</v>
      </c>
      <c r="I260" s="18">
        <f t="shared" si="22"/>
        <v>42735</v>
      </c>
      <c r="J260" t="e">
        <f t="shared" si="21"/>
        <v>#N/A</v>
      </c>
      <c r="K260" s="6">
        <f t="shared" si="20"/>
        <v>0</v>
      </c>
      <c r="L260" s="40" t="str">
        <f t="shared" si="19"/>
        <v/>
      </c>
      <c r="M260" s="42" t="str">
        <f t="shared" ref="M260:M302" si="23">IF(OR(M259&gt;=0.999999,M259=""),"",VLOOKUP(I260&amp;H260,$C$2:$F$1506,4,FALSE))</f>
        <v/>
      </c>
      <c r="N260" s="6">
        <v>0.95</v>
      </c>
    </row>
    <row r="261" spans="1:14">
      <c r="A261" s="18">
        <v>42369</v>
      </c>
      <c r="B261">
        <v>259</v>
      </c>
      <c r="C261" t="s">
        <v>457</v>
      </c>
      <c r="D261" s="6">
        <v>0</v>
      </c>
      <c r="E261" s="40">
        <v>0</v>
      </c>
      <c r="F261" s="41">
        <v>0.99999999999999989</v>
      </c>
      <c r="H261">
        <v>259</v>
      </c>
      <c r="I261" s="18">
        <f t="shared" si="22"/>
        <v>42735</v>
      </c>
      <c r="J261" t="e">
        <f t="shared" si="21"/>
        <v>#N/A</v>
      </c>
      <c r="K261" s="6">
        <f t="shared" si="20"/>
        <v>0</v>
      </c>
      <c r="L261" s="40" t="str">
        <f t="shared" si="19"/>
        <v/>
      </c>
      <c r="M261" s="42" t="str">
        <f t="shared" si="23"/>
        <v/>
      </c>
      <c r="N261" s="6">
        <v>0.95</v>
      </c>
    </row>
    <row r="262" spans="1:14">
      <c r="A262" s="18">
        <v>42369</v>
      </c>
      <c r="B262">
        <v>260</v>
      </c>
      <c r="C262" t="s">
        <v>458</v>
      </c>
      <c r="D262" s="6">
        <v>0</v>
      </c>
      <c r="E262" s="40">
        <v>0</v>
      </c>
      <c r="F262" s="41">
        <v>0.99999999999999989</v>
      </c>
      <c r="H262">
        <v>260</v>
      </c>
      <c r="I262" s="18">
        <f t="shared" si="22"/>
        <v>42735</v>
      </c>
      <c r="J262" t="e">
        <f t="shared" si="21"/>
        <v>#N/A</v>
      </c>
      <c r="K262" s="6">
        <f t="shared" si="20"/>
        <v>0</v>
      </c>
      <c r="L262" s="40" t="str">
        <f t="shared" si="19"/>
        <v/>
      </c>
      <c r="M262" s="42" t="str">
        <f t="shared" si="23"/>
        <v/>
      </c>
      <c r="N262" s="6">
        <v>0.95</v>
      </c>
    </row>
    <row r="263" spans="1:14">
      <c r="A263" s="18">
        <v>42369</v>
      </c>
      <c r="B263">
        <v>261</v>
      </c>
      <c r="C263" t="s">
        <v>459</v>
      </c>
      <c r="D263" s="6">
        <v>0</v>
      </c>
      <c r="E263" s="40">
        <v>0</v>
      </c>
      <c r="F263" s="41">
        <v>0.99999999999999989</v>
      </c>
      <c r="H263">
        <v>261</v>
      </c>
      <c r="I263" s="18">
        <f t="shared" si="22"/>
        <v>42735</v>
      </c>
      <c r="J263" t="e">
        <f t="shared" si="21"/>
        <v>#N/A</v>
      </c>
      <c r="K263" s="6">
        <f t="shared" si="20"/>
        <v>0</v>
      </c>
      <c r="L263" s="40" t="str">
        <f t="shared" ref="L263:L302" si="24">IF(ISNA(VLOOKUP(I263&amp;J263,$C$2:$F$1506,3,FALSE))=TRUE,"",VLOOKUP(I263&amp;J263,$C$2:$F$1506,3,FALSE))</f>
        <v/>
      </c>
      <c r="M263" s="42" t="str">
        <f t="shared" si="23"/>
        <v/>
      </c>
      <c r="N263" s="6">
        <v>0.95</v>
      </c>
    </row>
    <row r="264" spans="1:14">
      <c r="A264" s="18">
        <v>42369</v>
      </c>
      <c r="B264">
        <v>262</v>
      </c>
      <c r="C264" t="s">
        <v>460</v>
      </c>
      <c r="D264" s="6">
        <v>0</v>
      </c>
      <c r="E264" s="40">
        <v>0</v>
      </c>
      <c r="F264" s="41">
        <v>0.99999999999999989</v>
      </c>
      <c r="H264">
        <v>262</v>
      </c>
      <c r="I264" s="18">
        <f t="shared" si="22"/>
        <v>42735</v>
      </c>
      <c r="J264" t="e">
        <f t="shared" si="21"/>
        <v>#N/A</v>
      </c>
      <c r="K264" s="6">
        <f t="shared" si="20"/>
        <v>0</v>
      </c>
      <c r="L264" s="40" t="str">
        <f t="shared" si="24"/>
        <v/>
      </c>
      <c r="M264" s="42" t="str">
        <f t="shared" si="23"/>
        <v/>
      </c>
      <c r="N264" s="6">
        <v>0.95</v>
      </c>
    </row>
    <row r="265" spans="1:14">
      <c r="A265" s="18">
        <v>42369</v>
      </c>
      <c r="B265">
        <v>263</v>
      </c>
      <c r="C265" t="s">
        <v>461</v>
      </c>
      <c r="D265" s="6">
        <v>0</v>
      </c>
      <c r="E265" s="40">
        <v>0</v>
      </c>
      <c r="F265" s="41">
        <v>0.99999999999999989</v>
      </c>
      <c r="H265">
        <v>263</v>
      </c>
      <c r="I265" s="18">
        <f t="shared" si="22"/>
        <v>42735</v>
      </c>
      <c r="J265" t="e">
        <f t="shared" si="21"/>
        <v>#N/A</v>
      </c>
      <c r="K265" s="6">
        <f t="shared" si="20"/>
        <v>0</v>
      </c>
      <c r="L265" s="40" t="str">
        <f t="shared" si="24"/>
        <v/>
      </c>
      <c r="M265" s="42" t="str">
        <f t="shared" si="23"/>
        <v/>
      </c>
      <c r="N265" s="6">
        <v>0.95</v>
      </c>
    </row>
    <row r="266" spans="1:14">
      <c r="A266" s="18">
        <v>42369</v>
      </c>
      <c r="B266">
        <v>264</v>
      </c>
      <c r="C266" t="s">
        <v>462</v>
      </c>
      <c r="D266" s="6">
        <v>0</v>
      </c>
      <c r="E266" s="40">
        <v>0</v>
      </c>
      <c r="F266" s="41">
        <v>0.99999999999999989</v>
      </c>
      <c r="H266">
        <v>264</v>
      </c>
      <c r="I266" s="18">
        <f t="shared" si="22"/>
        <v>42735</v>
      </c>
      <c r="J266" t="e">
        <f t="shared" si="21"/>
        <v>#N/A</v>
      </c>
      <c r="K266" s="6">
        <f t="shared" si="20"/>
        <v>0</v>
      </c>
      <c r="L266" s="40" t="str">
        <f t="shared" si="24"/>
        <v/>
      </c>
      <c r="M266" s="42" t="str">
        <f t="shared" si="23"/>
        <v/>
      </c>
      <c r="N266" s="6">
        <v>0.95</v>
      </c>
    </row>
    <row r="267" spans="1:14">
      <c r="A267" s="18">
        <v>42369</v>
      </c>
      <c r="B267">
        <v>265</v>
      </c>
      <c r="C267" t="s">
        <v>463</v>
      </c>
      <c r="D267" s="6">
        <v>0</v>
      </c>
      <c r="E267" s="40">
        <v>0</v>
      </c>
      <c r="F267" s="41">
        <v>0.99999999999999989</v>
      </c>
      <c r="H267">
        <v>265</v>
      </c>
      <c r="I267" s="18">
        <f t="shared" si="22"/>
        <v>42735</v>
      </c>
      <c r="J267" t="e">
        <f t="shared" si="21"/>
        <v>#N/A</v>
      </c>
      <c r="K267" s="6">
        <f t="shared" si="20"/>
        <v>0</v>
      </c>
      <c r="L267" s="40" t="str">
        <f t="shared" si="24"/>
        <v/>
      </c>
      <c r="M267" s="42" t="str">
        <f t="shared" si="23"/>
        <v/>
      </c>
      <c r="N267" s="6">
        <v>0.95</v>
      </c>
    </row>
    <row r="268" spans="1:14">
      <c r="A268" s="18">
        <v>42369</v>
      </c>
      <c r="B268">
        <v>266</v>
      </c>
      <c r="C268" t="s">
        <v>464</v>
      </c>
      <c r="D268" s="6">
        <v>0</v>
      </c>
      <c r="E268" s="40">
        <v>0</v>
      </c>
      <c r="F268" s="41">
        <v>0.99999999999999989</v>
      </c>
      <c r="H268">
        <v>266</v>
      </c>
      <c r="I268" s="18">
        <f t="shared" si="22"/>
        <v>42735</v>
      </c>
      <c r="J268" t="e">
        <f t="shared" si="21"/>
        <v>#N/A</v>
      </c>
      <c r="K268" s="6">
        <f t="shared" si="20"/>
        <v>0</v>
      </c>
      <c r="L268" s="40" t="str">
        <f t="shared" si="24"/>
        <v/>
      </c>
      <c r="M268" s="42" t="str">
        <f t="shared" si="23"/>
        <v/>
      </c>
      <c r="N268" s="6">
        <v>0.95</v>
      </c>
    </row>
    <row r="269" spans="1:14">
      <c r="A269" s="18">
        <v>42369</v>
      </c>
      <c r="B269">
        <v>267</v>
      </c>
      <c r="C269" t="s">
        <v>465</v>
      </c>
      <c r="D269" s="6">
        <v>0</v>
      </c>
      <c r="E269" s="40">
        <v>0</v>
      </c>
      <c r="F269" s="41">
        <v>0.99999999999999989</v>
      </c>
      <c r="H269">
        <v>267</v>
      </c>
      <c r="I269" s="18">
        <f t="shared" si="22"/>
        <v>42735</v>
      </c>
      <c r="J269" t="e">
        <f t="shared" si="21"/>
        <v>#N/A</v>
      </c>
      <c r="K269" s="6">
        <f t="shared" si="20"/>
        <v>0</v>
      </c>
      <c r="L269" s="40" t="str">
        <f t="shared" si="24"/>
        <v/>
      </c>
      <c r="M269" s="42" t="str">
        <f t="shared" si="23"/>
        <v/>
      </c>
      <c r="N269" s="6">
        <v>0.95</v>
      </c>
    </row>
    <row r="270" spans="1:14">
      <c r="A270" s="18">
        <v>42369</v>
      </c>
      <c r="B270">
        <v>268</v>
      </c>
      <c r="C270" t="s">
        <v>466</v>
      </c>
      <c r="D270" s="6">
        <v>0</v>
      </c>
      <c r="E270" s="40">
        <v>0</v>
      </c>
      <c r="F270" s="41">
        <v>0.99999999999999989</v>
      </c>
      <c r="H270">
        <v>268</v>
      </c>
      <c r="I270" s="18">
        <f t="shared" si="22"/>
        <v>42735</v>
      </c>
      <c r="J270" t="e">
        <f t="shared" si="21"/>
        <v>#N/A</v>
      </c>
      <c r="K270" s="6">
        <f t="shared" si="20"/>
        <v>0</v>
      </c>
      <c r="L270" s="40" t="str">
        <f t="shared" si="24"/>
        <v/>
      </c>
      <c r="M270" s="42" t="str">
        <f t="shared" si="23"/>
        <v/>
      </c>
      <c r="N270" s="6">
        <v>0.95</v>
      </c>
    </row>
    <row r="271" spans="1:14">
      <c r="A271" s="18">
        <v>42369</v>
      </c>
      <c r="B271">
        <v>269</v>
      </c>
      <c r="C271" t="s">
        <v>467</v>
      </c>
      <c r="D271" s="6">
        <v>0</v>
      </c>
      <c r="E271" s="40">
        <v>0</v>
      </c>
      <c r="F271" s="41">
        <v>0.99999999999999989</v>
      </c>
      <c r="H271">
        <v>269</v>
      </c>
      <c r="I271" s="18">
        <f t="shared" si="22"/>
        <v>42735</v>
      </c>
      <c r="J271" t="e">
        <f t="shared" si="21"/>
        <v>#N/A</v>
      </c>
      <c r="K271" s="6">
        <f t="shared" si="20"/>
        <v>0</v>
      </c>
      <c r="L271" s="40" t="str">
        <f t="shared" si="24"/>
        <v/>
      </c>
      <c r="M271" s="42" t="str">
        <f t="shared" si="23"/>
        <v/>
      </c>
      <c r="N271" s="6">
        <v>0.95</v>
      </c>
    </row>
    <row r="272" spans="1:14">
      <c r="A272" s="18">
        <v>42369</v>
      </c>
      <c r="B272">
        <v>270</v>
      </c>
      <c r="C272" t="s">
        <v>468</v>
      </c>
      <c r="D272" s="6">
        <v>0</v>
      </c>
      <c r="E272" s="40">
        <v>0</v>
      </c>
      <c r="F272" s="41">
        <v>0.99999999999999989</v>
      </c>
      <c r="H272">
        <v>270</v>
      </c>
      <c r="I272" s="18">
        <f t="shared" si="22"/>
        <v>42735</v>
      </c>
      <c r="J272" t="e">
        <f t="shared" si="21"/>
        <v>#N/A</v>
      </c>
      <c r="K272" s="6">
        <f t="shared" si="20"/>
        <v>0</v>
      </c>
      <c r="L272" s="40" t="str">
        <f t="shared" si="24"/>
        <v/>
      </c>
      <c r="M272" s="42" t="str">
        <f t="shared" si="23"/>
        <v/>
      </c>
      <c r="N272" s="6">
        <v>0.95</v>
      </c>
    </row>
    <row r="273" spans="1:14">
      <c r="A273" s="18">
        <v>42369</v>
      </c>
      <c r="B273">
        <v>271</v>
      </c>
      <c r="C273" t="s">
        <v>469</v>
      </c>
      <c r="D273" s="6">
        <v>0</v>
      </c>
      <c r="E273" s="40">
        <v>0</v>
      </c>
      <c r="F273" s="41">
        <v>0.99999999999999989</v>
      </c>
      <c r="H273">
        <v>271</v>
      </c>
      <c r="I273" s="18">
        <f t="shared" si="22"/>
        <v>42735</v>
      </c>
      <c r="J273" t="e">
        <f t="shared" si="21"/>
        <v>#N/A</v>
      </c>
      <c r="K273" s="6">
        <f t="shared" si="20"/>
        <v>0</v>
      </c>
      <c r="L273" s="40" t="str">
        <f t="shared" si="24"/>
        <v/>
      </c>
      <c r="M273" s="42" t="str">
        <f t="shared" si="23"/>
        <v/>
      </c>
      <c r="N273" s="6">
        <v>0.95</v>
      </c>
    </row>
    <row r="274" spans="1:14">
      <c r="A274" s="18">
        <v>42369</v>
      </c>
      <c r="B274">
        <v>272</v>
      </c>
      <c r="C274" t="s">
        <v>470</v>
      </c>
      <c r="D274" s="6">
        <v>0</v>
      </c>
      <c r="E274" s="40">
        <v>0</v>
      </c>
      <c r="F274" s="41">
        <v>0.99999999999999989</v>
      </c>
      <c r="H274">
        <v>272</v>
      </c>
      <c r="I274" s="18">
        <f t="shared" si="22"/>
        <v>42735</v>
      </c>
      <c r="J274" t="e">
        <f t="shared" si="21"/>
        <v>#N/A</v>
      </c>
      <c r="K274" s="6">
        <f t="shared" si="20"/>
        <v>0</v>
      </c>
      <c r="L274" s="40" t="str">
        <f t="shared" si="24"/>
        <v/>
      </c>
      <c r="M274" s="42" t="str">
        <f t="shared" si="23"/>
        <v/>
      </c>
      <c r="N274" s="6">
        <v>0.95</v>
      </c>
    </row>
    <row r="275" spans="1:14">
      <c r="A275" s="18">
        <v>42369</v>
      </c>
      <c r="B275">
        <v>273</v>
      </c>
      <c r="C275" t="s">
        <v>471</v>
      </c>
      <c r="D275" s="6">
        <v>0</v>
      </c>
      <c r="E275" s="40">
        <v>0</v>
      </c>
      <c r="F275" s="41">
        <v>0.99999999999999989</v>
      </c>
      <c r="H275">
        <v>273</v>
      </c>
      <c r="I275" s="18">
        <f t="shared" si="22"/>
        <v>42735</v>
      </c>
      <c r="J275" t="e">
        <f t="shared" si="21"/>
        <v>#N/A</v>
      </c>
      <c r="K275" s="6">
        <f t="shared" si="20"/>
        <v>0</v>
      </c>
      <c r="L275" s="40" t="str">
        <f t="shared" si="24"/>
        <v/>
      </c>
      <c r="M275" s="42" t="str">
        <f t="shared" si="23"/>
        <v/>
      </c>
      <c r="N275" s="6">
        <v>0.95</v>
      </c>
    </row>
    <row r="276" spans="1:14">
      <c r="A276" s="18">
        <v>42369</v>
      </c>
      <c r="B276">
        <v>274</v>
      </c>
      <c r="C276" t="s">
        <v>472</v>
      </c>
      <c r="D276" s="6">
        <v>0</v>
      </c>
      <c r="E276" s="40">
        <v>0</v>
      </c>
      <c r="F276" s="41">
        <v>0.99999999999999989</v>
      </c>
      <c r="H276">
        <v>274</v>
      </c>
      <c r="I276" s="18">
        <f t="shared" si="22"/>
        <v>42735</v>
      </c>
      <c r="J276" t="e">
        <f t="shared" si="21"/>
        <v>#N/A</v>
      </c>
      <c r="K276" s="6">
        <f t="shared" si="20"/>
        <v>0</v>
      </c>
      <c r="L276" s="40" t="str">
        <f t="shared" si="24"/>
        <v/>
      </c>
      <c r="M276" s="42" t="str">
        <f t="shared" si="23"/>
        <v/>
      </c>
      <c r="N276" s="6">
        <v>0.95</v>
      </c>
    </row>
    <row r="277" spans="1:14">
      <c r="A277" s="18">
        <v>42369</v>
      </c>
      <c r="B277">
        <v>275</v>
      </c>
      <c r="C277" t="s">
        <v>473</v>
      </c>
      <c r="D277" s="6">
        <v>0</v>
      </c>
      <c r="E277" s="40">
        <v>0</v>
      </c>
      <c r="F277" s="41">
        <v>0.99999999999999989</v>
      </c>
      <c r="H277">
        <v>275</v>
      </c>
      <c r="I277" s="18">
        <f t="shared" si="22"/>
        <v>42735</v>
      </c>
      <c r="J277" t="e">
        <f t="shared" si="21"/>
        <v>#N/A</v>
      </c>
      <c r="K277" s="6">
        <f t="shared" si="20"/>
        <v>0</v>
      </c>
      <c r="L277" s="40" t="str">
        <f t="shared" si="24"/>
        <v/>
      </c>
      <c r="M277" s="42" t="str">
        <f t="shared" si="23"/>
        <v/>
      </c>
      <c r="N277" s="6">
        <v>0.95</v>
      </c>
    </row>
    <row r="278" spans="1:14">
      <c r="A278" s="18">
        <v>42369</v>
      </c>
      <c r="B278">
        <v>276</v>
      </c>
      <c r="C278" t="s">
        <v>474</v>
      </c>
      <c r="D278" s="6">
        <v>0</v>
      </c>
      <c r="E278" s="40">
        <v>0</v>
      </c>
      <c r="F278" s="41">
        <v>0.99999999999999989</v>
      </c>
      <c r="H278">
        <v>276</v>
      </c>
      <c r="I278" s="18">
        <f t="shared" si="22"/>
        <v>42735</v>
      </c>
      <c r="J278" t="e">
        <f t="shared" si="21"/>
        <v>#N/A</v>
      </c>
      <c r="K278" s="6">
        <f t="shared" si="20"/>
        <v>0</v>
      </c>
      <c r="L278" s="40" t="str">
        <f t="shared" si="24"/>
        <v/>
      </c>
      <c r="M278" s="42" t="str">
        <f t="shared" si="23"/>
        <v/>
      </c>
      <c r="N278" s="6">
        <v>0.95</v>
      </c>
    </row>
    <row r="279" spans="1:14">
      <c r="A279" s="18">
        <v>42369</v>
      </c>
      <c r="B279">
        <v>277</v>
      </c>
      <c r="C279" t="s">
        <v>475</v>
      </c>
      <c r="D279" s="6">
        <v>0</v>
      </c>
      <c r="E279" s="40">
        <v>0</v>
      </c>
      <c r="F279" s="41">
        <v>0.99999999999999989</v>
      </c>
      <c r="H279">
        <v>277</v>
      </c>
      <c r="I279" s="18">
        <f t="shared" si="22"/>
        <v>42735</v>
      </c>
      <c r="J279" t="e">
        <f t="shared" si="21"/>
        <v>#N/A</v>
      </c>
      <c r="K279" s="6">
        <f t="shared" si="20"/>
        <v>0</v>
      </c>
      <c r="L279" s="40" t="str">
        <f t="shared" si="24"/>
        <v/>
      </c>
      <c r="M279" s="42" t="str">
        <f t="shared" si="23"/>
        <v/>
      </c>
      <c r="N279" s="6">
        <v>0.95</v>
      </c>
    </row>
    <row r="280" spans="1:14">
      <c r="A280" s="18">
        <v>42369</v>
      </c>
      <c r="B280">
        <v>278</v>
      </c>
      <c r="C280" t="s">
        <v>476</v>
      </c>
      <c r="D280" s="6">
        <v>0</v>
      </c>
      <c r="E280" s="40">
        <v>0</v>
      </c>
      <c r="F280" s="41">
        <v>0.99999999999999989</v>
      </c>
      <c r="H280">
        <v>278</v>
      </c>
      <c r="I280" s="18">
        <f t="shared" si="22"/>
        <v>42735</v>
      </c>
      <c r="J280" t="e">
        <f t="shared" si="21"/>
        <v>#N/A</v>
      </c>
      <c r="K280" s="6">
        <f t="shared" si="20"/>
        <v>0</v>
      </c>
      <c r="L280" s="40" t="str">
        <f t="shared" si="24"/>
        <v/>
      </c>
      <c r="M280" s="42" t="str">
        <f t="shared" si="23"/>
        <v/>
      </c>
      <c r="N280" s="6">
        <v>0.95</v>
      </c>
    </row>
    <row r="281" spans="1:14">
      <c r="A281" s="18">
        <v>42369</v>
      </c>
      <c r="B281">
        <v>279</v>
      </c>
      <c r="C281" t="s">
        <v>477</v>
      </c>
      <c r="D281" s="6">
        <v>0</v>
      </c>
      <c r="E281" s="40">
        <v>0</v>
      </c>
      <c r="F281" s="41">
        <v>0.99999999999999989</v>
      </c>
      <c r="H281">
        <v>279</v>
      </c>
      <c r="I281" s="18">
        <f t="shared" si="22"/>
        <v>42735</v>
      </c>
      <c r="J281" t="e">
        <f t="shared" si="21"/>
        <v>#N/A</v>
      </c>
      <c r="K281" s="6">
        <f t="shared" si="20"/>
        <v>0</v>
      </c>
      <c r="L281" s="40" t="str">
        <f t="shared" si="24"/>
        <v/>
      </c>
      <c r="M281" s="42" t="str">
        <f t="shared" si="23"/>
        <v/>
      </c>
      <c r="N281" s="6">
        <v>0.95</v>
      </c>
    </row>
    <row r="282" spans="1:14">
      <c r="A282" s="18">
        <v>42369</v>
      </c>
      <c r="B282">
        <v>280</v>
      </c>
      <c r="C282" t="s">
        <v>478</v>
      </c>
      <c r="D282" s="6">
        <v>0</v>
      </c>
      <c r="E282" s="40">
        <v>0</v>
      </c>
      <c r="F282" s="41">
        <v>0.99999999999999989</v>
      </c>
      <c r="H282">
        <v>280</v>
      </c>
      <c r="I282" s="18">
        <f t="shared" si="22"/>
        <v>42735</v>
      </c>
      <c r="J282" t="e">
        <f t="shared" si="21"/>
        <v>#N/A</v>
      </c>
      <c r="K282" s="6">
        <f t="shared" si="20"/>
        <v>0</v>
      </c>
      <c r="L282" s="40" t="str">
        <f t="shared" si="24"/>
        <v/>
      </c>
      <c r="M282" s="42" t="str">
        <f t="shared" si="23"/>
        <v/>
      </c>
      <c r="N282" s="6">
        <v>0.95</v>
      </c>
    </row>
    <row r="283" spans="1:14">
      <c r="A283" s="18">
        <v>42369</v>
      </c>
      <c r="B283">
        <v>281</v>
      </c>
      <c r="C283" t="s">
        <v>479</v>
      </c>
      <c r="D283" s="6">
        <v>0</v>
      </c>
      <c r="E283" s="40">
        <v>0</v>
      </c>
      <c r="F283" s="41">
        <v>0.99999999999999989</v>
      </c>
      <c r="H283">
        <v>281</v>
      </c>
      <c r="I283" s="18">
        <f t="shared" si="22"/>
        <v>42735</v>
      </c>
      <c r="J283" t="e">
        <f t="shared" si="21"/>
        <v>#N/A</v>
      </c>
      <c r="K283" s="6">
        <f t="shared" si="20"/>
        <v>0</v>
      </c>
      <c r="L283" s="40" t="str">
        <f t="shared" si="24"/>
        <v/>
      </c>
      <c r="M283" s="42" t="str">
        <f t="shared" si="23"/>
        <v/>
      </c>
      <c r="N283" s="6">
        <v>0.95</v>
      </c>
    </row>
    <row r="284" spans="1:14">
      <c r="A284" s="18">
        <v>42369</v>
      </c>
      <c r="B284">
        <v>282</v>
      </c>
      <c r="C284" t="s">
        <v>480</v>
      </c>
      <c r="D284" s="6">
        <v>0</v>
      </c>
      <c r="E284" s="40">
        <v>0</v>
      </c>
      <c r="F284" s="41">
        <v>0.99999999999999989</v>
      </c>
      <c r="H284">
        <v>282</v>
      </c>
      <c r="I284" s="18">
        <f t="shared" si="22"/>
        <v>42735</v>
      </c>
      <c r="J284" t="e">
        <f t="shared" si="21"/>
        <v>#N/A</v>
      </c>
      <c r="K284" s="6">
        <f t="shared" si="20"/>
        <v>0</v>
      </c>
      <c r="L284" s="40" t="str">
        <f t="shared" si="24"/>
        <v/>
      </c>
      <c r="M284" s="42" t="str">
        <f t="shared" si="23"/>
        <v/>
      </c>
      <c r="N284" s="6">
        <v>0.95</v>
      </c>
    </row>
    <row r="285" spans="1:14">
      <c r="A285" s="18">
        <v>42369</v>
      </c>
      <c r="B285">
        <v>283</v>
      </c>
      <c r="C285" t="s">
        <v>481</v>
      </c>
      <c r="D285" s="6">
        <v>0</v>
      </c>
      <c r="E285" s="40">
        <v>0</v>
      </c>
      <c r="F285" s="41">
        <v>0.99999999999999989</v>
      </c>
      <c r="H285">
        <v>283</v>
      </c>
      <c r="I285" s="18">
        <f t="shared" si="22"/>
        <v>42735</v>
      </c>
      <c r="J285" t="e">
        <f t="shared" si="21"/>
        <v>#N/A</v>
      </c>
      <c r="K285" s="6">
        <f t="shared" si="20"/>
        <v>0</v>
      </c>
      <c r="L285" s="40" t="str">
        <f t="shared" si="24"/>
        <v/>
      </c>
      <c r="M285" s="42" t="str">
        <f t="shared" si="23"/>
        <v/>
      </c>
      <c r="N285" s="6">
        <v>0.95</v>
      </c>
    </row>
    <row r="286" spans="1:14">
      <c r="A286" s="18">
        <v>42369</v>
      </c>
      <c r="B286">
        <v>284</v>
      </c>
      <c r="C286" t="s">
        <v>482</v>
      </c>
      <c r="D286" s="6">
        <v>0</v>
      </c>
      <c r="E286" s="40">
        <v>0</v>
      </c>
      <c r="F286" s="41">
        <v>0.99999999999999989</v>
      </c>
      <c r="H286">
        <v>284</v>
      </c>
      <c r="I286" s="18">
        <f t="shared" si="22"/>
        <v>42735</v>
      </c>
      <c r="J286" t="e">
        <f t="shared" si="21"/>
        <v>#N/A</v>
      </c>
      <c r="K286" s="6">
        <f t="shared" si="20"/>
        <v>0</v>
      </c>
      <c r="L286" s="40" t="str">
        <f t="shared" si="24"/>
        <v/>
      </c>
      <c r="M286" s="42" t="str">
        <f t="shared" si="23"/>
        <v/>
      </c>
      <c r="N286" s="6">
        <v>0.95</v>
      </c>
    </row>
    <row r="287" spans="1:14">
      <c r="A287" s="18">
        <v>42369</v>
      </c>
      <c r="B287">
        <v>285</v>
      </c>
      <c r="C287" t="s">
        <v>483</v>
      </c>
      <c r="D287" s="6">
        <v>0</v>
      </c>
      <c r="E287" s="40">
        <v>0</v>
      </c>
      <c r="F287" s="41">
        <v>0.99999999999999989</v>
      </c>
      <c r="H287">
        <v>285</v>
      </c>
      <c r="I287" s="18">
        <f t="shared" si="22"/>
        <v>42735</v>
      </c>
      <c r="J287" t="e">
        <f t="shared" si="21"/>
        <v>#N/A</v>
      </c>
      <c r="K287" s="6">
        <f t="shared" si="20"/>
        <v>0</v>
      </c>
      <c r="L287" s="40" t="str">
        <f t="shared" si="24"/>
        <v/>
      </c>
      <c r="M287" s="42" t="str">
        <f t="shared" si="23"/>
        <v/>
      </c>
      <c r="N287" s="6">
        <v>0.95</v>
      </c>
    </row>
    <row r="288" spans="1:14">
      <c r="A288" s="18">
        <v>42369</v>
      </c>
      <c r="B288">
        <v>286</v>
      </c>
      <c r="C288" t="s">
        <v>484</v>
      </c>
      <c r="D288" s="6">
        <v>0</v>
      </c>
      <c r="E288" s="40">
        <v>0</v>
      </c>
      <c r="F288" s="41">
        <v>0.99999999999999989</v>
      </c>
      <c r="H288">
        <v>286</v>
      </c>
      <c r="I288" s="18">
        <f t="shared" si="22"/>
        <v>42735</v>
      </c>
      <c r="J288" t="e">
        <f t="shared" si="21"/>
        <v>#N/A</v>
      </c>
      <c r="K288" s="6">
        <f t="shared" si="20"/>
        <v>0</v>
      </c>
      <c r="L288" s="40" t="str">
        <f t="shared" si="24"/>
        <v/>
      </c>
      <c r="M288" s="42" t="str">
        <f t="shared" si="23"/>
        <v/>
      </c>
      <c r="N288" s="6">
        <v>0.95</v>
      </c>
    </row>
    <row r="289" spans="1:14">
      <c r="A289" s="18">
        <v>42369</v>
      </c>
      <c r="B289">
        <v>287</v>
      </c>
      <c r="C289" t="s">
        <v>485</v>
      </c>
      <c r="D289" s="6">
        <v>0</v>
      </c>
      <c r="E289" s="40">
        <v>0</v>
      </c>
      <c r="F289" s="41">
        <v>0.99999999999999989</v>
      </c>
      <c r="H289">
        <v>287</v>
      </c>
      <c r="I289" s="18">
        <f t="shared" si="22"/>
        <v>42735</v>
      </c>
      <c r="J289" t="e">
        <f t="shared" si="21"/>
        <v>#N/A</v>
      </c>
      <c r="K289" s="6">
        <f t="shared" si="20"/>
        <v>0</v>
      </c>
      <c r="L289" s="40" t="str">
        <f t="shared" si="24"/>
        <v/>
      </c>
      <c r="M289" s="42" t="str">
        <f t="shared" si="23"/>
        <v/>
      </c>
      <c r="N289" s="6">
        <v>0.95</v>
      </c>
    </row>
    <row r="290" spans="1:14">
      <c r="A290" s="18">
        <v>42369</v>
      </c>
      <c r="B290">
        <v>288</v>
      </c>
      <c r="C290" t="s">
        <v>486</v>
      </c>
      <c r="D290" s="6">
        <v>0</v>
      </c>
      <c r="E290" s="40">
        <v>0</v>
      </c>
      <c r="F290" s="41">
        <v>0.99999999999999989</v>
      </c>
      <c r="H290">
        <v>288</v>
      </c>
      <c r="I290" s="18">
        <f t="shared" si="22"/>
        <v>42735</v>
      </c>
      <c r="J290" t="e">
        <f t="shared" si="21"/>
        <v>#N/A</v>
      </c>
      <c r="K290" s="6">
        <f t="shared" ref="K290:K302" si="25">VLOOKUP(I290&amp;H290,$C$2:$F$1506,2,FALSE)</f>
        <v>0</v>
      </c>
      <c r="L290" s="40" t="str">
        <f t="shared" si="24"/>
        <v/>
      </c>
      <c r="M290" s="42" t="str">
        <f t="shared" si="23"/>
        <v/>
      </c>
      <c r="N290" s="6">
        <v>0.95</v>
      </c>
    </row>
    <row r="291" spans="1:14">
      <c r="A291" s="18">
        <v>42369</v>
      </c>
      <c r="B291">
        <v>289</v>
      </c>
      <c r="C291" t="s">
        <v>487</v>
      </c>
      <c r="D291" s="6">
        <v>0</v>
      </c>
      <c r="E291" s="40">
        <v>0</v>
      </c>
      <c r="F291" s="41">
        <v>0.99999999999999989</v>
      </c>
      <c r="H291">
        <v>289</v>
      </c>
      <c r="I291" s="18">
        <f t="shared" si="22"/>
        <v>42735</v>
      </c>
      <c r="J291" t="e">
        <f t="shared" si="21"/>
        <v>#N/A</v>
      </c>
      <c r="K291" s="6">
        <f t="shared" si="25"/>
        <v>0</v>
      </c>
      <c r="L291" s="40" t="str">
        <f t="shared" si="24"/>
        <v/>
      </c>
      <c r="M291" s="42" t="str">
        <f t="shared" si="23"/>
        <v/>
      </c>
      <c r="N291" s="6">
        <v>0.95</v>
      </c>
    </row>
    <row r="292" spans="1:14">
      <c r="A292" s="18">
        <v>42369</v>
      </c>
      <c r="B292">
        <v>290</v>
      </c>
      <c r="C292" t="s">
        <v>488</v>
      </c>
      <c r="D292" s="6">
        <v>0</v>
      </c>
      <c r="E292" s="40">
        <v>0</v>
      </c>
      <c r="F292" s="41">
        <v>0.99999999999999989</v>
      </c>
      <c r="H292">
        <v>290</v>
      </c>
      <c r="I292" s="18">
        <f t="shared" si="22"/>
        <v>42735</v>
      </c>
      <c r="J292" t="e">
        <f t="shared" si="21"/>
        <v>#N/A</v>
      </c>
      <c r="K292" s="6">
        <f t="shared" si="25"/>
        <v>0</v>
      </c>
      <c r="L292" s="40" t="str">
        <f t="shared" si="24"/>
        <v/>
      </c>
      <c r="M292" s="42" t="str">
        <f t="shared" si="23"/>
        <v/>
      </c>
      <c r="N292" s="6">
        <v>0.95</v>
      </c>
    </row>
    <row r="293" spans="1:14">
      <c r="A293" s="18">
        <v>42369</v>
      </c>
      <c r="B293">
        <v>291</v>
      </c>
      <c r="C293" t="s">
        <v>489</v>
      </c>
      <c r="D293" s="6">
        <v>0</v>
      </c>
      <c r="E293" s="40">
        <v>0</v>
      </c>
      <c r="F293" s="41">
        <v>0.99999999999999989</v>
      </c>
      <c r="H293">
        <v>291</v>
      </c>
      <c r="I293" s="18">
        <f t="shared" si="22"/>
        <v>42735</v>
      </c>
      <c r="J293" t="e">
        <f t="shared" si="21"/>
        <v>#N/A</v>
      </c>
      <c r="K293" s="6">
        <f t="shared" si="25"/>
        <v>0</v>
      </c>
      <c r="L293" s="40" t="str">
        <f t="shared" si="24"/>
        <v/>
      </c>
      <c r="M293" s="42" t="str">
        <f t="shared" si="23"/>
        <v/>
      </c>
      <c r="N293" s="6">
        <v>0.95</v>
      </c>
    </row>
    <row r="294" spans="1:14">
      <c r="A294" s="18">
        <v>42369</v>
      </c>
      <c r="B294">
        <v>292</v>
      </c>
      <c r="C294" t="s">
        <v>490</v>
      </c>
      <c r="D294" s="6">
        <v>0</v>
      </c>
      <c r="E294" s="40">
        <v>0</v>
      </c>
      <c r="F294" s="41">
        <v>0.99999999999999989</v>
      </c>
      <c r="H294">
        <v>292</v>
      </c>
      <c r="I294" s="18">
        <f t="shared" si="22"/>
        <v>42735</v>
      </c>
      <c r="J294" t="e">
        <f t="shared" si="21"/>
        <v>#N/A</v>
      </c>
      <c r="K294" s="6">
        <f t="shared" si="25"/>
        <v>0</v>
      </c>
      <c r="L294" s="40" t="str">
        <f t="shared" si="24"/>
        <v/>
      </c>
      <c r="M294" s="42" t="str">
        <f t="shared" si="23"/>
        <v/>
      </c>
      <c r="N294" s="6">
        <v>0.95</v>
      </c>
    </row>
    <row r="295" spans="1:14">
      <c r="A295" s="18">
        <v>42369</v>
      </c>
      <c r="B295">
        <v>293</v>
      </c>
      <c r="C295" t="s">
        <v>491</v>
      </c>
      <c r="D295" s="6">
        <v>0</v>
      </c>
      <c r="E295" s="40">
        <v>0</v>
      </c>
      <c r="F295" s="41">
        <v>0.99999999999999989</v>
      </c>
      <c r="H295">
        <v>293</v>
      </c>
      <c r="I295" s="18">
        <f t="shared" si="22"/>
        <v>42735</v>
      </c>
      <c r="J295" t="e">
        <f t="shared" si="21"/>
        <v>#N/A</v>
      </c>
      <c r="K295" s="6">
        <f t="shared" si="25"/>
        <v>0</v>
      </c>
      <c r="L295" s="40" t="str">
        <f t="shared" si="24"/>
        <v/>
      </c>
      <c r="M295" s="42" t="str">
        <f t="shared" si="23"/>
        <v/>
      </c>
      <c r="N295" s="6">
        <v>0.95</v>
      </c>
    </row>
    <row r="296" spans="1:14">
      <c r="A296" s="18">
        <v>42369</v>
      </c>
      <c r="B296">
        <v>294</v>
      </c>
      <c r="C296" t="s">
        <v>492</v>
      </c>
      <c r="D296" s="6">
        <v>0</v>
      </c>
      <c r="E296" s="40">
        <v>0</v>
      </c>
      <c r="F296" s="41">
        <v>0.99999999999999989</v>
      </c>
      <c r="H296">
        <v>294</v>
      </c>
      <c r="I296" s="18">
        <f t="shared" si="22"/>
        <v>42735</v>
      </c>
      <c r="J296" t="e">
        <f t="shared" si="21"/>
        <v>#N/A</v>
      </c>
      <c r="K296" s="6">
        <f t="shared" si="25"/>
        <v>0</v>
      </c>
      <c r="L296" s="40" t="str">
        <f t="shared" si="24"/>
        <v/>
      </c>
      <c r="M296" s="42" t="str">
        <f t="shared" si="23"/>
        <v/>
      </c>
      <c r="N296" s="6">
        <v>0.95</v>
      </c>
    </row>
    <row r="297" spans="1:14">
      <c r="A297" s="18">
        <v>42369</v>
      </c>
      <c r="B297">
        <v>295</v>
      </c>
      <c r="C297" t="s">
        <v>493</v>
      </c>
      <c r="D297" s="6">
        <v>0</v>
      </c>
      <c r="E297" s="40">
        <v>0</v>
      </c>
      <c r="F297" s="41">
        <v>0.99999999999999989</v>
      </c>
      <c r="H297">
        <v>295</v>
      </c>
      <c r="I297" s="18">
        <f t="shared" si="22"/>
        <v>42735</v>
      </c>
      <c r="J297" t="e">
        <f t="shared" si="21"/>
        <v>#N/A</v>
      </c>
      <c r="K297" s="6">
        <f t="shared" si="25"/>
        <v>0</v>
      </c>
      <c r="L297" s="40" t="str">
        <f t="shared" si="24"/>
        <v/>
      </c>
      <c r="M297" s="42" t="str">
        <f t="shared" si="23"/>
        <v/>
      </c>
      <c r="N297" s="6">
        <v>0.95</v>
      </c>
    </row>
    <row r="298" spans="1:14">
      <c r="A298" s="18">
        <v>42369</v>
      </c>
      <c r="B298">
        <v>296</v>
      </c>
      <c r="C298" t="s">
        <v>494</v>
      </c>
      <c r="D298" s="6">
        <v>0</v>
      </c>
      <c r="E298" s="40">
        <v>0</v>
      </c>
      <c r="F298" s="41">
        <v>0.99999999999999989</v>
      </c>
      <c r="H298">
        <v>296</v>
      </c>
      <c r="I298" s="18">
        <f t="shared" si="22"/>
        <v>42735</v>
      </c>
      <c r="J298" t="e">
        <f t="shared" si="21"/>
        <v>#N/A</v>
      </c>
      <c r="K298" s="6">
        <f t="shared" si="25"/>
        <v>0</v>
      </c>
      <c r="L298" s="40" t="str">
        <f t="shared" si="24"/>
        <v/>
      </c>
      <c r="M298" s="42" t="str">
        <f t="shared" si="23"/>
        <v/>
      </c>
      <c r="N298" s="6">
        <v>0.95</v>
      </c>
    </row>
    <row r="299" spans="1:14">
      <c r="A299" s="18">
        <v>42369</v>
      </c>
      <c r="B299">
        <v>297</v>
      </c>
      <c r="C299" t="s">
        <v>495</v>
      </c>
      <c r="D299" s="6">
        <v>0</v>
      </c>
      <c r="E299" s="40">
        <v>0</v>
      </c>
      <c r="F299" s="41">
        <v>0.99999999999999989</v>
      </c>
      <c r="H299">
        <v>297</v>
      </c>
      <c r="I299" s="18">
        <f t="shared" si="22"/>
        <v>42735</v>
      </c>
      <c r="J299" t="e">
        <f t="shared" si="21"/>
        <v>#N/A</v>
      </c>
      <c r="K299" s="6">
        <f t="shared" si="25"/>
        <v>0</v>
      </c>
      <c r="L299" s="40" t="str">
        <f t="shared" si="24"/>
        <v/>
      </c>
      <c r="M299" s="42" t="str">
        <f t="shared" si="23"/>
        <v/>
      </c>
      <c r="N299" s="6">
        <v>0.95</v>
      </c>
    </row>
    <row r="300" spans="1:14">
      <c r="A300" s="18">
        <v>42369</v>
      </c>
      <c r="B300">
        <v>298</v>
      </c>
      <c r="C300" t="s">
        <v>496</v>
      </c>
      <c r="D300" s="6">
        <v>0</v>
      </c>
      <c r="E300" s="40">
        <v>0</v>
      </c>
      <c r="F300" s="41">
        <v>0.99999999999999989</v>
      </c>
      <c r="H300">
        <v>298</v>
      </c>
      <c r="I300" s="18">
        <f t="shared" si="22"/>
        <v>42735</v>
      </c>
      <c r="J300" t="e">
        <f t="shared" si="21"/>
        <v>#N/A</v>
      </c>
      <c r="K300" s="6">
        <f t="shared" si="25"/>
        <v>0</v>
      </c>
      <c r="L300" s="40" t="str">
        <f t="shared" si="24"/>
        <v/>
      </c>
      <c r="M300" s="42" t="str">
        <f t="shared" si="23"/>
        <v/>
      </c>
      <c r="N300" s="6">
        <v>0.95</v>
      </c>
    </row>
    <row r="301" spans="1:14">
      <c r="A301" s="18">
        <v>42369</v>
      </c>
      <c r="B301">
        <v>299</v>
      </c>
      <c r="C301" t="s">
        <v>497</v>
      </c>
      <c r="D301" s="6">
        <v>0</v>
      </c>
      <c r="E301" s="40">
        <v>0</v>
      </c>
      <c r="F301" s="41">
        <v>0.99999999999999989</v>
      </c>
      <c r="H301">
        <v>299</v>
      </c>
      <c r="I301" s="18">
        <f t="shared" si="22"/>
        <v>42735</v>
      </c>
      <c r="J301" t="e">
        <f t="shared" si="21"/>
        <v>#N/A</v>
      </c>
      <c r="K301" s="6">
        <f t="shared" si="25"/>
        <v>0</v>
      </c>
      <c r="L301" s="40" t="str">
        <f t="shared" si="24"/>
        <v/>
      </c>
      <c r="M301" s="42" t="str">
        <f t="shared" si="23"/>
        <v/>
      </c>
      <c r="N301" s="6">
        <v>0.95</v>
      </c>
    </row>
    <row r="302" spans="1:14">
      <c r="A302" s="18">
        <v>42369</v>
      </c>
      <c r="B302">
        <v>300</v>
      </c>
      <c r="C302" t="s">
        <v>498</v>
      </c>
      <c r="D302" s="6">
        <v>0</v>
      </c>
      <c r="E302" s="40">
        <v>0</v>
      </c>
      <c r="F302" s="41">
        <v>0.99999999999999989</v>
      </c>
      <c r="H302">
        <v>300</v>
      </c>
      <c r="I302" s="18">
        <f t="shared" si="22"/>
        <v>42735</v>
      </c>
      <c r="J302" t="e">
        <f t="shared" si="21"/>
        <v>#N/A</v>
      </c>
      <c r="K302" s="6">
        <f t="shared" si="25"/>
        <v>0</v>
      </c>
      <c r="L302" s="40" t="str">
        <f t="shared" si="24"/>
        <v/>
      </c>
      <c r="M302" s="42" t="str">
        <f t="shared" si="23"/>
        <v/>
      </c>
      <c r="N302" s="6">
        <v>0.95</v>
      </c>
    </row>
    <row r="303" spans="1:14">
      <c r="A303" s="18">
        <v>42460</v>
      </c>
      <c r="B303">
        <v>0</v>
      </c>
      <c r="C303" t="s">
        <v>499</v>
      </c>
      <c r="D303" s="6">
        <v>1699</v>
      </c>
      <c r="E303" s="40">
        <v>0.30393559928443648</v>
      </c>
      <c r="F303" s="41">
        <v>0.30393559928443648</v>
      </c>
    </row>
    <row r="304" spans="1:14">
      <c r="A304" s="18">
        <v>42460</v>
      </c>
      <c r="B304">
        <v>1</v>
      </c>
      <c r="C304" t="s">
        <v>500</v>
      </c>
      <c r="D304" s="6">
        <v>170</v>
      </c>
      <c r="E304" s="40">
        <v>3.041144901610018E-2</v>
      </c>
      <c r="F304" s="41">
        <v>0.33434704830053663</v>
      </c>
    </row>
    <row r="305" spans="1:13">
      <c r="A305" s="18">
        <v>42460</v>
      </c>
      <c r="B305">
        <v>2</v>
      </c>
      <c r="C305" t="s">
        <v>501</v>
      </c>
      <c r="D305" s="6">
        <v>472</v>
      </c>
      <c r="E305" s="40">
        <v>8.4436493738819327E-2</v>
      </c>
      <c r="F305" s="41">
        <v>0.41878354203935597</v>
      </c>
    </row>
    <row r="306" spans="1:13">
      <c r="A306" s="18">
        <v>42460</v>
      </c>
      <c r="B306">
        <v>3</v>
      </c>
      <c r="C306" t="s">
        <v>502</v>
      </c>
      <c r="D306" s="6">
        <v>118</v>
      </c>
      <c r="E306" s="40">
        <v>2.1109123434704832E-2</v>
      </c>
      <c r="F306" s="41">
        <v>0.43989266547406081</v>
      </c>
    </row>
    <row r="307" spans="1:13">
      <c r="A307" s="18">
        <v>42460</v>
      </c>
      <c r="B307">
        <v>4</v>
      </c>
      <c r="C307" t="s">
        <v>503</v>
      </c>
      <c r="D307" s="6">
        <v>114</v>
      </c>
      <c r="E307" s="40">
        <v>2.039355992844365E-2</v>
      </c>
      <c r="F307" s="41">
        <v>0.46028622540250447</v>
      </c>
    </row>
    <row r="308" spans="1:13">
      <c r="A308" s="18">
        <v>42460</v>
      </c>
      <c r="B308">
        <v>5</v>
      </c>
      <c r="C308" t="s">
        <v>504</v>
      </c>
      <c r="D308" s="6">
        <v>111</v>
      </c>
      <c r="E308" s="40">
        <v>1.9856887298747763E-2</v>
      </c>
      <c r="F308" s="41">
        <v>0.48014311270125221</v>
      </c>
    </row>
    <row r="309" spans="1:13">
      <c r="A309" s="18">
        <v>42460</v>
      </c>
      <c r="B309">
        <v>6</v>
      </c>
      <c r="C309" t="s">
        <v>505</v>
      </c>
      <c r="D309" s="6">
        <v>157</v>
      </c>
      <c r="E309" s="40">
        <v>2.8085867620751343E-2</v>
      </c>
      <c r="F309" s="41">
        <v>0.50822898032200359</v>
      </c>
    </row>
    <row r="310" spans="1:13">
      <c r="A310" s="18">
        <v>42460</v>
      </c>
      <c r="B310">
        <v>7</v>
      </c>
      <c r="C310" t="s">
        <v>506</v>
      </c>
      <c r="D310" s="6">
        <v>177</v>
      </c>
      <c r="E310" s="40">
        <v>3.1663685152057246E-2</v>
      </c>
      <c r="F310" s="41">
        <v>0.53989266547406078</v>
      </c>
    </row>
    <row r="311" spans="1:13">
      <c r="A311" s="18">
        <v>42460</v>
      </c>
      <c r="B311">
        <v>8</v>
      </c>
      <c r="C311" t="s">
        <v>507</v>
      </c>
      <c r="D311" s="6">
        <v>193</v>
      </c>
      <c r="E311" s="40">
        <v>3.4525939177101971E-2</v>
      </c>
      <c r="F311" s="41">
        <v>0.57441860465116279</v>
      </c>
    </row>
    <row r="312" spans="1:13">
      <c r="A312" s="18">
        <v>42460</v>
      </c>
      <c r="B312">
        <v>9</v>
      </c>
      <c r="C312" t="s">
        <v>508</v>
      </c>
      <c r="D312" s="6">
        <v>140</v>
      </c>
      <c r="E312" s="40">
        <v>2.5044722719141325E-2</v>
      </c>
      <c r="F312" s="41">
        <v>0.59946332737030417</v>
      </c>
    </row>
    <row r="313" spans="1:13">
      <c r="A313" s="18">
        <v>42460</v>
      </c>
      <c r="B313">
        <v>10</v>
      </c>
      <c r="C313" t="s">
        <v>509</v>
      </c>
      <c r="D313" s="6">
        <v>95</v>
      </c>
      <c r="E313" s="40">
        <v>1.6994633273703041E-2</v>
      </c>
      <c r="F313" s="41">
        <v>0.61645796064400726</v>
      </c>
      <c r="I313" s="18">
        <f>firstmonth</f>
        <v>42369</v>
      </c>
      <c r="J313" t="s">
        <v>179</v>
      </c>
      <c r="L313">
        <v>31</v>
      </c>
      <c r="M313">
        <v>0</v>
      </c>
    </row>
    <row r="314" spans="1:13">
      <c r="A314" s="18">
        <v>42460</v>
      </c>
      <c r="B314">
        <v>11</v>
      </c>
      <c r="C314" t="s">
        <v>510</v>
      </c>
      <c r="D314" s="6">
        <v>103</v>
      </c>
      <c r="E314" s="40">
        <v>1.8425760286225404E-2</v>
      </c>
      <c r="F314" s="41">
        <v>0.63488372093023271</v>
      </c>
      <c r="I314" s="18">
        <f>I313</f>
        <v>42369</v>
      </c>
      <c r="J314" t="s">
        <v>180</v>
      </c>
      <c r="L314">
        <v>31</v>
      </c>
      <c r="M314">
        <v>0.5</v>
      </c>
    </row>
    <row r="315" spans="1:13">
      <c r="A315" s="18">
        <v>42460</v>
      </c>
      <c r="B315">
        <v>12</v>
      </c>
      <c r="C315" t="s">
        <v>511</v>
      </c>
      <c r="D315" s="6">
        <v>120</v>
      </c>
      <c r="E315" s="40">
        <v>2.1466905187835419E-2</v>
      </c>
      <c r="F315" s="41">
        <v>0.65635062611806816</v>
      </c>
      <c r="I315" s="18">
        <f>I314</f>
        <v>42369</v>
      </c>
      <c r="J315" t="s">
        <v>181</v>
      </c>
      <c r="L315">
        <v>31</v>
      </c>
      <c r="M315">
        <v>0.7</v>
      </c>
    </row>
    <row r="316" spans="1:13">
      <c r="A316" s="18">
        <v>42460</v>
      </c>
      <c r="B316">
        <v>13</v>
      </c>
      <c r="C316" t="s">
        <v>512</v>
      </c>
      <c r="D316" s="6">
        <v>168</v>
      </c>
      <c r="E316" s="40">
        <v>3.005366726296959E-2</v>
      </c>
      <c r="F316" s="41">
        <v>0.6864042933810377</v>
      </c>
      <c r="I316" s="18">
        <f>I315</f>
        <v>42369</v>
      </c>
      <c r="J316" t="s">
        <v>182</v>
      </c>
      <c r="L316">
        <v>31</v>
      </c>
      <c r="M316" s="43">
        <f>VLOOKUP(I316&amp;J316,$C$1515:$E$1534,3,FALSE)</f>
        <v>0.96369982547993027</v>
      </c>
    </row>
    <row r="317" spans="1:13">
      <c r="A317" s="18">
        <v>42460</v>
      </c>
      <c r="B317">
        <v>14</v>
      </c>
      <c r="C317" t="s">
        <v>513</v>
      </c>
      <c r="D317" s="6">
        <v>115</v>
      </c>
      <c r="E317" s="40">
        <v>2.0572450805008944E-2</v>
      </c>
      <c r="F317" s="41">
        <v>0.70697674418604661</v>
      </c>
    </row>
    <row r="318" spans="1:13">
      <c r="A318" s="18">
        <v>42460</v>
      </c>
      <c r="B318">
        <v>15</v>
      </c>
      <c r="C318" t="s">
        <v>514</v>
      </c>
      <c r="D318" s="6">
        <v>126</v>
      </c>
      <c r="E318" s="40">
        <v>2.2540250447227191E-2</v>
      </c>
      <c r="F318" s="41">
        <v>0.7295169946332738</v>
      </c>
    </row>
    <row r="319" spans="1:13">
      <c r="A319" s="18">
        <v>42460</v>
      </c>
      <c r="B319">
        <v>16</v>
      </c>
      <c r="C319" t="s">
        <v>515</v>
      </c>
      <c r="D319" s="6">
        <v>93</v>
      </c>
      <c r="E319" s="40">
        <v>1.6636851520572451E-2</v>
      </c>
      <c r="F319" s="41">
        <v>0.74615384615384628</v>
      </c>
    </row>
    <row r="320" spans="1:13">
      <c r="A320" s="18">
        <v>42460</v>
      </c>
      <c r="B320">
        <v>17</v>
      </c>
      <c r="C320" t="s">
        <v>516</v>
      </c>
      <c r="D320" s="6">
        <v>53</v>
      </c>
      <c r="E320" s="40">
        <v>9.481216457960644E-3</v>
      </c>
      <c r="F320" s="41">
        <v>0.75563506261180691</v>
      </c>
    </row>
    <row r="321" spans="1:6">
      <c r="A321" s="18">
        <v>42460</v>
      </c>
      <c r="B321">
        <v>18</v>
      </c>
      <c r="C321" t="s">
        <v>517</v>
      </c>
      <c r="D321" s="6">
        <v>86</v>
      </c>
      <c r="E321" s="40">
        <v>1.5384615384615385E-2</v>
      </c>
      <c r="F321" s="41">
        <v>0.77101967799642224</v>
      </c>
    </row>
    <row r="322" spans="1:6">
      <c r="A322" s="18">
        <v>42460</v>
      </c>
      <c r="B322">
        <v>19</v>
      </c>
      <c r="C322" t="s">
        <v>518</v>
      </c>
      <c r="D322" s="6">
        <v>86</v>
      </c>
      <c r="E322" s="40">
        <v>1.5384615384615385E-2</v>
      </c>
      <c r="F322" s="41">
        <v>0.78640429338103757</v>
      </c>
    </row>
    <row r="323" spans="1:6">
      <c r="A323" s="18">
        <v>42460</v>
      </c>
      <c r="B323">
        <v>20</v>
      </c>
      <c r="C323" t="s">
        <v>519</v>
      </c>
      <c r="D323" s="6">
        <v>142</v>
      </c>
      <c r="E323" s="40">
        <v>2.5402504472271915E-2</v>
      </c>
      <c r="F323" s="41">
        <v>0.81180679785330945</v>
      </c>
    </row>
    <row r="324" spans="1:6">
      <c r="A324" s="18">
        <v>42460</v>
      </c>
      <c r="B324">
        <v>21</v>
      </c>
      <c r="C324" t="s">
        <v>520</v>
      </c>
      <c r="D324" s="6">
        <v>71</v>
      </c>
      <c r="E324" s="40">
        <v>1.2701252236135958E-2</v>
      </c>
      <c r="F324" s="41">
        <v>0.82450805008944539</v>
      </c>
    </row>
    <row r="325" spans="1:6">
      <c r="A325" s="18">
        <v>42460</v>
      </c>
      <c r="B325">
        <v>22</v>
      </c>
      <c r="C325" t="s">
        <v>521</v>
      </c>
      <c r="D325" s="6">
        <v>119</v>
      </c>
      <c r="E325" s="40">
        <v>2.1288014311270125E-2</v>
      </c>
      <c r="F325" s="41">
        <v>0.84579606440071553</v>
      </c>
    </row>
    <row r="326" spans="1:6">
      <c r="A326" s="18">
        <v>42460</v>
      </c>
      <c r="B326">
        <v>23</v>
      </c>
      <c r="C326" t="s">
        <v>522</v>
      </c>
      <c r="D326" s="6">
        <v>66</v>
      </c>
      <c r="E326" s="40">
        <v>1.1806797853309481E-2</v>
      </c>
      <c r="F326" s="41">
        <v>0.85760286225402504</v>
      </c>
    </row>
    <row r="327" spans="1:6">
      <c r="A327" s="18">
        <v>42460</v>
      </c>
      <c r="B327">
        <v>24</v>
      </c>
      <c r="C327" t="s">
        <v>523</v>
      </c>
      <c r="D327" s="6">
        <v>67</v>
      </c>
      <c r="E327" s="40">
        <v>1.1985688729874776E-2</v>
      </c>
      <c r="F327" s="41">
        <v>0.86958855098389987</v>
      </c>
    </row>
    <row r="328" spans="1:6">
      <c r="A328" s="18">
        <v>42460</v>
      </c>
      <c r="B328">
        <v>25</v>
      </c>
      <c r="C328" t="s">
        <v>524</v>
      </c>
      <c r="D328" s="6">
        <v>59</v>
      </c>
      <c r="E328" s="40">
        <v>1.0554561717352416E-2</v>
      </c>
      <c r="F328" s="41">
        <v>0.88014311270125223</v>
      </c>
    </row>
    <row r="329" spans="1:6">
      <c r="A329" s="18">
        <v>42460</v>
      </c>
      <c r="B329">
        <v>26</v>
      </c>
      <c r="C329" t="s">
        <v>525</v>
      </c>
      <c r="D329" s="6">
        <v>89</v>
      </c>
      <c r="E329" s="40">
        <v>1.592128801431127E-2</v>
      </c>
      <c r="F329" s="41">
        <v>0.89606440071556348</v>
      </c>
    </row>
    <row r="330" spans="1:6">
      <c r="A330" s="18">
        <v>42460</v>
      </c>
      <c r="B330">
        <v>27</v>
      </c>
      <c r="C330" t="s">
        <v>526</v>
      </c>
      <c r="D330" s="6">
        <v>111</v>
      </c>
      <c r="E330" s="40">
        <v>1.9856887298747763E-2</v>
      </c>
      <c r="F330" s="41">
        <v>0.91592128801431127</v>
      </c>
    </row>
    <row r="331" spans="1:6">
      <c r="A331" s="18">
        <v>42460</v>
      </c>
      <c r="B331">
        <v>28</v>
      </c>
      <c r="C331" t="s">
        <v>527</v>
      </c>
      <c r="D331" s="6">
        <v>58</v>
      </c>
      <c r="E331" s="40">
        <v>1.0375670840787121E-2</v>
      </c>
      <c r="F331" s="41">
        <v>0.92629695885509844</v>
      </c>
    </row>
    <row r="332" spans="1:6">
      <c r="A332" s="18">
        <v>42460</v>
      </c>
      <c r="B332">
        <v>29</v>
      </c>
      <c r="C332" t="s">
        <v>528</v>
      </c>
      <c r="D332" s="6">
        <v>65</v>
      </c>
      <c r="E332" s="40">
        <v>1.1627906976744186E-2</v>
      </c>
      <c r="F332" s="41">
        <v>0.93792486583184265</v>
      </c>
    </row>
    <row r="333" spans="1:6">
      <c r="A333" s="18">
        <v>42460</v>
      </c>
      <c r="B333">
        <v>30</v>
      </c>
      <c r="C333" t="s">
        <v>529</v>
      </c>
      <c r="D333" s="6">
        <v>21</v>
      </c>
      <c r="E333" s="40">
        <v>3.7567084078711987E-3</v>
      </c>
      <c r="F333" s="41">
        <v>0.94168157423971388</v>
      </c>
    </row>
    <row r="334" spans="1:6">
      <c r="A334" s="18">
        <v>42460</v>
      </c>
      <c r="B334">
        <v>31</v>
      </c>
      <c r="C334" t="s">
        <v>530</v>
      </c>
      <c r="D334" s="6">
        <v>39</v>
      </c>
      <c r="E334" s="40">
        <v>6.9767441860465115E-3</v>
      </c>
      <c r="F334" s="41">
        <v>0.94865831842576043</v>
      </c>
    </row>
    <row r="335" spans="1:6">
      <c r="A335" s="18">
        <v>42460</v>
      </c>
      <c r="B335">
        <v>32</v>
      </c>
      <c r="C335" t="s">
        <v>531</v>
      </c>
      <c r="D335" s="6">
        <v>17</v>
      </c>
      <c r="E335" s="40">
        <v>3.0411449016100179E-3</v>
      </c>
      <c r="F335" s="41">
        <v>0.95169946332737043</v>
      </c>
    </row>
    <row r="336" spans="1:6">
      <c r="A336" s="18">
        <v>42460</v>
      </c>
      <c r="B336">
        <v>33</v>
      </c>
      <c r="C336" t="s">
        <v>532</v>
      </c>
      <c r="D336" s="6">
        <v>6</v>
      </c>
      <c r="E336" s="40">
        <v>1.0733452593917709E-3</v>
      </c>
      <c r="F336" s="41">
        <v>0.95277280858676217</v>
      </c>
    </row>
    <row r="337" spans="1:6">
      <c r="A337" s="18">
        <v>42460</v>
      </c>
      <c r="B337">
        <v>34</v>
      </c>
      <c r="C337" t="s">
        <v>533</v>
      </c>
      <c r="D337" s="6">
        <v>28</v>
      </c>
      <c r="E337" s="40">
        <v>5.008944543828265E-3</v>
      </c>
      <c r="F337" s="41">
        <v>0.95778175313059044</v>
      </c>
    </row>
    <row r="338" spans="1:6">
      <c r="A338" s="18">
        <v>42460</v>
      </c>
      <c r="B338">
        <v>35</v>
      </c>
      <c r="C338" t="s">
        <v>534</v>
      </c>
      <c r="D338" s="6">
        <v>20</v>
      </c>
      <c r="E338" s="40">
        <v>3.5778175313059034E-3</v>
      </c>
      <c r="F338" s="41">
        <v>0.96135957066189637</v>
      </c>
    </row>
    <row r="339" spans="1:6">
      <c r="A339" s="18">
        <v>42460</v>
      </c>
      <c r="B339">
        <v>36</v>
      </c>
      <c r="C339" t="s">
        <v>535</v>
      </c>
      <c r="D339" s="6">
        <v>18</v>
      </c>
      <c r="E339" s="40">
        <v>3.2200357781753132E-3</v>
      </c>
      <c r="F339" s="41">
        <v>0.96457960644007168</v>
      </c>
    </row>
    <row r="340" spans="1:6">
      <c r="A340" s="18">
        <v>42460</v>
      </c>
      <c r="B340">
        <v>37</v>
      </c>
      <c r="C340" t="s">
        <v>536</v>
      </c>
      <c r="D340" s="6">
        <v>9</v>
      </c>
      <c r="E340" s="40">
        <v>1.6100178890876566E-3</v>
      </c>
      <c r="F340" s="41">
        <v>0.96618962432915934</v>
      </c>
    </row>
    <row r="341" spans="1:6">
      <c r="A341" s="18">
        <v>42460</v>
      </c>
      <c r="B341">
        <v>38</v>
      </c>
      <c r="C341" t="s">
        <v>537</v>
      </c>
      <c r="D341" s="6">
        <v>5</v>
      </c>
      <c r="E341" s="40">
        <v>8.9445438282647585E-4</v>
      </c>
      <c r="F341" s="41">
        <v>0.96708407871198576</v>
      </c>
    </row>
    <row r="342" spans="1:6">
      <c r="A342" s="18">
        <v>42460</v>
      </c>
      <c r="B342">
        <v>39</v>
      </c>
      <c r="C342" t="s">
        <v>538</v>
      </c>
      <c r="D342" s="6">
        <v>10</v>
      </c>
      <c r="E342" s="40">
        <v>1.7889087656529517E-3</v>
      </c>
      <c r="F342" s="41">
        <v>0.96887298747763873</v>
      </c>
    </row>
    <row r="343" spans="1:6">
      <c r="A343" s="18">
        <v>42460</v>
      </c>
      <c r="B343">
        <v>40</v>
      </c>
      <c r="C343" t="s">
        <v>539</v>
      </c>
      <c r="D343" s="6">
        <v>7</v>
      </c>
      <c r="E343" s="40">
        <v>1.2522361359570662E-3</v>
      </c>
      <c r="F343" s="41">
        <v>0.97012522361359577</v>
      </c>
    </row>
    <row r="344" spans="1:6">
      <c r="A344" s="18">
        <v>42460</v>
      </c>
      <c r="B344">
        <v>41</v>
      </c>
      <c r="C344" t="s">
        <v>540</v>
      </c>
      <c r="D344" s="6">
        <v>15</v>
      </c>
      <c r="E344" s="40">
        <v>2.6833631484794273E-3</v>
      </c>
      <c r="F344" s="41">
        <v>0.97280858676207516</v>
      </c>
    </row>
    <row r="345" spans="1:6">
      <c r="A345" s="18">
        <v>42460</v>
      </c>
      <c r="B345">
        <v>42</v>
      </c>
      <c r="C345" t="s">
        <v>541</v>
      </c>
      <c r="D345" s="6">
        <v>17</v>
      </c>
      <c r="E345" s="40">
        <v>3.0411449016100179E-3</v>
      </c>
      <c r="F345" s="41">
        <v>0.97584973166368516</v>
      </c>
    </row>
    <row r="346" spans="1:6">
      <c r="A346" s="18">
        <v>42460</v>
      </c>
      <c r="B346">
        <v>43</v>
      </c>
      <c r="C346" t="s">
        <v>542</v>
      </c>
      <c r="D346" s="6">
        <v>6</v>
      </c>
      <c r="E346" s="40">
        <v>1.0733452593917709E-3</v>
      </c>
      <c r="F346" s="41">
        <v>0.97692307692307689</v>
      </c>
    </row>
    <row r="347" spans="1:6">
      <c r="A347" s="18">
        <v>42460</v>
      </c>
      <c r="B347">
        <v>44</v>
      </c>
      <c r="C347" t="s">
        <v>543</v>
      </c>
      <c r="D347" s="6">
        <v>6</v>
      </c>
      <c r="E347" s="40">
        <v>1.0733452593917709E-3</v>
      </c>
      <c r="F347" s="41">
        <v>0.97799642218246863</v>
      </c>
    </row>
    <row r="348" spans="1:6">
      <c r="A348" s="18">
        <v>42460</v>
      </c>
      <c r="B348">
        <v>45</v>
      </c>
      <c r="C348" t="s">
        <v>544</v>
      </c>
      <c r="D348" s="6">
        <v>5</v>
      </c>
      <c r="E348" s="40">
        <v>8.9445438282647585E-4</v>
      </c>
      <c r="F348" s="41">
        <v>0.97889087656529505</v>
      </c>
    </row>
    <row r="349" spans="1:6">
      <c r="A349" s="18">
        <v>42460</v>
      </c>
      <c r="B349">
        <v>46</v>
      </c>
      <c r="C349" t="s">
        <v>545</v>
      </c>
      <c r="D349" s="6">
        <v>3</v>
      </c>
      <c r="E349" s="40">
        <v>5.3667262969588547E-4</v>
      </c>
      <c r="F349" s="41">
        <v>0.97942754919499098</v>
      </c>
    </row>
    <row r="350" spans="1:6">
      <c r="A350" s="18">
        <v>42460</v>
      </c>
      <c r="B350">
        <v>47</v>
      </c>
      <c r="C350" t="s">
        <v>546</v>
      </c>
      <c r="D350" s="6">
        <v>4</v>
      </c>
      <c r="E350" s="40">
        <v>7.1556350626118066E-4</v>
      </c>
      <c r="F350" s="41">
        <v>0.98014311270125221</v>
      </c>
    </row>
    <row r="351" spans="1:6">
      <c r="A351" s="18">
        <v>42460</v>
      </c>
      <c r="B351">
        <v>48</v>
      </c>
      <c r="C351" t="s">
        <v>547</v>
      </c>
      <c r="D351" s="6">
        <v>10</v>
      </c>
      <c r="E351" s="40">
        <v>1.7889087656529517E-3</v>
      </c>
      <c r="F351" s="41">
        <v>0.98193202146690517</v>
      </c>
    </row>
    <row r="352" spans="1:6">
      <c r="A352" s="18">
        <v>42460</v>
      </c>
      <c r="B352">
        <v>49</v>
      </c>
      <c r="C352" t="s">
        <v>548</v>
      </c>
      <c r="D352" s="6">
        <v>9</v>
      </c>
      <c r="E352" s="40">
        <v>1.6100178890876566E-3</v>
      </c>
      <c r="F352" s="41">
        <v>0.98354203935599283</v>
      </c>
    </row>
    <row r="353" spans="1:6">
      <c r="A353" s="18">
        <v>42460</v>
      </c>
      <c r="B353">
        <v>50</v>
      </c>
      <c r="C353" t="s">
        <v>549</v>
      </c>
      <c r="D353" s="6">
        <v>5</v>
      </c>
      <c r="E353" s="40">
        <v>8.9445438282647585E-4</v>
      </c>
      <c r="F353" s="41">
        <v>0.98443649373881925</v>
      </c>
    </row>
    <row r="354" spans="1:6">
      <c r="A354" s="18">
        <v>42460</v>
      </c>
      <c r="B354">
        <v>51</v>
      </c>
      <c r="C354" t="s">
        <v>550</v>
      </c>
      <c r="D354" s="6">
        <v>4</v>
      </c>
      <c r="E354" s="40">
        <v>7.1556350626118066E-4</v>
      </c>
      <c r="F354" s="41">
        <v>0.98515205724508048</v>
      </c>
    </row>
    <row r="355" spans="1:6">
      <c r="A355" s="18">
        <v>42460</v>
      </c>
      <c r="B355">
        <v>52</v>
      </c>
      <c r="C355" t="s">
        <v>551</v>
      </c>
      <c r="D355" s="6">
        <v>1</v>
      </c>
      <c r="E355" s="40">
        <v>1.7889087656529517E-4</v>
      </c>
      <c r="F355" s="41">
        <v>0.98533094812164579</v>
      </c>
    </row>
    <row r="356" spans="1:6">
      <c r="A356" s="18">
        <v>42460</v>
      </c>
      <c r="B356">
        <v>53</v>
      </c>
      <c r="C356" t="s">
        <v>552</v>
      </c>
      <c r="D356" s="6">
        <v>5</v>
      </c>
      <c r="E356" s="40">
        <v>8.9445438282647585E-4</v>
      </c>
      <c r="F356" s="41">
        <v>0.98622540250447221</v>
      </c>
    </row>
    <row r="357" spans="1:6">
      <c r="A357" s="18">
        <v>42460</v>
      </c>
      <c r="B357">
        <v>54</v>
      </c>
      <c r="C357" t="s">
        <v>553</v>
      </c>
      <c r="D357" s="6">
        <v>2</v>
      </c>
      <c r="E357" s="40">
        <v>3.5778175313059033E-4</v>
      </c>
      <c r="F357" s="41">
        <v>0.98658318425760283</v>
      </c>
    </row>
    <row r="358" spans="1:6">
      <c r="A358" s="18">
        <v>42460</v>
      </c>
      <c r="B358">
        <v>55</v>
      </c>
      <c r="C358" t="s">
        <v>554</v>
      </c>
      <c r="D358" s="6">
        <v>10</v>
      </c>
      <c r="E358" s="40">
        <v>1.7889087656529517E-3</v>
      </c>
      <c r="F358" s="41">
        <v>0.98837209302325579</v>
      </c>
    </row>
    <row r="359" spans="1:6">
      <c r="A359" s="18">
        <v>42460</v>
      </c>
      <c r="B359">
        <v>56</v>
      </c>
      <c r="C359" t="s">
        <v>555</v>
      </c>
      <c r="D359" s="6">
        <v>0</v>
      </c>
      <c r="E359" s="40">
        <v>0</v>
      </c>
      <c r="F359" s="41">
        <v>0.98837209302325579</v>
      </c>
    </row>
    <row r="360" spans="1:6">
      <c r="A360" s="18">
        <v>42460</v>
      </c>
      <c r="B360">
        <v>57</v>
      </c>
      <c r="C360" t="s">
        <v>556</v>
      </c>
      <c r="D360" s="6">
        <v>0</v>
      </c>
      <c r="E360" s="40">
        <v>0</v>
      </c>
      <c r="F360" s="41">
        <v>0.98837209302325579</v>
      </c>
    </row>
    <row r="361" spans="1:6">
      <c r="A361" s="18">
        <v>42460</v>
      </c>
      <c r="B361">
        <v>58</v>
      </c>
      <c r="C361" t="s">
        <v>557</v>
      </c>
      <c r="D361" s="6">
        <v>3</v>
      </c>
      <c r="E361" s="40">
        <v>5.3667262969588547E-4</v>
      </c>
      <c r="F361" s="41">
        <v>0.98890876565295172</v>
      </c>
    </row>
    <row r="362" spans="1:6">
      <c r="A362" s="18">
        <v>42460</v>
      </c>
      <c r="B362">
        <v>59</v>
      </c>
      <c r="C362" t="s">
        <v>558</v>
      </c>
      <c r="D362" s="6">
        <v>2</v>
      </c>
      <c r="E362" s="40">
        <v>3.5778175313059033E-4</v>
      </c>
      <c r="F362" s="41">
        <v>0.98926654740608233</v>
      </c>
    </row>
    <row r="363" spans="1:6">
      <c r="A363" s="18">
        <v>42460</v>
      </c>
      <c r="B363">
        <v>60</v>
      </c>
      <c r="C363" t="s">
        <v>559</v>
      </c>
      <c r="D363" s="6">
        <v>5</v>
      </c>
      <c r="E363" s="40">
        <v>8.9445438282647585E-4</v>
      </c>
      <c r="F363" s="41">
        <v>0.99016100178890876</v>
      </c>
    </row>
    <row r="364" spans="1:6">
      <c r="A364" s="18">
        <v>42460</v>
      </c>
      <c r="B364">
        <v>61</v>
      </c>
      <c r="C364" t="s">
        <v>560</v>
      </c>
      <c r="D364" s="6">
        <v>3</v>
      </c>
      <c r="E364" s="40">
        <v>5.3667262969588547E-4</v>
      </c>
      <c r="F364" s="41">
        <v>0.99069767441860468</v>
      </c>
    </row>
    <row r="365" spans="1:6">
      <c r="A365" s="18">
        <v>42460</v>
      </c>
      <c r="B365">
        <v>62</v>
      </c>
      <c r="C365" t="s">
        <v>561</v>
      </c>
      <c r="D365" s="6">
        <v>1</v>
      </c>
      <c r="E365" s="40">
        <v>1.7889087656529517E-4</v>
      </c>
      <c r="F365" s="41">
        <v>0.99087656529516999</v>
      </c>
    </row>
    <row r="366" spans="1:6">
      <c r="A366" s="18">
        <v>42460</v>
      </c>
      <c r="B366">
        <v>63</v>
      </c>
      <c r="C366" t="s">
        <v>562</v>
      </c>
      <c r="D366" s="6">
        <v>2</v>
      </c>
      <c r="E366" s="40">
        <v>3.5778175313059033E-4</v>
      </c>
      <c r="F366" s="41">
        <v>0.9912343470483006</v>
      </c>
    </row>
    <row r="367" spans="1:6">
      <c r="A367" s="18">
        <v>42460</v>
      </c>
      <c r="B367">
        <v>64</v>
      </c>
      <c r="C367" t="s">
        <v>563</v>
      </c>
      <c r="D367" s="6">
        <v>4</v>
      </c>
      <c r="E367" s="40">
        <v>7.1556350626118066E-4</v>
      </c>
      <c r="F367" s="41">
        <v>0.99194991055456183</v>
      </c>
    </row>
    <row r="368" spans="1:6">
      <c r="A368" s="18">
        <v>42460</v>
      </c>
      <c r="B368">
        <v>65</v>
      </c>
      <c r="C368" t="s">
        <v>564</v>
      </c>
      <c r="D368" s="6">
        <v>4</v>
      </c>
      <c r="E368" s="40">
        <v>7.1556350626118066E-4</v>
      </c>
      <c r="F368" s="41">
        <v>0.99266547406082306</v>
      </c>
    </row>
    <row r="369" spans="1:6">
      <c r="A369" s="18">
        <v>42460</v>
      </c>
      <c r="B369">
        <v>66</v>
      </c>
      <c r="C369" t="s">
        <v>565</v>
      </c>
      <c r="D369" s="6">
        <v>1</v>
      </c>
      <c r="E369" s="40">
        <v>1.7889087656529517E-4</v>
      </c>
      <c r="F369" s="41">
        <v>0.99284436493738837</v>
      </c>
    </row>
    <row r="370" spans="1:6">
      <c r="A370" s="18">
        <v>42460</v>
      </c>
      <c r="B370">
        <v>67</v>
      </c>
      <c r="C370" t="s">
        <v>566</v>
      </c>
      <c r="D370" s="6">
        <v>3</v>
      </c>
      <c r="E370" s="40">
        <v>5.3667262969588547E-4</v>
      </c>
      <c r="F370" s="41">
        <v>0.99338103756708429</v>
      </c>
    </row>
    <row r="371" spans="1:6">
      <c r="A371" s="18">
        <v>42460</v>
      </c>
      <c r="B371">
        <v>68</v>
      </c>
      <c r="C371" t="s">
        <v>567</v>
      </c>
      <c r="D371" s="6">
        <v>1</v>
      </c>
      <c r="E371" s="40">
        <v>1.7889087656529517E-4</v>
      </c>
      <c r="F371" s="41">
        <v>0.9935599284436496</v>
      </c>
    </row>
    <row r="372" spans="1:6">
      <c r="A372" s="18">
        <v>42460</v>
      </c>
      <c r="B372">
        <v>69</v>
      </c>
      <c r="C372" t="s">
        <v>568</v>
      </c>
      <c r="D372" s="6">
        <v>2</v>
      </c>
      <c r="E372" s="40">
        <v>3.5778175313059033E-4</v>
      </c>
      <c r="F372" s="41">
        <v>0.99391771019678021</v>
      </c>
    </row>
    <row r="373" spans="1:6">
      <c r="A373" s="18">
        <v>42460</v>
      </c>
      <c r="B373">
        <v>70</v>
      </c>
      <c r="C373" t="s">
        <v>569</v>
      </c>
      <c r="D373" s="6">
        <v>2</v>
      </c>
      <c r="E373" s="40">
        <v>3.5778175313059033E-4</v>
      </c>
      <c r="F373" s="41">
        <v>0.99427549194991083</v>
      </c>
    </row>
    <row r="374" spans="1:6">
      <c r="A374" s="18">
        <v>42460</v>
      </c>
      <c r="B374">
        <v>71</v>
      </c>
      <c r="C374" t="s">
        <v>570</v>
      </c>
      <c r="D374" s="6">
        <v>1</v>
      </c>
      <c r="E374" s="40">
        <v>1.7889087656529517E-4</v>
      </c>
      <c r="F374" s="41">
        <v>0.99445438282647614</v>
      </c>
    </row>
    <row r="375" spans="1:6">
      <c r="A375" s="18">
        <v>42460</v>
      </c>
      <c r="B375">
        <v>72</v>
      </c>
      <c r="C375" t="s">
        <v>571</v>
      </c>
      <c r="D375" s="6">
        <v>2</v>
      </c>
      <c r="E375" s="40">
        <v>3.5778175313059033E-4</v>
      </c>
      <c r="F375" s="41">
        <v>0.99481216457960675</v>
      </c>
    </row>
    <row r="376" spans="1:6">
      <c r="A376" s="18">
        <v>42460</v>
      </c>
      <c r="B376">
        <v>73</v>
      </c>
      <c r="C376" t="s">
        <v>572</v>
      </c>
      <c r="D376" s="6">
        <v>0</v>
      </c>
      <c r="E376" s="40">
        <v>0</v>
      </c>
      <c r="F376" s="41">
        <v>0.99481216457960675</v>
      </c>
    </row>
    <row r="377" spans="1:6">
      <c r="A377" s="18">
        <v>42460</v>
      </c>
      <c r="B377">
        <v>74</v>
      </c>
      <c r="C377" t="s">
        <v>573</v>
      </c>
      <c r="D377" s="6">
        <v>2</v>
      </c>
      <c r="E377" s="40">
        <v>3.5778175313059033E-4</v>
      </c>
      <c r="F377" s="41">
        <v>0.99516994633273737</v>
      </c>
    </row>
    <row r="378" spans="1:6">
      <c r="A378" s="18">
        <v>42460</v>
      </c>
      <c r="B378">
        <v>75</v>
      </c>
      <c r="C378" t="s">
        <v>574</v>
      </c>
      <c r="D378" s="6">
        <v>3</v>
      </c>
      <c r="E378" s="40">
        <v>5.3667262969588547E-4</v>
      </c>
      <c r="F378" s="41">
        <v>0.99570661896243329</v>
      </c>
    </row>
    <row r="379" spans="1:6">
      <c r="A379" s="18">
        <v>42460</v>
      </c>
      <c r="B379">
        <v>76</v>
      </c>
      <c r="C379" t="s">
        <v>575</v>
      </c>
      <c r="D379" s="6">
        <v>0</v>
      </c>
      <c r="E379" s="40">
        <v>0</v>
      </c>
      <c r="F379" s="41">
        <v>0.99570661896243329</v>
      </c>
    </row>
    <row r="380" spans="1:6">
      <c r="A380" s="18">
        <v>42460</v>
      </c>
      <c r="B380">
        <v>77</v>
      </c>
      <c r="C380" t="s">
        <v>576</v>
      </c>
      <c r="D380" s="6">
        <v>0</v>
      </c>
      <c r="E380" s="40">
        <v>0</v>
      </c>
      <c r="F380" s="41">
        <v>0.99570661896243329</v>
      </c>
    </row>
    <row r="381" spans="1:6">
      <c r="A381" s="18">
        <v>42460</v>
      </c>
      <c r="B381">
        <v>78</v>
      </c>
      <c r="C381" t="s">
        <v>577</v>
      </c>
      <c r="D381" s="6">
        <v>3</v>
      </c>
      <c r="E381" s="40">
        <v>5.3667262969588547E-4</v>
      </c>
      <c r="F381" s="41">
        <v>0.99624329159212921</v>
      </c>
    </row>
    <row r="382" spans="1:6">
      <c r="A382" s="18">
        <v>42460</v>
      </c>
      <c r="B382">
        <v>79</v>
      </c>
      <c r="C382" t="s">
        <v>578</v>
      </c>
      <c r="D382" s="6">
        <v>0</v>
      </c>
      <c r="E382" s="40">
        <v>0</v>
      </c>
      <c r="F382" s="41">
        <v>0.99624329159212921</v>
      </c>
    </row>
    <row r="383" spans="1:6">
      <c r="A383" s="18">
        <v>42460</v>
      </c>
      <c r="B383">
        <v>80</v>
      </c>
      <c r="C383" t="s">
        <v>579</v>
      </c>
      <c r="D383" s="6">
        <v>0</v>
      </c>
      <c r="E383" s="40">
        <v>0</v>
      </c>
      <c r="F383" s="41">
        <v>0.99624329159212921</v>
      </c>
    </row>
    <row r="384" spans="1:6">
      <c r="A384" s="18">
        <v>42460</v>
      </c>
      <c r="B384">
        <v>81</v>
      </c>
      <c r="C384" t="s">
        <v>580</v>
      </c>
      <c r="D384" s="6">
        <v>3</v>
      </c>
      <c r="E384" s="40">
        <v>5.3667262969588547E-4</v>
      </c>
      <c r="F384" s="41">
        <v>0.99677996422182513</v>
      </c>
    </row>
    <row r="385" spans="1:6">
      <c r="A385" s="18">
        <v>42460</v>
      </c>
      <c r="B385">
        <v>82</v>
      </c>
      <c r="C385" t="s">
        <v>581</v>
      </c>
      <c r="D385" s="6">
        <v>1</v>
      </c>
      <c r="E385" s="40">
        <v>1.7889087656529517E-4</v>
      </c>
      <c r="F385" s="41">
        <v>0.99695885509839044</v>
      </c>
    </row>
    <row r="386" spans="1:6">
      <c r="A386" s="18">
        <v>42460</v>
      </c>
      <c r="B386">
        <v>83</v>
      </c>
      <c r="C386" t="s">
        <v>582</v>
      </c>
      <c r="D386" s="6">
        <v>1</v>
      </c>
      <c r="E386" s="40">
        <v>1.7889087656529517E-4</v>
      </c>
      <c r="F386" s="41">
        <v>0.99713774597495575</v>
      </c>
    </row>
    <row r="387" spans="1:6">
      <c r="A387" s="18">
        <v>42460</v>
      </c>
      <c r="B387">
        <v>84</v>
      </c>
      <c r="C387" t="s">
        <v>583</v>
      </c>
      <c r="D387" s="6">
        <v>1</v>
      </c>
      <c r="E387" s="40">
        <v>1.7889087656529517E-4</v>
      </c>
      <c r="F387" s="41">
        <v>0.99731663685152105</v>
      </c>
    </row>
    <row r="388" spans="1:6">
      <c r="A388" s="18">
        <v>42460</v>
      </c>
      <c r="B388">
        <v>85</v>
      </c>
      <c r="C388" t="s">
        <v>584</v>
      </c>
      <c r="D388" s="6">
        <v>0</v>
      </c>
      <c r="E388" s="40">
        <v>0</v>
      </c>
      <c r="F388" s="41">
        <v>0.99731663685152105</v>
      </c>
    </row>
    <row r="389" spans="1:6">
      <c r="A389" s="18">
        <v>42460</v>
      </c>
      <c r="B389">
        <v>86</v>
      </c>
      <c r="C389" t="s">
        <v>585</v>
      </c>
      <c r="D389" s="6">
        <v>2</v>
      </c>
      <c r="E389" s="40">
        <v>3.5778175313059033E-4</v>
      </c>
      <c r="F389" s="41">
        <v>0.99767441860465167</v>
      </c>
    </row>
    <row r="390" spans="1:6">
      <c r="A390" s="18">
        <v>42460</v>
      </c>
      <c r="B390">
        <v>87</v>
      </c>
      <c r="C390" t="s">
        <v>586</v>
      </c>
      <c r="D390" s="6">
        <v>0</v>
      </c>
      <c r="E390" s="40">
        <v>0</v>
      </c>
      <c r="F390" s="41">
        <v>0.99767441860465167</v>
      </c>
    </row>
    <row r="391" spans="1:6">
      <c r="A391" s="18">
        <v>42460</v>
      </c>
      <c r="B391">
        <v>88</v>
      </c>
      <c r="C391" t="s">
        <v>587</v>
      </c>
      <c r="D391" s="6">
        <v>1</v>
      </c>
      <c r="E391" s="40">
        <v>1.7889087656529517E-4</v>
      </c>
      <c r="F391" s="41">
        <v>0.99785330948121698</v>
      </c>
    </row>
    <row r="392" spans="1:6">
      <c r="A392" s="18">
        <v>42460</v>
      </c>
      <c r="B392">
        <v>89</v>
      </c>
      <c r="C392" t="s">
        <v>588</v>
      </c>
      <c r="D392" s="6">
        <v>1</v>
      </c>
      <c r="E392" s="40">
        <v>1.7889087656529517E-4</v>
      </c>
      <c r="F392" s="41">
        <v>0.99803220035778228</v>
      </c>
    </row>
    <row r="393" spans="1:6">
      <c r="A393" s="18">
        <v>42460</v>
      </c>
      <c r="B393">
        <v>90</v>
      </c>
      <c r="C393" t="s">
        <v>589</v>
      </c>
      <c r="D393" s="6">
        <v>5</v>
      </c>
      <c r="E393" s="40">
        <v>8.9445438282647585E-4</v>
      </c>
      <c r="F393" s="41">
        <v>0.99892665474060871</v>
      </c>
    </row>
    <row r="394" spans="1:6">
      <c r="A394" s="18">
        <v>42460</v>
      </c>
      <c r="B394">
        <v>91</v>
      </c>
      <c r="C394" t="s">
        <v>590</v>
      </c>
      <c r="D394" s="6">
        <v>0</v>
      </c>
      <c r="E394" s="40">
        <v>0</v>
      </c>
      <c r="F394" s="41">
        <v>0.99892665474060871</v>
      </c>
    </row>
    <row r="395" spans="1:6">
      <c r="A395" s="18">
        <v>42460</v>
      </c>
      <c r="B395">
        <v>92</v>
      </c>
      <c r="C395" t="s">
        <v>591</v>
      </c>
      <c r="D395" s="6">
        <v>1</v>
      </c>
      <c r="E395" s="40">
        <v>1.7889087656529517E-4</v>
      </c>
      <c r="F395" s="41">
        <v>0.99910554561717402</v>
      </c>
    </row>
    <row r="396" spans="1:6">
      <c r="A396" s="18">
        <v>42460</v>
      </c>
      <c r="B396">
        <v>93</v>
      </c>
      <c r="C396" t="s">
        <v>592</v>
      </c>
      <c r="D396" s="6">
        <v>0</v>
      </c>
      <c r="E396" s="40">
        <v>0</v>
      </c>
      <c r="F396" s="41">
        <v>0.99910554561717402</v>
      </c>
    </row>
    <row r="397" spans="1:6">
      <c r="A397" s="18">
        <v>42460</v>
      </c>
      <c r="B397">
        <v>94</v>
      </c>
      <c r="C397" t="s">
        <v>593</v>
      </c>
      <c r="D397" s="6">
        <v>0</v>
      </c>
      <c r="E397" s="40">
        <v>0</v>
      </c>
      <c r="F397" s="41">
        <v>0.99910554561717402</v>
      </c>
    </row>
    <row r="398" spans="1:6">
      <c r="A398" s="18">
        <v>42460</v>
      </c>
      <c r="B398">
        <v>95</v>
      </c>
      <c r="C398" t="s">
        <v>594</v>
      </c>
      <c r="D398" s="6">
        <v>0</v>
      </c>
      <c r="E398" s="40">
        <v>0</v>
      </c>
      <c r="F398" s="41">
        <v>0.99910554561717402</v>
      </c>
    </row>
    <row r="399" spans="1:6">
      <c r="A399" s="18">
        <v>42460</v>
      </c>
      <c r="B399">
        <v>96</v>
      </c>
      <c r="C399" t="s">
        <v>595</v>
      </c>
      <c r="D399" s="6">
        <v>0</v>
      </c>
      <c r="E399" s="40">
        <v>0</v>
      </c>
      <c r="F399" s="41">
        <v>0.99910554561717402</v>
      </c>
    </row>
    <row r="400" spans="1:6">
      <c r="A400" s="18">
        <v>42460</v>
      </c>
      <c r="B400">
        <v>97</v>
      </c>
      <c r="C400" t="s">
        <v>596</v>
      </c>
      <c r="D400" s="6">
        <v>2</v>
      </c>
      <c r="E400" s="40">
        <v>3.5778175313059033E-4</v>
      </c>
      <c r="F400" s="41">
        <v>0.99946332737030463</v>
      </c>
    </row>
    <row r="401" spans="1:6">
      <c r="A401" s="18">
        <v>42460</v>
      </c>
      <c r="B401">
        <v>98</v>
      </c>
      <c r="C401" t="s">
        <v>597</v>
      </c>
      <c r="D401" s="6">
        <v>0</v>
      </c>
      <c r="E401" s="40">
        <v>0</v>
      </c>
      <c r="F401" s="41">
        <v>0.99946332737030463</v>
      </c>
    </row>
    <row r="402" spans="1:6">
      <c r="A402" s="18">
        <v>42460</v>
      </c>
      <c r="B402">
        <v>99</v>
      </c>
      <c r="C402" t="s">
        <v>598</v>
      </c>
      <c r="D402" s="6">
        <v>2</v>
      </c>
      <c r="E402" s="40">
        <v>3.5778175313059033E-4</v>
      </c>
      <c r="F402" s="41">
        <v>0.99982110912343525</v>
      </c>
    </row>
    <row r="403" spans="1:6">
      <c r="A403" s="18">
        <v>42460</v>
      </c>
      <c r="B403">
        <v>100</v>
      </c>
      <c r="C403" t="s">
        <v>599</v>
      </c>
      <c r="D403" s="6">
        <v>0</v>
      </c>
      <c r="E403" s="40">
        <v>0</v>
      </c>
      <c r="F403" s="41">
        <v>0.99982110912343525</v>
      </c>
    </row>
    <row r="404" spans="1:6">
      <c r="A404" s="18">
        <v>42460</v>
      </c>
      <c r="B404">
        <v>101</v>
      </c>
      <c r="C404" t="s">
        <v>600</v>
      </c>
      <c r="D404" s="6">
        <v>0</v>
      </c>
      <c r="E404" s="40">
        <v>0</v>
      </c>
      <c r="F404" s="41">
        <v>0.99982110912343525</v>
      </c>
    </row>
    <row r="405" spans="1:6">
      <c r="A405" s="18">
        <v>42460</v>
      </c>
      <c r="B405">
        <v>102</v>
      </c>
      <c r="C405" t="s">
        <v>601</v>
      </c>
      <c r="D405" s="6">
        <v>0</v>
      </c>
      <c r="E405" s="40">
        <v>0</v>
      </c>
      <c r="F405" s="41">
        <v>0.99982110912343525</v>
      </c>
    </row>
    <row r="406" spans="1:6">
      <c r="A406" s="18">
        <v>42460</v>
      </c>
      <c r="B406">
        <v>103</v>
      </c>
      <c r="C406" t="s">
        <v>602</v>
      </c>
      <c r="D406" s="6">
        <v>0</v>
      </c>
      <c r="E406" s="40">
        <v>0</v>
      </c>
      <c r="F406" s="41">
        <v>0.99982110912343525</v>
      </c>
    </row>
    <row r="407" spans="1:6">
      <c r="A407" s="18">
        <v>42460</v>
      </c>
      <c r="B407">
        <v>104</v>
      </c>
      <c r="C407" t="s">
        <v>603</v>
      </c>
      <c r="D407" s="6">
        <v>0</v>
      </c>
      <c r="E407" s="40">
        <v>0</v>
      </c>
      <c r="F407" s="41">
        <v>0.99982110912343525</v>
      </c>
    </row>
    <row r="408" spans="1:6">
      <c r="A408" s="18">
        <v>42460</v>
      </c>
      <c r="B408">
        <v>105</v>
      </c>
      <c r="C408" t="s">
        <v>604</v>
      </c>
      <c r="D408" s="6">
        <v>0</v>
      </c>
      <c r="E408" s="40">
        <v>0</v>
      </c>
      <c r="F408" s="41">
        <v>0.99982110912343525</v>
      </c>
    </row>
    <row r="409" spans="1:6">
      <c r="A409" s="18">
        <v>42460</v>
      </c>
      <c r="B409">
        <v>106</v>
      </c>
      <c r="C409" t="s">
        <v>605</v>
      </c>
      <c r="D409" s="6">
        <v>0</v>
      </c>
      <c r="E409" s="40">
        <v>0</v>
      </c>
      <c r="F409" s="41">
        <v>0.99982110912343525</v>
      </c>
    </row>
    <row r="410" spans="1:6">
      <c r="A410" s="18">
        <v>42460</v>
      </c>
      <c r="B410">
        <v>107</v>
      </c>
      <c r="C410" t="s">
        <v>606</v>
      </c>
      <c r="D410" s="6">
        <v>0</v>
      </c>
      <c r="E410" s="40">
        <v>0</v>
      </c>
      <c r="F410" s="41">
        <v>0.99982110912343525</v>
      </c>
    </row>
    <row r="411" spans="1:6">
      <c r="A411" s="18">
        <v>42460</v>
      </c>
      <c r="B411">
        <v>108</v>
      </c>
      <c r="C411" t="s">
        <v>607</v>
      </c>
      <c r="D411" s="6">
        <v>0</v>
      </c>
      <c r="E411" s="40">
        <v>0</v>
      </c>
      <c r="F411" s="41">
        <v>0.99982110912343525</v>
      </c>
    </row>
    <row r="412" spans="1:6">
      <c r="A412" s="18">
        <v>42460</v>
      </c>
      <c r="B412">
        <v>109</v>
      </c>
      <c r="C412" t="s">
        <v>608</v>
      </c>
      <c r="D412" s="6">
        <v>0</v>
      </c>
      <c r="E412" s="40">
        <v>0</v>
      </c>
      <c r="F412" s="41">
        <v>0.99982110912343525</v>
      </c>
    </row>
    <row r="413" spans="1:6">
      <c r="A413" s="18">
        <v>42460</v>
      </c>
      <c r="B413">
        <v>110</v>
      </c>
      <c r="C413" t="s">
        <v>609</v>
      </c>
      <c r="D413" s="6">
        <v>0</v>
      </c>
      <c r="E413" s="40">
        <v>0</v>
      </c>
      <c r="F413" s="41">
        <v>0.99982110912343525</v>
      </c>
    </row>
    <row r="414" spans="1:6">
      <c r="A414" s="18">
        <v>42460</v>
      </c>
      <c r="B414">
        <v>111</v>
      </c>
      <c r="C414" t="s">
        <v>610</v>
      </c>
      <c r="D414" s="6">
        <v>0</v>
      </c>
      <c r="E414" s="40">
        <v>0</v>
      </c>
      <c r="F414" s="41">
        <v>0.99982110912343525</v>
      </c>
    </row>
    <row r="415" spans="1:6">
      <c r="A415" s="18">
        <v>42460</v>
      </c>
      <c r="B415">
        <v>112</v>
      </c>
      <c r="C415" t="s">
        <v>611</v>
      </c>
      <c r="D415" s="6">
        <v>0</v>
      </c>
      <c r="E415" s="40">
        <v>0</v>
      </c>
      <c r="F415" s="41">
        <v>0.99982110912343525</v>
      </c>
    </row>
    <row r="416" spans="1:6">
      <c r="A416" s="18">
        <v>42460</v>
      </c>
      <c r="B416">
        <v>113</v>
      </c>
      <c r="C416" t="s">
        <v>612</v>
      </c>
      <c r="D416" s="6">
        <v>0</v>
      </c>
      <c r="E416" s="40">
        <v>0</v>
      </c>
      <c r="F416" s="41">
        <v>0.99982110912343525</v>
      </c>
    </row>
    <row r="417" spans="1:6">
      <c r="A417" s="18">
        <v>42460</v>
      </c>
      <c r="B417">
        <v>114</v>
      </c>
      <c r="C417" t="s">
        <v>613</v>
      </c>
      <c r="D417" s="6">
        <v>0</v>
      </c>
      <c r="E417" s="40">
        <v>0</v>
      </c>
      <c r="F417" s="41">
        <v>0.99982110912343525</v>
      </c>
    </row>
    <row r="418" spans="1:6">
      <c r="A418" s="18">
        <v>42460</v>
      </c>
      <c r="B418">
        <v>115</v>
      </c>
      <c r="C418" t="s">
        <v>614</v>
      </c>
      <c r="D418" s="6">
        <v>0</v>
      </c>
      <c r="E418" s="40">
        <v>0</v>
      </c>
      <c r="F418" s="41">
        <v>0.99982110912343525</v>
      </c>
    </row>
    <row r="419" spans="1:6">
      <c r="A419" s="18">
        <v>42460</v>
      </c>
      <c r="B419">
        <v>116</v>
      </c>
      <c r="C419" t="s">
        <v>615</v>
      </c>
      <c r="D419" s="6">
        <v>0</v>
      </c>
      <c r="E419" s="40">
        <v>0</v>
      </c>
      <c r="F419" s="41">
        <v>0.99982110912343525</v>
      </c>
    </row>
    <row r="420" spans="1:6">
      <c r="A420" s="18">
        <v>42460</v>
      </c>
      <c r="B420">
        <v>117</v>
      </c>
      <c r="C420" t="s">
        <v>616</v>
      </c>
      <c r="D420" s="6">
        <v>0</v>
      </c>
      <c r="E420" s="40">
        <v>0</v>
      </c>
      <c r="F420" s="41">
        <v>0.99982110912343525</v>
      </c>
    </row>
    <row r="421" spans="1:6">
      <c r="A421" s="18">
        <v>42460</v>
      </c>
      <c r="B421">
        <v>118</v>
      </c>
      <c r="C421" t="s">
        <v>617</v>
      </c>
      <c r="D421" s="6">
        <v>1</v>
      </c>
      <c r="E421" s="40">
        <v>1.7889087656529517E-4</v>
      </c>
      <c r="F421" s="41">
        <v>1.0000000000000004</v>
      </c>
    </row>
    <row r="422" spans="1:6">
      <c r="A422" s="18">
        <v>42460</v>
      </c>
      <c r="B422">
        <v>119</v>
      </c>
      <c r="C422" t="s">
        <v>618</v>
      </c>
      <c r="D422" s="6">
        <v>0</v>
      </c>
      <c r="E422" s="40">
        <v>0</v>
      </c>
      <c r="F422" s="41">
        <v>1.0000000000000004</v>
      </c>
    </row>
    <row r="423" spans="1:6">
      <c r="A423" s="18">
        <v>42460</v>
      </c>
      <c r="B423">
        <v>120</v>
      </c>
      <c r="C423" t="s">
        <v>619</v>
      </c>
      <c r="D423" s="6">
        <v>0</v>
      </c>
      <c r="E423" s="40">
        <v>0</v>
      </c>
      <c r="F423" s="41">
        <v>1.0000000000000004</v>
      </c>
    </row>
    <row r="424" spans="1:6">
      <c r="A424" s="18">
        <v>42460</v>
      </c>
      <c r="B424">
        <v>121</v>
      </c>
      <c r="C424" t="s">
        <v>620</v>
      </c>
      <c r="D424" s="6">
        <v>0</v>
      </c>
      <c r="E424" s="40">
        <v>0</v>
      </c>
      <c r="F424" s="41">
        <v>1.0000000000000004</v>
      </c>
    </row>
    <row r="425" spans="1:6">
      <c r="A425" s="18">
        <v>42460</v>
      </c>
      <c r="B425">
        <v>122</v>
      </c>
      <c r="C425" t="s">
        <v>621</v>
      </c>
      <c r="D425" s="6">
        <v>0</v>
      </c>
      <c r="E425" s="40">
        <v>0</v>
      </c>
      <c r="F425" s="41">
        <v>1.0000000000000004</v>
      </c>
    </row>
    <row r="426" spans="1:6">
      <c r="A426" s="18">
        <v>42460</v>
      </c>
      <c r="B426">
        <v>123</v>
      </c>
      <c r="C426" t="s">
        <v>622</v>
      </c>
      <c r="D426" s="6">
        <v>0</v>
      </c>
      <c r="E426" s="40">
        <v>0</v>
      </c>
      <c r="F426" s="41">
        <v>1.0000000000000004</v>
      </c>
    </row>
    <row r="427" spans="1:6">
      <c r="A427" s="18">
        <v>42460</v>
      </c>
      <c r="B427">
        <v>124</v>
      </c>
      <c r="C427" t="s">
        <v>623</v>
      </c>
      <c r="D427" s="6">
        <v>0</v>
      </c>
      <c r="E427" s="40">
        <v>0</v>
      </c>
      <c r="F427" s="41">
        <v>1.0000000000000004</v>
      </c>
    </row>
    <row r="428" spans="1:6">
      <c r="A428" s="18">
        <v>42460</v>
      </c>
      <c r="B428">
        <v>125</v>
      </c>
      <c r="C428" t="s">
        <v>624</v>
      </c>
      <c r="D428" s="6">
        <v>0</v>
      </c>
      <c r="E428" s="40">
        <v>0</v>
      </c>
      <c r="F428" s="41">
        <v>1.0000000000000004</v>
      </c>
    </row>
    <row r="429" spans="1:6">
      <c r="A429" s="18">
        <v>42460</v>
      </c>
      <c r="B429">
        <v>126</v>
      </c>
      <c r="C429" t="s">
        <v>625</v>
      </c>
      <c r="D429" s="6">
        <v>0</v>
      </c>
      <c r="E429" s="40">
        <v>0</v>
      </c>
      <c r="F429" s="41">
        <v>1.0000000000000004</v>
      </c>
    </row>
    <row r="430" spans="1:6">
      <c r="A430" s="18">
        <v>42460</v>
      </c>
      <c r="B430">
        <v>127</v>
      </c>
      <c r="C430" t="s">
        <v>626</v>
      </c>
      <c r="D430" s="6">
        <v>0</v>
      </c>
      <c r="E430" s="40">
        <v>0</v>
      </c>
      <c r="F430" s="41">
        <v>1.0000000000000004</v>
      </c>
    </row>
    <row r="431" spans="1:6">
      <c r="A431" s="18">
        <v>42460</v>
      </c>
      <c r="B431">
        <v>128</v>
      </c>
      <c r="C431" t="s">
        <v>627</v>
      </c>
      <c r="D431" s="6">
        <v>0</v>
      </c>
      <c r="E431" s="40">
        <v>0</v>
      </c>
      <c r="F431" s="41">
        <v>1.0000000000000004</v>
      </c>
    </row>
    <row r="432" spans="1:6">
      <c r="A432" s="18">
        <v>42460</v>
      </c>
      <c r="B432">
        <v>129</v>
      </c>
      <c r="C432" t="s">
        <v>628</v>
      </c>
      <c r="D432" s="6">
        <v>0</v>
      </c>
      <c r="E432" s="40">
        <v>0</v>
      </c>
      <c r="F432" s="41">
        <v>1.0000000000000004</v>
      </c>
    </row>
    <row r="433" spans="1:6">
      <c r="A433" s="18">
        <v>42460</v>
      </c>
      <c r="B433">
        <v>130</v>
      </c>
      <c r="C433" t="s">
        <v>629</v>
      </c>
      <c r="D433" s="6">
        <v>0</v>
      </c>
      <c r="E433" s="40">
        <v>0</v>
      </c>
      <c r="F433" s="41">
        <v>1.0000000000000004</v>
      </c>
    </row>
    <row r="434" spans="1:6">
      <c r="A434" s="18">
        <v>42460</v>
      </c>
      <c r="B434">
        <v>131</v>
      </c>
      <c r="C434" t="s">
        <v>630</v>
      </c>
      <c r="D434" s="6">
        <v>0</v>
      </c>
      <c r="E434" s="40">
        <v>0</v>
      </c>
      <c r="F434" s="41">
        <v>1.0000000000000004</v>
      </c>
    </row>
    <row r="435" spans="1:6">
      <c r="A435" s="18">
        <v>42460</v>
      </c>
      <c r="B435">
        <v>132</v>
      </c>
      <c r="C435" t="s">
        <v>631</v>
      </c>
      <c r="D435" s="6">
        <v>0</v>
      </c>
      <c r="E435" s="40">
        <v>0</v>
      </c>
      <c r="F435" s="41">
        <v>1.0000000000000004</v>
      </c>
    </row>
    <row r="436" spans="1:6">
      <c r="A436" s="18">
        <v>42460</v>
      </c>
      <c r="B436">
        <v>133</v>
      </c>
      <c r="C436" t="s">
        <v>632</v>
      </c>
      <c r="D436" s="6">
        <v>0</v>
      </c>
      <c r="E436" s="40">
        <v>0</v>
      </c>
      <c r="F436" s="41">
        <v>1.0000000000000004</v>
      </c>
    </row>
    <row r="437" spans="1:6">
      <c r="A437" s="18">
        <v>42460</v>
      </c>
      <c r="B437">
        <v>134</v>
      </c>
      <c r="C437" t="s">
        <v>633</v>
      </c>
      <c r="D437" s="6">
        <v>0</v>
      </c>
      <c r="E437" s="40">
        <v>0</v>
      </c>
      <c r="F437" s="41">
        <v>1.0000000000000004</v>
      </c>
    </row>
    <row r="438" spans="1:6">
      <c r="A438" s="18">
        <v>42460</v>
      </c>
      <c r="B438">
        <v>135</v>
      </c>
      <c r="C438" t="s">
        <v>634</v>
      </c>
      <c r="D438" s="6">
        <v>0</v>
      </c>
      <c r="E438" s="40">
        <v>0</v>
      </c>
      <c r="F438" s="41">
        <v>1.0000000000000004</v>
      </c>
    </row>
    <row r="439" spans="1:6">
      <c r="A439" s="18">
        <v>42460</v>
      </c>
      <c r="B439">
        <v>136</v>
      </c>
      <c r="C439" t="s">
        <v>635</v>
      </c>
      <c r="D439" s="6">
        <v>0</v>
      </c>
      <c r="E439" s="40">
        <v>0</v>
      </c>
      <c r="F439" s="41">
        <v>1.0000000000000004</v>
      </c>
    </row>
    <row r="440" spans="1:6">
      <c r="A440" s="18">
        <v>42460</v>
      </c>
      <c r="B440">
        <v>137</v>
      </c>
      <c r="C440" t="s">
        <v>636</v>
      </c>
      <c r="D440" s="6">
        <v>0</v>
      </c>
      <c r="E440" s="40">
        <v>0</v>
      </c>
      <c r="F440" s="41">
        <v>1.0000000000000004</v>
      </c>
    </row>
    <row r="441" spans="1:6">
      <c r="A441" s="18">
        <v>42460</v>
      </c>
      <c r="B441">
        <v>138</v>
      </c>
      <c r="C441" t="s">
        <v>637</v>
      </c>
      <c r="D441" s="6">
        <v>0</v>
      </c>
      <c r="E441" s="40">
        <v>0</v>
      </c>
      <c r="F441" s="41">
        <v>1.0000000000000004</v>
      </c>
    </row>
    <row r="442" spans="1:6">
      <c r="A442" s="18">
        <v>42460</v>
      </c>
      <c r="B442">
        <v>139</v>
      </c>
      <c r="C442" t="s">
        <v>638</v>
      </c>
      <c r="D442" s="6">
        <v>0</v>
      </c>
      <c r="E442" s="40">
        <v>0</v>
      </c>
      <c r="F442" s="41">
        <v>1.0000000000000004</v>
      </c>
    </row>
    <row r="443" spans="1:6">
      <c r="A443" s="18">
        <v>42460</v>
      </c>
      <c r="B443">
        <v>140</v>
      </c>
      <c r="C443" t="s">
        <v>639</v>
      </c>
      <c r="D443" s="6">
        <v>0</v>
      </c>
      <c r="E443" s="40">
        <v>0</v>
      </c>
      <c r="F443" s="41">
        <v>1.0000000000000004</v>
      </c>
    </row>
    <row r="444" spans="1:6">
      <c r="A444" s="18">
        <v>42460</v>
      </c>
      <c r="B444">
        <v>141</v>
      </c>
      <c r="C444" t="s">
        <v>640</v>
      </c>
      <c r="D444" s="6">
        <v>0</v>
      </c>
      <c r="E444" s="40">
        <v>0</v>
      </c>
      <c r="F444" s="41">
        <v>1.0000000000000004</v>
      </c>
    </row>
    <row r="445" spans="1:6">
      <c r="A445" s="18">
        <v>42460</v>
      </c>
      <c r="B445">
        <v>142</v>
      </c>
      <c r="C445" t="s">
        <v>641</v>
      </c>
      <c r="D445" s="6">
        <v>0</v>
      </c>
      <c r="E445" s="40">
        <v>0</v>
      </c>
      <c r="F445" s="41">
        <v>1.0000000000000004</v>
      </c>
    </row>
    <row r="446" spans="1:6">
      <c r="A446" s="18">
        <v>42460</v>
      </c>
      <c r="B446">
        <v>143</v>
      </c>
      <c r="C446" t="s">
        <v>642</v>
      </c>
      <c r="D446" s="6">
        <v>0</v>
      </c>
      <c r="E446" s="40">
        <v>0</v>
      </c>
      <c r="F446" s="41">
        <v>1.0000000000000004</v>
      </c>
    </row>
    <row r="447" spans="1:6">
      <c r="A447" s="18">
        <v>42460</v>
      </c>
      <c r="B447">
        <v>144</v>
      </c>
      <c r="C447" t="s">
        <v>643</v>
      </c>
      <c r="D447" s="6">
        <v>0</v>
      </c>
      <c r="E447" s="40">
        <v>0</v>
      </c>
      <c r="F447" s="41">
        <v>1.0000000000000004</v>
      </c>
    </row>
    <row r="448" spans="1:6">
      <c r="A448" s="18">
        <v>42460</v>
      </c>
      <c r="B448">
        <v>145</v>
      </c>
      <c r="C448" t="s">
        <v>644</v>
      </c>
      <c r="D448" s="6">
        <v>0</v>
      </c>
      <c r="E448" s="40">
        <v>0</v>
      </c>
      <c r="F448" s="41">
        <v>1.0000000000000004</v>
      </c>
    </row>
    <row r="449" spans="1:6">
      <c r="A449" s="18">
        <v>42460</v>
      </c>
      <c r="B449">
        <v>146</v>
      </c>
      <c r="C449" t="s">
        <v>645</v>
      </c>
      <c r="D449" s="6">
        <v>0</v>
      </c>
      <c r="E449" s="40">
        <v>0</v>
      </c>
      <c r="F449" s="41">
        <v>1.0000000000000004</v>
      </c>
    </row>
    <row r="450" spans="1:6">
      <c r="A450" s="18">
        <v>42460</v>
      </c>
      <c r="B450">
        <v>147</v>
      </c>
      <c r="C450" t="s">
        <v>646</v>
      </c>
      <c r="D450" s="6">
        <v>0</v>
      </c>
      <c r="E450" s="40">
        <v>0</v>
      </c>
      <c r="F450" s="41">
        <v>1.0000000000000004</v>
      </c>
    </row>
    <row r="451" spans="1:6">
      <c r="A451" s="18">
        <v>42460</v>
      </c>
      <c r="B451">
        <v>148</v>
      </c>
      <c r="C451" t="s">
        <v>647</v>
      </c>
      <c r="D451" s="6">
        <v>0</v>
      </c>
      <c r="E451" s="40">
        <v>0</v>
      </c>
      <c r="F451" s="41">
        <v>1.0000000000000004</v>
      </c>
    </row>
    <row r="452" spans="1:6">
      <c r="A452" s="18">
        <v>42460</v>
      </c>
      <c r="B452">
        <v>149</v>
      </c>
      <c r="C452" t="s">
        <v>648</v>
      </c>
      <c r="D452" s="6">
        <v>0</v>
      </c>
      <c r="E452" s="40">
        <v>0</v>
      </c>
      <c r="F452" s="41">
        <v>1.0000000000000004</v>
      </c>
    </row>
    <row r="453" spans="1:6">
      <c r="A453" s="18">
        <v>42460</v>
      </c>
      <c r="B453">
        <v>150</v>
      </c>
      <c r="C453" t="s">
        <v>649</v>
      </c>
      <c r="D453" s="6">
        <v>0</v>
      </c>
      <c r="E453" s="40">
        <v>0</v>
      </c>
      <c r="F453" s="41">
        <v>1.0000000000000004</v>
      </c>
    </row>
    <row r="454" spans="1:6">
      <c r="A454" s="18">
        <v>42460</v>
      </c>
      <c r="B454">
        <v>151</v>
      </c>
      <c r="C454" t="s">
        <v>650</v>
      </c>
      <c r="D454" s="6">
        <v>0</v>
      </c>
      <c r="E454" s="40">
        <v>0</v>
      </c>
      <c r="F454" s="41">
        <v>1.0000000000000004</v>
      </c>
    </row>
    <row r="455" spans="1:6">
      <c r="A455" s="18">
        <v>42460</v>
      </c>
      <c r="B455">
        <v>152</v>
      </c>
      <c r="C455" t="s">
        <v>651</v>
      </c>
      <c r="D455" s="6">
        <v>0</v>
      </c>
      <c r="E455" s="40">
        <v>0</v>
      </c>
      <c r="F455" s="41">
        <v>1.0000000000000004</v>
      </c>
    </row>
    <row r="456" spans="1:6">
      <c r="A456" s="18">
        <v>42460</v>
      </c>
      <c r="B456">
        <v>153</v>
      </c>
      <c r="C456" t="s">
        <v>652</v>
      </c>
      <c r="D456" s="6">
        <v>0</v>
      </c>
      <c r="E456" s="40">
        <v>0</v>
      </c>
      <c r="F456" s="41">
        <v>1.0000000000000004</v>
      </c>
    </row>
    <row r="457" spans="1:6">
      <c r="A457" s="18">
        <v>42460</v>
      </c>
      <c r="B457">
        <v>154</v>
      </c>
      <c r="C457" t="s">
        <v>653</v>
      </c>
      <c r="D457" s="6">
        <v>0</v>
      </c>
      <c r="E457" s="40">
        <v>0</v>
      </c>
      <c r="F457" s="41">
        <v>1.0000000000000004</v>
      </c>
    </row>
    <row r="458" spans="1:6">
      <c r="A458" s="18">
        <v>42460</v>
      </c>
      <c r="B458">
        <v>155</v>
      </c>
      <c r="C458" t="s">
        <v>654</v>
      </c>
      <c r="D458" s="6">
        <v>0</v>
      </c>
      <c r="E458" s="40">
        <v>0</v>
      </c>
      <c r="F458" s="41">
        <v>1.0000000000000004</v>
      </c>
    </row>
    <row r="459" spans="1:6">
      <c r="A459" s="18">
        <v>42460</v>
      </c>
      <c r="B459">
        <v>156</v>
      </c>
      <c r="C459" t="s">
        <v>655</v>
      </c>
      <c r="D459" s="6">
        <v>0</v>
      </c>
      <c r="E459" s="40">
        <v>0</v>
      </c>
      <c r="F459" s="41">
        <v>1.0000000000000004</v>
      </c>
    </row>
    <row r="460" spans="1:6">
      <c r="A460" s="18">
        <v>42460</v>
      </c>
      <c r="B460">
        <v>157</v>
      </c>
      <c r="C460" t="s">
        <v>656</v>
      </c>
      <c r="D460" s="6">
        <v>0</v>
      </c>
      <c r="E460" s="40">
        <v>0</v>
      </c>
      <c r="F460" s="41">
        <v>1.0000000000000004</v>
      </c>
    </row>
    <row r="461" spans="1:6">
      <c r="A461" s="18">
        <v>42460</v>
      </c>
      <c r="B461">
        <v>158</v>
      </c>
      <c r="C461" t="s">
        <v>657</v>
      </c>
      <c r="D461" s="6">
        <v>0</v>
      </c>
      <c r="E461" s="40">
        <v>0</v>
      </c>
      <c r="F461" s="41">
        <v>1.0000000000000004</v>
      </c>
    </row>
    <row r="462" spans="1:6">
      <c r="A462" s="18">
        <v>42460</v>
      </c>
      <c r="B462">
        <v>159</v>
      </c>
      <c r="C462" t="s">
        <v>658</v>
      </c>
      <c r="D462" s="6">
        <v>0</v>
      </c>
      <c r="E462" s="40">
        <v>0</v>
      </c>
      <c r="F462" s="41">
        <v>1.0000000000000004</v>
      </c>
    </row>
    <row r="463" spans="1:6">
      <c r="A463" s="18">
        <v>42460</v>
      </c>
      <c r="B463">
        <v>160</v>
      </c>
      <c r="C463" t="s">
        <v>659</v>
      </c>
      <c r="D463" s="6">
        <v>0</v>
      </c>
      <c r="E463" s="40">
        <v>0</v>
      </c>
      <c r="F463" s="41">
        <v>1.0000000000000004</v>
      </c>
    </row>
    <row r="464" spans="1:6">
      <c r="A464" s="18">
        <v>42460</v>
      </c>
      <c r="B464">
        <v>161</v>
      </c>
      <c r="C464" t="s">
        <v>660</v>
      </c>
      <c r="D464" s="6">
        <v>0</v>
      </c>
      <c r="E464" s="40">
        <v>0</v>
      </c>
      <c r="F464" s="41">
        <v>1.0000000000000004</v>
      </c>
    </row>
    <row r="465" spans="1:6">
      <c r="A465" s="18">
        <v>42460</v>
      </c>
      <c r="B465">
        <v>162</v>
      </c>
      <c r="C465" t="s">
        <v>661</v>
      </c>
      <c r="D465" s="6">
        <v>0</v>
      </c>
      <c r="E465" s="40">
        <v>0</v>
      </c>
      <c r="F465" s="41">
        <v>1.0000000000000004</v>
      </c>
    </row>
    <row r="466" spans="1:6">
      <c r="A466" s="18">
        <v>42460</v>
      </c>
      <c r="B466">
        <v>163</v>
      </c>
      <c r="C466" t="s">
        <v>662</v>
      </c>
      <c r="D466" s="6">
        <v>0</v>
      </c>
      <c r="E466" s="40">
        <v>0</v>
      </c>
      <c r="F466" s="41">
        <v>1.0000000000000004</v>
      </c>
    </row>
    <row r="467" spans="1:6">
      <c r="A467" s="18">
        <v>42460</v>
      </c>
      <c r="B467">
        <v>164</v>
      </c>
      <c r="C467" t="s">
        <v>663</v>
      </c>
      <c r="D467" s="6">
        <v>0</v>
      </c>
      <c r="E467" s="40">
        <v>0</v>
      </c>
      <c r="F467" s="41">
        <v>1.0000000000000004</v>
      </c>
    </row>
    <row r="468" spans="1:6">
      <c r="A468" s="18">
        <v>42460</v>
      </c>
      <c r="B468">
        <v>165</v>
      </c>
      <c r="C468" t="s">
        <v>664</v>
      </c>
      <c r="D468" s="6">
        <v>0</v>
      </c>
      <c r="E468" s="40">
        <v>0</v>
      </c>
      <c r="F468" s="41">
        <v>1.0000000000000004</v>
      </c>
    </row>
    <row r="469" spans="1:6">
      <c r="A469" s="18">
        <v>42460</v>
      </c>
      <c r="B469">
        <v>166</v>
      </c>
      <c r="C469" t="s">
        <v>665</v>
      </c>
      <c r="D469" s="6">
        <v>0</v>
      </c>
      <c r="E469" s="40">
        <v>0</v>
      </c>
      <c r="F469" s="41">
        <v>1.0000000000000004</v>
      </c>
    </row>
    <row r="470" spans="1:6">
      <c r="A470" s="18">
        <v>42460</v>
      </c>
      <c r="B470">
        <v>167</v>
      </c>
      <c r="C470" t="s">
        <v>666</v>
      </c>
      <c r="D470" s="6">
        <v>0</v>
      </c>
      <c r="E470" s="40">
        <v>0</v>
      </c>
      <c r="F470" s="41">
        <v>1.0000000000000004</v>
      </c>
    </row>
    <row r="471" spans="1:6">
      <c r="A471" s="18">
        <v>42460</v>
      </c>
      <c r="B471">
        <v>168</v>
      </c>
      <c r="C471" t="s">
        <v>667</v>
      </c>
      <c r="D471" s="6">
        <v>0</v>
      </c>
      <c r="E471" s="40">
        <v>0</v>
      </c>
      <c r="F471" s="41">
        <v>1.0000000000000004</v>
      </c>
    </row>
    <row r="472" spans="1:6">
      <c r="A472" s="18">
        <v>42460</v>
      </c>
      <c r="B472">
        <v>169</v>
      </c>
      <c r="C472" t="s">
        <v>668</v>
      </c>
      <c r="D472" s="6">
        <v>0</v>
      </c>
      <c r="E472" s="40">
        <v>0</v>
      </c>
      <c r="F472" s="41">
        <v>1.0000000000000004</v>
      </c>
    </row>
    <row r="473" spans="1:6">
      <c r="A473" s="18">
        <v>42460</v>
      </c>
      <c r="B473">
        <v>170</v>
      </c>
      <c r="C473" t="s">
        <v>669</v>
      </c>
      <c r="D473" s="6">
        <v>0</v>
      </c>
      <c r="E473" s="40">
        <v>0</v>
      </c>
      <c r="F473" s="41">
        <v>1.0000000000000004</v>
      </c>
    </row>
    <row r="474" spans="1:6">
      <c r="A474" s="18">
        <v>42460</v>
      </c>
      <c r="B474">
        <v>171</v>
      </c>
      <c r="C474" t="s">
        <v>670</v>
      </c>
      <c r="D474" s="6">
        <v>0</v>
      </c>
      <c r="E474" s="40">
        <v>0</v>
      </c>
      <c r="F474" s="41">
        <v>1.0000000000000004</v>
      </c>
    </row>
    <row r="475" spans="1:6">
      <c r="A475" s="18">
        <v>42460</v>
      </c>
      <c r="B475">
        <v>172</v>
      </c>
      <c r="C475" t="s">
        <v>671</v>
      </c>
      <c r="D475" s="6">
        <v>0</v>
      </c>
      <c r="E475" s="40">
        <v>0</v>
      </c>
      <c r="F475" s="41">
        <v>1.0000000000000004</v>
      </c>
    </row>
    <row r="476" spans="1:6">
      <c r="A476" s="18">
        <v>42460</v>
      </c>
      <c r="B476">
        <v>173</v>
      </c>
      <c r="C476" t="s">
        <v>672</v>
      </c>
      <c r="D476" s="6">
        <v>0</v>
      </c>
      <c r="E476" s="40">
        <v>0</v>
      </c>
      <c r="F476" s="41">
        <v>1.0000000000000004</v>
      </c>
    </row>
    <row r="477" spans="1:6">
      <c r="A477" s="18">
        <v>42460</v>
      </c>
      <c r="B477">
        <v>174</v>
      </c>
      <c r="C477" t="s">
        <v>673</v>
      </c>
      <c r="D477" s="6">
        <v>0</v>
      </c>
      <c r="E477" s="40">
        <v>0</v>
      </c>
      <c r="F477" s="41">
        <v>1.0000000000000004</v>
      </c>
    </row>
    <row r="478" spans="1:6">
      <c r="A478" s="18">
        <v>42460</v>
      </c>
      <c r="B478">
        <v>175</v>
      </c>
      <c r="C478" t="s">
        <v>674</v>
      </c>
      <c r="D478" s="6">
        <v>0</v>
      </c>
      <c r="E478" s="40">
        <v>0</v>
      </c>
      <c r="F478" s="41">
        <v>1.0000000000000004</v>
      </c>
    </row>
    <row r="479" spans="1:6">
      <c r="A479" s="18">
        <v>42460</v>
      </c>
      <c r="B479">
        <v>176</v>
      </c>
      <c r="C479" t="s">
        <v>675</v>
      </c>
      <c r="D479" s="6">
        <v>0</v>
      </c>
      <c r="E479" s="40">
        <v>0</v>
      </c>
      <c r="F479" s="41">
        <v>1.0000000000000004</v>
      </c>
    </row>
    <row r="480" spans="1:6">
      <c r="A480" s="18">
        <v>42460</v>
      </c>
      <c r="B480">
        <v>177</v>
      </c>
      <c r="C480" t="s">
        <v>676</v>
      </c>
      <c r="D480" s="6">
        <v>0</v>
      </c>
      <c r="E480" s="40">
        <v>0</v>
      </c>
      <c r="F480" s="41">
        <v>1.0000000000000004</v>
      </c>
    </row>
    <row r="481" spans="1:6">
      <c r="A481" s="18">
        <v>42460</v>
      </c>
      <c r="B481">
        <v>178</v>
      </c>
      <c r="C481" t="s">
        <v>677</v>
      </c>
      <c r="D481" s="6">
        <v>0</v>
      </c>
      <c r="E481" s="40">
        <v>0</v>
      </c>
      <c r="F481" s="41">
        <v>1.0000000000000004</v>
      </c>
    </row>
    <row r="482" spans="1:6">
      <c r="A482" s="18">
        <v>42460</v>
      </c>
      <c r="B482">
        <v>179</v>
      </c>
      <c r="C482" t="s">
        <v>678</v>
      </c>
      <c r="D482" s="6">
        <v>0</v>
      </c>
      <c r="E482" s="40">
        <v>0</v>
      </c>
      <c r="F482" s="41">
        <v>1.0000000000000004</v>
      </c>
    </row>
    <row r="483" spans="1:6">
      <c r="A483" s="18">
        <v>42460</v>
      </c>
      <c r="B483">
        <v>180</v>
      </c>
      <c r="C483" t="s">
        <v>679</v>
      </c>
      <c r="D483" s="6">
        <v>0</v>
      </c>
      <c r="E483" s="40">
        <v>0</v>
      </c>
      <c r="F483" s="41">
        <v>1.0000000000000004</v>
      </c>
    </row>
    <row r="484" spans="1:6">
      <c r="A484" s="18">
        <v>42460</v>
      </c>
      <c r="B484">
        <v>181</v>
      </c>
      <c r="C484" t="s">
        <v>680</v>
      </c>
      <c r="D484" s="6">
        <v>0</v>
      </c>
      <c r="E484" s="40">
        <v>0</v>
      </c>
      <c r="F484" s="41">
        <v>1.0000000000000004</v>
      </c>
    </row>
    <row r="485" spans="1:6">
      <c r="A485" s="18">
        <v>42460</v>
      </c>
      <c r="B485">
        <v>182</v>
      </c>
      <c r="C485" t="s">
        <v>681</v>
      </c>
      <c r="D485" s="6">
        <v>0</v>
      </c>
      <c r="E485" s="40">
        <v>0</v>
      </c>
      <c r="F485" s="41">
        <v>1.0000000000000004</v>
      </c>
    </row>
    <row r="486" spans="1:6">
      <c r="A486" s="18">
        <v>42460</v>
      </c>
      <c r="B486">
        <v>183</v>
      </c>
      <c r="C486" t="s">
        <v>682</v>
      </c>
      <c r="D486" s="6">
        <v>0</v>
      </c>
      <c r="E486" s="40">
        <v>0</v>
      </c>
      <c r="F486" s="41">
        <v>1.0000000000000004</v>
      </c>
    </row>
    <row r="487" spans="1:6">
      <c r="A487" s="18">
        <v>42460</v>
      </c>
      <c r="B487">
        <v>184</v>
      </c>
      <c r="C487" t="s">
        <v>683</v>
      </c>
      <c r="D487" s="6">
        <v>0</v>
      </c>
      <c r="E487" s="40">
        <v>0</v>
      </c>
      <c r="F487" s="41">
        <v>1.0000000000000004</v>
      </c>
    </row>
    <row r="488" spans="1:6">
      <c r="A488" s="18">
        <v>42460</v>
      </c>
      <c r="B488">
        <v>185</v>
      </c>
      <c r="C488" t="s">
        <v>684</v>
      </c>
      <c r="D488" s="6">
        <v>0</v>
      </c>
      <c r="E488" s="40">
        <v>0</v>
      </c>
      <c r="F488" s="41">
        <v>1.0000000000000004</v>
      </c>
    </row>
    <row r="489" spans="1:6">
      <c r="A489" s="18">
        <v>42460</v>
      </c>
      <c r="B489">
        <v>186</v>
      </c>
      <c r="C489" t="s">
        <v>685</v>
      </c>
      <c r="D489" s="6">
        <v>0</v>
      </c>
      <c r="E489" s="40">
        <v>0</v>
      </c>
      <c r="F489" s="41">
        <v>1.0000000000000004</v>
      </c>
    </row>
    <row r="490" spans="1:6">
      <c r="A490" s="18">
        <v>42460</v>
      </c>
      <c r="B490">
        <v>187</v>
      </c>
      <c r="C490" t="s">
        <v>686</v>
      </c>
      <c r="D490" s="6">
        <v>0</v>
      </c>
      <c r="E490" s="40">
        <v>0</v>
      </c>
      <c r="F490" s="41">
        <v>1.0000000000000004</v>
      </c>
    </row>
    <row r="491" spans="1:6">
      <c r="A491" s="18">
        <v>42460</v>
      </c>
      <c r="B491">
        <v>188</v>
      </c>
      <c r="C491" t="s">
        <v>687</v>
      </c>
      <c r="D491" s="6">
        <v>0</v>
      </c>
      <c r="E491" s="40">
        <v>0</v>
      </c>
      <c r="F491" s="41">
        <v>1.0000000000000004</v>
      </c>
    </row>
    <row r="492" spans="1:6">
      <c r="A492" s="18">
        <v>42460</v>
      </c>
      <c r="B492">
        <v>189</v>
      </c>
      <c r="C492" t="s">
        <v>688</v>
      </c>
      <c r="D492" s="6">
        <v>0</v>
      </c>
      <c r="E492" s="40">
        <v>0</v>
      </c>
      <c r="F492" s="41">
        <v>1.0000000000000004</v>
      </c>
    </row>
    <row r="493" spans="1:6">
      <c r="A493" s="18">
        <v>42460</v>
      </c>
      <c r="B493">
        <v>190</v>
      </c>
      <c r="C493" t="s">
        <v>689</v>
      </c>
      <c r="D493" s="6">
        <v>0</v>
      </c>
      <c r="E493" s="40">
        <v>0</v>
      </c>
      <c r="F493" s="41">
        <v>1.0000000000000004</v>
      </c>
    </row>
    <row r="494" spans="1:6">
      <c r="A494" s="18">
        <v>42460</v>
      </c>
      <c r="B494">
        <v>191</v>
      </c>
      <c r="C494" t="s">
        <v>690</v>
      </c>
      <c r="D494" s="6">
        <v>0</v>
      </c>
      <c r="E494" s="40">
        <v>0</v>
      </c>
      <c r="F494" s="41">
        <v>1.0000000000000004</v>
      </c>
    </row>
    <row r="495" spans="1:6">
      <c r="A495" s="18">
        <v>42460</v>
      </c>
      <c r="B495">
        <v>192</v>
      </c>
      <c r="C495" t="s">
        <v>691</v>
      </c>
      <c r="D495" s="6">
        <v>0</v>
      </c>
      <c r="E495" s="40">
        <v>0</v>
      </c>
      <c r="F495" s="41">
        <v>1.0000000000000004</v>
      </c>
    </row>
    <row r="496" spans="1:6">
      <c r="A496" s="18">
        <v>42460</v>
      </c>
      <c r="B496">
        <v>193</v>
      </c>
      <c r="C496" t="s">
        <v>692</v>
      </c>
      <c r="D496" s="6">
        <v>0</v>
      </c>
      <c r="E496" s="40">
        <v>0</v>
      </c>
      <c r="F496" s="41">
        <v>1.0000000000000004</v>
      </c>
    </row>
    <row r="497" spans="1:6">
      <c r="A497" s="18">
        <v>42460</v>
      </c>
      <c r="B497">
        <v>194</v>
      </c>
      <c r="C497" t="s">
        <v>693</v>
      </c>
      <c r="D497" s="6">
        <v>0</v>
      </c>
      <c r="E497" s="40">
        <v>0</v>
      </c>
      <c r="F497" s="41">
        <v>1.0000000000000004</v>
      </c>
    </row>
    <row r="498" spans="1:6">
      <c r="A498" s="18">
        <v>42460</v>
      </c>
      <c r="B498">
        <v>195</v>
      </c>
      <c r="C498" t="s">
        <v>694</v>
      </c>
      <c r="D498" s="6">
        <v>0</v>
      </c>
      <c r="E498" s="40">
        <v>0</v>
      </c>
      <c r="F498" s="41">
        <v>1.0000000000000004</v>
      </c>
    </row>
    <row r="499" spans="1:6">
      <c r="A499" s="18">
        <v>42460</v>
      </c>
      <c r="B499">
        <v>196</v>
      </c>
      <c r="C499" t="s">
        <v>695</v>
      </c>
      <c r="D499" s="6">
        <v>0</v>
      </c>
      <c r="E499" s="40">
        <v>0</v>
      </c>
      <c r="F499" s="41">
        <v>1.0000000000000004</v>
      </c>
    </row>
    <row r="500" spans="1:6">
      <c r="A500" s="18">
        <v>42460</v>
      </c>
      <c r="B500">
        <v>197</v>
      </c>
      <c r="C500" t="s">
        <v>696</v>
      </c>
      <c r="D500" s="6">
        <v>0</v>
      </c>
      <c r="E500" s="40">
        <v>0</v>
      </c>
      <c r="F500" s="41">
        <v>1.0000000000000004</v>
      </c>
    </row>
    <row r="501" spans="1:6">
      <c r="A501" s="18">
        <v>42460</v>
      </c>
      <c r="B501">
        <v>198</v>
      </c>
      <c r="C501" t="s">
        <v>697</v>
      </c>
      <c r="D501" s="6">
        <v>0</v>
      </c>
      <c r="E501" s="40">
        <v>0</v>
      </c>
      <c r="F501" s="41">
        <v>1.0000000000000004</v>
      </c>
    </row>
    <row r="502" spans="1:6">
      <c r="A502" s="18">
        <v>42460</v>
      </c>
      <c r="B502">
        <v>199</v>
      </c>
      <c r="C502" t="s">
        <v>698</v>
      </c>
      <c r="D502" s="6">
        <v>0</v>
      </c>
      <c r="E502" s="40">
        <v>0</v>
      </c>
      <c r="F502" s="41">
        <v>1.0000000000000004</v>
      </c>
    </row>
    <row r="503" spans="1:6">
      <c r="A503" s="18">
        <v>42460</v>
      </c>
      <c r="B503">
        <v>200</v>
      </c>
      <c r="C503" t="s">
        <v>699</v>
      </c>
      <c r="D503" s="6">
        <v>0</v>
      </c>
      <c r="E503" s="40">
        <v>0</v>
      </c>
      <c r="F503" s="41">
        <v>1.0000000000000004</v>
      </c>
    </row>
    <row r="504" spans="1:6">
      <c r="A504" s="18">
        <v>42460</v>
      </c>
      <c r="B504">
        <v>201</v>
      </c>
      <c r="C504" t="s">
        <v>700</v>
      </c>
      <c r="D504" s="6">
        <v>0</v>
      </c>
      <c r="E504" s="40">
        <v>0</v>
      </c>
      <c r="F504" s="41">
        <v>1.0000000000000004</v>
      </c>
    </row>
    <row r="505" spans="1:6">
      <c r="A505" s="18">
        <v>42460</v>
      </c>
      <c r="B505">
        <v>202</v>
      </c>
      <c r="C505" t="s">
        <v>701</v>
      </c>
      <c r="D505" s="6">
        <v>0</v>
      </c>
      <c r="E505" s="40">
        <v>0</v>
      </c>
      <c r="F505" s="41">
        <v>1.0000000000000004</v>
      </c>
    </row>
    <row r="506" spans="1:6">
      <c r="A506" s="18">
        <v>42460</v>
      </c>
      <c r="B506">
        <v>203</v>
      </c>
      <c r="C506" t="s">
        <v>702</v>
      </c>
      <c r="D506" s="6">
        <v>0</v>
      </c>
      <c r="E506" s="40">
        <v>0</v>
      </c>
      <c r="F506" s="41">
        <v>1.0000000000000004</v>
      </c>
    </row>
    <row r="507" spans="1:6">
      <c r="A507" s="18">
        <v>42460</v>
      </c>
      <c r="B507">
        <v>204</v>
      </c>
      <c r="C507" t="s">
        <v>703</v>
      </c>
      <c r="D507" s="6">
        <v>0</v>
      </c>
      <c r="E507" s="40">
        <v>0</v>
      </c>
      <c r="F507" s="41">
        <v>1.0000000000000004</v>
      </c>
    </row>
    <row r="508" spans="1:6">
      <c r="A508" s="18">
        <v>42460</v>
      </c>
      <c r="B508">
        <v>205</v>
      </c>
      <c r="C508" t="s">
        <v>704</v>
      </c>
      <c r="D508" s="6">
        <v>0</v>
      </c>
      <c r="E508" s="40">
        <v>0</v>
      </c>
      <c r="F508" s="41">
        <v>1.0000000000000004</v>
      </c>
    </row>
    <row r="509" spans="1:6">
      <c r="A509" s="18">
        <v>42460</v>
      </c>
      <c r="B509">
        <v>206</v>
      </c>
      <c r="C509" t="s">
        <v>705</v>
      </c>
      <c r="D509" s="6">
        <v>0</v>
      </c>
      <c r="E509" s="40">
        <v>0</v>
      </c>
      <c r="F509" s="41">
        <v>1.0000000000000004</v>
      </c>
    </row>
    <row r="510" spans="1:6">
      <c r="A510" s="18">
        <v>42460</v>
      </c>
      <c r="B510">
        <v>207</v>
      </c>
      <c r="C510" t="s">
        <v>706</v>
      </c>
      <c r="D510" s="6">
        <v>0</v>
      </c>
      <c r="E510" s="40">
        <v>0</v>
      </c>
      <c r="F510" s="41">
        <v>1.0000000000000004</v>
      </c>
    </row>
    <row r="511" spans="1:6">
      <c r="A511" s="18">
        <v>42460</v>
      </c>
      <c r="B511">
        <v>208</v>
      </c>
      <c r="C511" t="s">
        <v>707</v>
      </c>
      <c r="D511" s="6">
        <v>0</v>
      </c>
      <c r="E511" s="40">
        <v>0</v>
      </c>
      <c r="F511" s="41">
        <v>1.0000000000000004</v>
      </c>
    </row>
    <row r="512" spans="1:6">
      <c r="A512" s="18">
        <v>42460</v>
      </c>
      <c r="B512">
        <v>209</v>
      </c>
      <c r="C512" t="s">
        <v>708</v>
      </c>
      <c r="D512" s="6">
        <v>0</v>
      </c>
      <c r="E512" s="40">
        <v>0</v>
      </c>
      <c r="F512" s="41">
        <v>1.0000000000000004</v>
      </c>
    </row>
    <row r="513" spans="1:6">
      <c r="A513" s="18">
        <v>42460</v>
      </c>
      <c r="B513">
        <v>210</v>
      </c>
      <c r="C513" t="s">
        <v>709</v>
      </c>
      <c r="D513" s="6">
        <v>0</v>
      </c>
      <c r="E513" s="40">
        <v>0</v>
      </c>
      <c r="F513" s="41">
        <v>1.0000000000000004</v>
      </c>
    </row>
    <row r="514" spans="1:6">
      <c r="A514" s="18">
        <v>42460</v>
      </c>
      <c r="B514">
        <v>211</v>
      </c>
      <c r="C514" t="s">
        <v>710</v>
      </c>
      <c r="D514" s="6">
        <v>0</v>
      </c>
      <c r="E514" s="40">
        <v>0</v>
      </c>
      <c r="F514" s="41">
        <v>1.0000000000000004</v>
      </c>
    </row>
    <row r="515" spans="1:6">
      <c r="A515" s="18">
        <v>42460</v>
      </c>
      <c r="B515">
        <v>212</v>
      </c>
      <c r="C515" t="s">
        <v>711</v>
      </c>
      <c r="D515" s="6">
        <v>0</v>
      </c>
      <c r="E515" s="40">
        <v>0</v>
      </c>
      <c r="F515" s="41">
        <v>1.0000000000000004</v>
      </c>
    </row>
    <row r="516" spans="1:6">
      <c r="A516" s="18">
        <v>42460</v>
      </c>
      <c r="B516">
        <v>213</v>
      </c>
      <c r="C516" t="s">
        <v>712</v>
      </c>
      <c r="D516" s="6">
        <v>0</v>
      </c>
      <c r="E516" s="40">
        <v>0</v>
      </c>
      <c r="F516" s="41">
        <v>1.0000000000000004</v>
      </c>
    </row>
    <row r="517" spans="1:6">
      <c r="A517" s="18">
        <v>42460</v>
      </c>
      <c r="B517">
        <v>214</v>
      </c>
      <c r="C517" t="s">
        <v>713</v>
      </c>
      <c r="D517" s="6">
        <v>0</v>
      </c>
      <c r="E517" s="40">
        <v>0</v>
      </c>
      <c r="F517" s="41">
        <v>1.0000000000000004</v>
      </c>
    </row>
    <row r="518" spans="1:6">
      <c r="A518" s="18">
        <v>42460</v>
      </c>
      <c r="B518">
        <v>215</v>
      </c>
      <c r="C518" t="s">
        <v>714</v>
      </c>
      <c r="D518" s="6">
        <v>0</v>
      </c>
      <c r="E518" s="40">
        <v>0</v>
      </c>
      <c r="F518" s="41">
        <v>1.0000000000000004</v>
      </c>
    </row>
    <row r="519" spans="1:6">
      <c r="A519" s="18">
        <v>42460</v>
      </c>
      <c r="B519">
        <v>216</v>
      </c>
      <c r="C519" t="s">
        <v>715</v>
      </c>
      <c r="D519" s="6">
        <v>0</v>
      </c>
      <c r="E519" s="40">
        <v>0</v>
      </c>
      <c r="F519" s="41">
        <v>1.0000000000000004</v>
      </c>
    </row>
    <row r="520" spans="1:6">
      <c r="A520" s="18">
        <v>42460</v>
      </c>
      <c r="B520">
        <v>217</v>
      </c>
      <c r="C520" t="s">
        <v>716</v>
      </c>
      <c r="D520" s="6">
        <v>0</v>
      </c>
      <c r="E520" s="40">
        <v>0</v>
      </c>
      <c r="F520" s="41">
        <v>1.0000000000000004</v>
      </c>
    </row>
    <row r="521" spans="1:6">
      <c r="A521" s="18">
        <v>42460</v>
      </c>
      <c r="B521">
        <v>218</v>
      </c>
      <c r="C521" t="s">
        <v>717</v>
      </c>
      <c r="D521" s="6">
        <v>0</v>
      </c>
      <c r="E521" s="40">
        <v>0</v>
      </c>
      <c r="F521" s="41">
        <v>1.0000000000000004</v>
      </c>
    </row>
    <row r="522" spans="1:6">
      <c r="A522" s="18">
        <v>42460</v>
      </c>
      <c r="B522">
        <v>219</v>
      </c>
      <c r="C522" t="s">
        <v>718</v>
      </c>
      <c r="D522" s="6">
        <v>0</v>
      </c>
      <c r="E522" s="40">
        <v>0</v>
      </c>
      <c r="F522" s="41">
        <v>1.0000000000000004</v>
      </c>
    </row>
    <row r="523" spans="1:6">
      <c r="A523" s="18">
        <v>42460</v>
      </c>
      <c r="B523">
        <v>220</v>
      </c>
      <c r="C523" t="s">
        <v>719</v>
      </c>
      <c r="D523" s="6">
        <v>0</v>
      </c>
      <c r="E523" s="40">
        <v>0</v>
      </c>
      <c r="F523" s="41">
        <v>1.0000000000000004</v>
      </c>
    </row>
    <row r="524" spans="1:6">
      <c r="A524" s="18">
        <v>42460</v>
      </c>
      <c r="B524">
        <v>221</v>
      </c>
      <c r="C524" t="s">
        <v>720</v>
      </c>
      <c r="D524" s="6">
        <v>0</v>
      </c>
      <c r="E524" s="40">
        <v>0</v>
      </c>
      <c r="F524" s="41">
        <v>1.0000000000000004</v>
      </c>
    </row>
    <row r="525" spans="1:6">
      <c r="A525" s="18">
        <v>42460</v>
      </c>
      <c r="B525">
        <v>222</v>
      </c>
      <c r="C525" t="s">
        <v>721</v>
      </c>
      <c r="D525" s="6">
        <v>0</v>
      </c>
      <c r="E525" s="40">
        <v>0</v>
      </c>
      <c r="F525" s="41">
        <v>1.0000000000000004</v>
      </c>
    </row>
    <row r="526" spans="1:6">
      <c r="A526" s="18">
        <v>42460</v>
      </c>
      <c r="B526">
        <v>223</v>
      </c>
      <c r="C526" t="s">
        <v>722</v>
      </c>
      <c r="D526" s="6">
        <v>0</v>
      </c>
      <c r="E526" s="40">
        <v>0</v>
      </c>
      <c r="F526" s="41">
        <v>1.0000000000000004</v>
      </c>
    </row>
    <row r="527" spans="1:6">
      <c r="A527" s="18">
        <v>42460</v>
      </c>
      <c r="B527">
        <v>224</v>
      </c>
      <c r="C527" t="s">
        <v>723</v>
      </c>
      <c r="D527" s="6">
        <v>0</v>
      </c>
      <c r="E527" s="40">
        <v>0</v>
      </c>
      <c r="F527" s="41">
        <v>1.0000000000000004</v>
      </c>
    </row>
    <row r="528" spans="1:6">
      <c r="A528" s="18">
        <v>42460</v>
      </c>
      <c r="B528">
        <v>225</v>
      </c>
      <c r="C528" t="s">
        <v>724</v>
      </c>
      <c r="D528" s="6">
        <v>0</v>
      </c>
      <c r="E528" s="40">
        <v>0</v>
      </c>
      <c r="F528" s="41">
        <v>1.0000000000000004</v>
      </c>
    </row>
    <row r="529" spans="1:6">
      <c r="A529" s="18">
        <v>42460</v>
      </c>
      <c r="B529">
        <v>226</v>
      </c>
      <c r="C529" t="s">
        <v>725</v>
      </c>
      <c r="D529" s="6">
        <v>0</v>
      </c>
      <c r="E529" s="40">
        <v>0</v>
      </c>
      <c r="F529" s="41">
        <v>1.0000000000000004</v>
      </c>
    </row>
    <row r="530" spans="1:6">
      <c r="A530" s="18">
        <v>42460</v>
      </c>
      <c r="B530">
        <v>227</v>
      </c>
      <c r="C530" t="s">
        <v>726</v>
      </c>
      <c r="D530" s="6">
        <v>0</v>
      </c>
      <c r="E530" s="40">
        <v>0</v>
      </c>
      <c r="F530" s="41">
        <v>1.0000000000000004</v>
      </c>
    </row>
    <row r="531" spans="1:6">
      <c r="A531" s="18">
        <v>42460</v>
      </c>
      <c r="B531">
        <v>228</v>
      </c>
      <c r="C531" t="s">
        <v>727</v>
      </c>
      <c r="D531" s="6">
        <v>0</v>
      </c>
      <c r="E531" s="40">
        <v>0</v>
      </c>
      <c r="F531" s="41">
        <v>1.0000000000000004</v>
      </c>
    </row>
    <row r="532" spans="1:6">
      <c r="A532" s="18">
        <v>42460</v>
      </c>
      <c r="B532">
        <v>229</v>
      </c>
      <c r="C532" t="s">
        <v>728</v>
      </c>
      <c r="D532" s="6">
        <v>0</v>
      </c>
      <c r="E532" s="40">
        <v>0</v>
      </c>
      <c r="F532" s="41">
        <v>1.0000000000000004</v>
      </c>
    </row>
    <row r="533" spans="1:6">
      <c r="A533" s="18">
        <v>42460</v>
      </c>
      <c r="B533">
        <v>230</v>
      </c>
      <c r="C533" t="s">
        <v>729</v>
      </c>
      <c r="D533" s="6">
        <v>0</v>
      </c>
      <c r="E533" s="40">
        <v>0</v>
      </c>
      <c r="F533" s="41">
        <v>1.0000000000000004</v>
      </c>
    </row>
    <row r="534" spans="1:6">
      <c r="A534" s="18">
        <v>42460</v>
      </c>
      <c r="B534">
        <v>231</v>
      </c>
      <c r="C534" t="s">
        <v>730</v>
      </c>
      <c r="D534" s="6">
        <v>0</v>
      </c>
      <c r="E534" s="40">
        <v>0</v>
      </c>
      <c r="F534" s="41">
        <v>1.0000000000000004</v>
      </c>
    </row>
    <row r="535" spans="1:6">
      <c r="A535" s="18">
        <v>42460</v>
      </c>
      <c r="B535">
        <v>232</v>
      </c>
      <c r="C535" t="s">
        <v>731</v>
      </c>
      <c r="D535" s="6">
        <v>0</v>
      </c>
      <c r="E535" s="40">
        <v>0</v>
      </c>
      <c r="F535" s="41">
        <v>1.0000000000000004</v>
      </c>
    </row>
    <row r="536" spans="1:6">
      <c r="A536" s="18">
        <v>42460</v>
      </c>
      <c r="B536">
        <v>233</v>
      </c>
      <c r="C536" t="s">
        <v>732</v>
      </c>
      <c r="D536" s="6">
        <v>0</v>
      </c>
      <c r="E536" s="40">
        <v>0</v>
      </c>
      <c r="F536" s="41">
        <v>1.0000000000000004</v>
      </c>
    </row>
    <row r="537" spans="1:6">
      <c r="A537" s="18">
        <v>42460</v>
      </c>
      <c r="B537">
        <v>234</v>
      </c>
      <c r="C537" t="s">
        <v>733</v>
      </c>
      <c r="D537" s="6">
        <v>0</v>
      </c>
      <c r="E537" s="40">
        <v>0</v>
      </c>
      <c r="F537" s="41">
        <v>1.0000000000000004</v>
      </c>
    </row>
    <row r="538" spans="1:6">
      <c r="A538" s="18">
        <v>42460</v>
      </c>
      <c r="B538">
        <v>235</v>
      </c>
      <c r="C538" t="s">
        <v>734</v>
      </c>
      <c r="D538" s="6">
        <v>0</v>
      </c>
      <c r="E538" s="40">
        <v>0</v>
      </c>
      <c r="F538" s="41">
        <v>1.0000000000000004</v>
      </c>
    </row>
    <row r="539" spans="1:6">
      <c r="A539" s="18">
        <v>42460</v>
      </c>
      <c r="B539">
        <v>236</v>
      </c>
      <c r="C539" t="s">
        <v>735</v>
      </c>
      <c r="D539" s="6">
        <v>0</v>
      </c>
      <c r="E539" s="40">
        <v>0</v>
      </c>
      <c r="F539" s="41">
        <v>1.0000000000000004</v>
      </c>
    </row>
    <row r="540" spans="1:6">
      <c r="A540" s="18">
        <v>42460</v>
      </c>
      <c r="B540">
        <v>237</v>
      </c>
      <c r="C540" t="s">
        <v>736</v>
      </c>
      <c r="D540" s="6">
        <v>0</v>
      </c>
      <c r="E540" s="40">
        <v>0</v>
      </c>
      <c r="F540" s="41">
        <v>1.0000000000000004</v>
      </c>
    </row>
    <row r="541" spans="1:6">
      <c r="A541" s="18">
        <v>42460</v>
      </c>
      <c r="B541">
        <v>238</v>
      </c>
      <c r="C541" t="s">
        <v>737</v>
      </c>
      <c r="D541" s="6">
        <v>0</v>
      </c>
      <c r="E541" s="40">
        <v>0</v>
      </c>
      <c r="F541" s="41">
        <v>1.0000000000000004</v>
      </c>
    </row>
    <row r="542" spans="1:6">
      <c r="A542" s="18">
        <v>42460</v>
      </c>
      <c r="B542">
        <v>239</v>
      </c>
      <c r="C542" t="s">
        <v>738</v>
      </c>
      <c r="D542" s="6">
        <v>0</v>
      </c>
      <c r="E542" s="40">
        <v>0</v>
      </c>
      <c r="F542" s="41">
        <v>1.0000000000000004</v>
      </c>
    </row>
    <row r="543" spans="1:6">
      <c r="A543" s="18">
        <v>42460</v>
      </c>
      <c r="B543">
        <v>240</v>
      </c>
      <c r="C543" t="s">
        <v>739</v>
      </c>
      <c r="D543" s="6">
        <v>0</v>
      </c>
      <c r="E543" s="40">
        <v>0</v>
      </c>
      <c r="F543" s="41">
        <v>1.0000000000000004</v>
      </c>
    </row>
    <row r="544" spans="1:6">
      <c r="A544" s="18">
        <v>42460</v>
      </c>
      <c r="B544">
        <v>241</v>
      </c>
      <c r="C544" t="s">
        <v>740</v>
      </c>
      <c r="D544" s="6">
        <v>0</v>
      </c>
      <c r="E544" s="40">
        <v>0</v>
      </c>
      <c r="F544" s="41">
        <v>1.0000000000000004</v>
      </c>
    </row>
    <row r="545" spans="1:6">
      <c r="A545" s="18">
        <v>42460</v>
      </c>
      <c r="B545">
        <v>242</v>
      </c>
      <c r="C545" t="s">
        <v>741</v>
      </c>
      <c r="D545" s="6">
        <v>0</v>
      </c>
      <c r="E545" s="40">
        <v>0</v>
      </c>
      <c r="F545" s="41">
        <v>1.0000000000000004</v>
      </c>
    </row>
    <row r="546" spans="1:6">
      <c r="A546" s="18">
        <v>42460</v>
      </c>
      <c r="B546">
        <v>243</v>
      </c>
      <c r="C546" t="s">
        <v>742</v>
      </c>
      <c r="D546" s="6">
        <v>0</v>
      </c>
      <c r="E546" s="40">
        <v>0</v>
      </c>
      <c r="F546" s="41">
        <v>1.0000000000000004</v>
      </c>
    </row>
    <row r="547" spans="1:6">
      <c r="A547" s="18">
        <v>42460</v>
      </c>
      <c r="B547">
        <v>244</v>
      </c>
      <c r="C547" t="s">
        <v>743</v>
      </c>
      <c r="D547" s="6">
        <v>0</v>
      </c>
      <c r="E547" s="40">
        <v>0</v>
      </c>
      <c r="F547" s="41">
        <v>1.0000000000000004</v>
      </c>
    </row>
    <row r="548" spans="1:6">
      <c r="A548" s="18">
        <v>42460</v>
      </c>
      <c r="B548">
        <v>245</v>
      </c>
      <c r="C548" t="s">
        <v>744</v>
      </c>
      <c r="D548" s="6">
        <v>0</v>
      </c>
      <c r="E548" s="40">
        <v>0</v>
      </c>
      <c r="F548" s="41">
        <v>1.0000000000000004</v>
      </c>
    </row>
    <row r="549" spans="1:6">
      <c r="A549" s="18">
        <v>42460</v>
      </c>
      <c r="B549">
        <v>246</v>
      </c>
      <c r="C549" t="s">
        <v>745</v>
      </c>
      <c r="D549" s="6">
        <v>0</v>
      </c>
      <c r="E549" s="40">
        <v>0</v>
      </c>
      <c r="F549" s="41">
        <v>1.0000000000000004</v>
      </c>
    </row>
    <row r="550" spans="1:6">
      <c r="A550" s="18">
        <v>42460</v>
      </c>
      <c r="B550">
        <v>247</v>
      </c>
      <c r="C550" t="s">
        <v>746</v>
      </c>
      <c r="D550" s="6">
        <v>0</v>
      </c>
      <c r="E550" s="40">
        <v>0</v>
      </c>
      <c r="F550" s="41">
        <v>1.0000000000000004</v>
      </c>
    </row>
    <row r="551" spans="1:6">
      <c r="A551" s="18">
        <v>42460</v>
      </c>
      <c r="B551">
        <v>248</v>
      </c>
      <c r="C551" t="s">
        <v>747</v>
      </c>
      <c r="D551" s="6">
        <v>0</v>
      </c>
      <c r="E551" s="40">
        <v>0</v>
      </c>
      <c r="F551" s="41">
        <v>1.0000000000000004</v>
      </c>
    </row>
    <row r="552" spans="1:6">
      <c r="A552" s="18">
        <v>42460</v>
      </c>
      <c r="B552">
        <v>249</v>
      </c>
      <c r="C552" t="s">
        <v>748</v>
      </c>
      <c r="D552" s="6">
        <v>0</v>
      </c>
      <c r="E552" s="40">
        <v>0</v>
      </c>
      <c r="F552" s="41">
        <v>1.0000000000000004</v>
      </c>
    </row>
    <row r="553" spans="1:6">
      <c r="A553" s="18">
        <v>42460</v>
      </c>
      <c r="B553">
        <v>250</v>
      </c>
      <c r="C553" t="s">
        <v>749</v>
      </c>
      <c r="D553" s="6">
        <v>0</v>
      </c>
      <c r="E553" s="40">
        <v>0</v>
      </c>
      <c r="F553" s="41">
        <v>1.0000000000000004</v>
      </c>
    </row>
    <row r="554" spans="1:6">
      <c r="A554" s="18">
        <v>42460</v>
      </c>
      <c r="B554">
        <v>251</v>
      </c>
      <c r="C554" t="s">
        <v>750</v>
      </c>
      <c r="D554" s="6">
        <v>0</v>
      </c>
      <c r="E554" s="40">
        <v>0</v>
      </c>
      <c r="F554" s="41">
        <v>1.0000000000000004</v>
      </c>
    </row>
    <row r="555" spans="1:6">
      <c r="A555" s="18">
        <v>42460</v>
      </c>
      <c r="B555">
        <v>252</v>
      </c>
      <c r="C555" t="s">
        <v>751</v>
      </c>
      <c r="D555" s="6">
        <v>0</v>
      </c>
      <c r="E555" s="40">
        <v>0</v>
      </c>
      <c r="F555" s="41">
        <v>1.0000000000000004</v>
      </c>
    </row>
    <row r="556" spans="1:6">
      <c r="A556" s="18">
        <v>42460</v>
      </c>
      <c r="B556">
        <v>253</v>
      </c>
      <c r="C556" t="s">
        <v>752</v>
      </c>
      <c r="D556" s="6">
        <v>0</v>
      </c>
      <c r="E556" s="40">
        <v>0</v>
      </c>
      <c r="F556" s="41">
        <v>1.0000000000000004</v>
      </c>
    </row>
    <row r="557" spans="1:6">
      <c r="A557" s="18">
        <v>42460</v>
      </c>
      <c r="B557">
        <v>254</v>
      </c>
      <c r="C557" t="s">
        <v>753</v>
      </c>
      <c r="D557" s="6">
        <v>0</v>
      </c>
      <c r="E557" s="40">
        <v>0</v>
      </c>
      <c r="F557" s="41">
        <v>1.0000000000000004</v>
      </c>
    </row>
    <row r="558" spans="1:6">
      <c r="A558" s="18">
        <v>42460</v>
      </c>
      <c r="B558">
        <v>255</v>
      </c>
      <c r="C558" t="s">
        <v>754</v>
      </c>
      <c r="D558" s="6">
        <v>0</v>
      </c>
      <c r="E558" s="40">
        <v>0</v>
      </c>
      <c r="F558" s="41">
        <v>1.0000000000000004</v>
      </c>
    </row>
    <row r="559" spans="1:6">
      <c r="A559" s="18">
        <v>42460</v>
      </c>
      <c r="B559">
        <v>256</v>
      </c>
      <c r="C559" t="s">
        <v>755</v>
      </c>
      <c r="D559" s="6">
        <v>0</v>
      </c>
      <c r="E559" s="40">
        <v>0</v>
      </c>
      <c r="F559" s="41">
        <v>1.0000000000000004</v>
      </c>
    </row>
    <row r="560" spans="1:6">
      <c r="A560" s="18">
        <v>42460</v>
      </c>
      <c r="B560">
        <v>257</v>
      </c>
      <c r="C560" t="s">
        <v>756</v>
      </c>
      <c r="D560" s="6">
        <v>0</v>
      </c>
      <c r="E560" s="40">
        <v>0</v>
      </c>
      <c r="F560" s="41">
        <v>1.0000000000000004</v>
      </c>
    </row>
    <row r="561" spans="1:6">
      <c r="A561" s="18">
        <v>42460</v>
      </c>
      <c r="B561">
        <v>258</v>
      </c>
      <c r="C561" t="s">
        <v>757</v>
      </c>
      <c r="D561" s="6">
        <v>0</v>
      </c>
      <c r="E561" s="40">
        <v>0</v>
      </c>
      <c r="F561" s="41">
        <v>1.0000000000000004</v>
      </c>
    </row>
    <row r="562" spans="1:6">
      <c r="A562" s="18">
        <v>42460</v>
      </c>
      <c r="B562">
        <v>259</v>
      </c>
      <c r="C562" t="s">
        <v>758</v>
      </c>
      <c r="D562" s="6">
        <v>0</v>
      </c>
      <c r="E562" s="40">
        <v>0</v>
      </c>
      <c r="F562" s="41">
        <v>1.0000000000000004</v>
      </c>
    </row>
    <row r="563" spans="1:6">
      <c r="A563" s="18">
        <v>42460</v>
      </c>
      <c r="B563">
        <v>260</v>
      </c>
      <c r="C563" t="s">
        <v>759</v>
      </c>
      <c r="D563" s="6">
        <v>0</v>
      </c>
      <c r="E563" s="40">
        <v>0</v>
      </c>
      <c r="F563" s="41">
        <v>1.0000000000000004</v>
      </c>
    </row>
    <row r="564" spans="1:6">
      <c r="A564" s="18">
        <v>42460</v>
      </c>
      <c r="B564">
        <v>261</v>
      </c>
      <c r="C564" t="s">
        <v>760</v>
      </c>
      <c r="D564" s="6">
        <v>0</v>
      </c>
      <c r="E564" s="40">
        <v>0</v>
      </c>
      <c r="F564" s="41">
        <v>1.0000000000000004</v>
      </c>
    </row>
    <row r="565" spans="1:6">
      <c r="A565" s="18">
        <v>42460</v>
      </c>
      <c r="B565">
        <v>262</v>
      </c>
      <c r="C565" t="s">
        <v>761</v>
      </c>
      <c r="D565" s="6">
        <v>0</v>
      </c>
      <c r="E565" s="40">
        <v>0</v>
      </c>
      <c r="F565" s="41">
        <v>1.0000000000000004</v>
      </c>
    </row>
    <row r="566" spans="1:6">
      <c r="A566" s="18">
        <v>42460</v>
      </c>
      <c r="B566">
        <v>263</v>
      </c>
      <c r="C566" t="s">
        <v>762</v>
      </c>
      <c r="D566" s="6">
        <v>0</v>
      </c>
      <c r="E566" s="40">
        <v>0</v>
      </c>
      <c r="F566" s="41">
        <v>1.0000000000000004</v>
      </c>
    </row>
    <row r="567" spans="1:6">
      <c r="A567" s="18">
        <v>42460</v>
      </c>
      <c r="B567">
        <v>264</v>
      </c>
      <c r="C567" t="s">
        <v>763</v>
      </c>
      <c r="D567" s="6">
        <v>0</v>
      </c>
      <c r="E567" s="40">
        <v>0</v>
      </c>
      <c r="F567" s="41">
        <v>1.0000000000000004</v>
      </c>
    </row>
    <row r="568" spans="1:6">
      <c r="A568" s="18">
        <v>42460</v>
      </c>
      <c r="B568">
        <v>265</v>
      </c>
      <c r="C568" t="s">
        <v>764</v>
      </c>
      <c r="D568" s="6">
        <v>0</v>
      </c>
      <c r="E568" s="40">
        <v>0</v>
      </c>
      <c r="F568" s="41">
        <v>1.0000000000000004</v>
      </c>
    </row>
    <row r="569" spans="1:6">
      <c r="A569" s="18">
        <v>42460</v>
      </c>
      <c r="B569">
        <v>266</v>
      </c>
      <c r="C569" t="s">
        <v>765</v>
      </c>
      <c r="D569" s="6">
        <v>0</v>
      </c>
      <c r="E569" s="40">
        <v>0</v>
      </c>
      <c r="F569" s="41">
        <v>1.0000000000000004</v>
      </c>
    </row>
    <row r="570" spans="1:6">
      <c r="A570" s="18">
        <v>42460</v>
      </c>
      <c r="B570">
        <v>267</v>
      </c>
      <c r="C570" t="s">
        <v>766</v>
      </c>
      <c r="D570" s="6">
        <v>0</v>
      </c>
      <c r="E570" s="40">
        <v>0</v>
      </c>
      <c r="F570" s="41">
        <v>1.0000000000000004</v>
      </c>
    </row>
    <row r="571" spans="1:6">
      <c r="A571" s="18">
        <v>42460</v>
      </c>
      <c r="B571">
        <v>268</v>
      </c>
      <c r="C571" t="s">
        <v>767</v>
      </c>
      <c r="D571" s="6">
        <v>0</v>
      </c>
      <c r="E571" s="40">
        <v>0</v>
      </c>
      <c r="F571" s="41">
        <v>1.0000000000000004</v>
      </c>
    </row>
    <row r="572" spans="1:6">
      <c r="A572" s="18">
        <v>42460</v>
      </c>
      <c r="B572">
        <v>269</v>
      </c>
      <c r="C572" t="s">
        <v>768</v>
      </c>
      <c r="D572" s="6">
        <v>0</v>
      </c>
      <c r="E572" s="40">
        <v>0</v>
      </c>
      <c r="F572" s="41">
        <v>1.0000000000000004</v>
      </c>
    </row>
    <row r="573" spans="1:6">
      <c r="A573" s="18">
        <v>42460</v>
      </c>
      <c r="B573">
        <v>270</v>
      </c>
      <c r="C573" t="s">
        <v>769</v>
      </c>
      <c r="D573" s="6">
        <v>0</v>
      </c>
      <c r="E573" s="40">
        <v>0</v>
      </c>
      <c r="F573" s="41">
        <v>1.0000000000000004</v>
      </c>
    </row>
    <row r="574" spans="1:6">
      <c r="A574" s="18">
        <v>42460</v>
      </c>
      <c r="B574">
        <v>271</v>
      </c>
      <c r="C574" t="s">
        <v>770</v>
      </c>
      <c r="D574" s="6">
        <v>0</v>
      </c>
      <c r="E574" s="40">
        <v>0</v>
      </c>
      <c r="F574" s="41">
        <v>1.0000000000000004</v>
      </c>
    </row>
    <row r="575" spans="1:6">
      <c r="A575" s="18">
        <v>42460</v>
      </c>
      <c r="B575">
        <v>272</v>
      </c>
      <c r="C575" t="s">
        <v>771</v>
      </c>
      <c r="D575" s="6">
        <v>0</v>
      </c>
      <c r="E575" s="40">
        <v>0</v>
      </c>
      <c r="F575" s="41">
        <v>1.0000000000000004</v>
      </c>
    </row>
    <row r="576" spans="1:6">
      <c r="A576" s="18">
        <v>42460</v>
      </c>
      <c r="B576">
        <v>273</v>
      </c>
      <c r="C576" t="s">
        <v>772</v>
      </c>
      <c r="D576" s="6">
        <v>0</v>
      </c>
      <c r="E576" s="40">
        <v>0</v>
      </c>
      <c r="F576" s="41">
        <v>1.0000000000000004</v>
      </c>
    </row>
    <row r="577" spans="1:6">
      <c r="A577" s="18">
        <v>42460</v>
      </c>
      <c r="B577">
        <v>274</v>
      </c>
      <c r="C577" t="s">
        <v>773</v>
      </c>
      <c r="D577" s="6">
        <v>0</v>
      </c>
      <c r="E577" s="40">
        <v>0</v>
      </c>
      <c r="F577" s="41">
        <v>1.0000000000000004</v>
      </c>
    </row>
    <row r="578" spans="1:6">
      <c r="A578" s="18">
        <v>42460</v>
      </c>
      <c r="B578">
        <v>275</v>
      </c>
      <c r="C578" t="s">
        <v>774</v>
      </c>
      <c r="D578" s="6">
        <v>0</v>
      </c>
      <c r="E578" s="40">
        <v>0</v>
      </c>
      <c r="F578" s="41">
        <v>1.0000000000000004</v>
      </c>
    </row>
    <row r="579" spans="1:6">
      <c r="A579" s="18">
        <v>42460</v>
      </c>
      <c r="B579">
        <v>276</v>
      </c>
      <c r="C579" t="s">
        <v>775</v>
      </c>
      <c r="D579" s="6">
        <v>0</v>
      </c>
      <c r="E579" s="40">
        <v>0</v>
      </c>
      <c r="F579" s="41">
        <v>1.0000000000000004</v>
      </c>
    </row>
    <row r="580" spans="1:6">
      <c r="A580" s="18">
        <v>42460</v>
      </c>
      <c r="B580">
        <v>277</v>
      </c>
      <c r="C580" t="s">
        <v>776</v>
      </c>
      <c r="D580" s="6">
        <v>0</v>
      </c>
      <c r="E580" s="40">
        <v>0</v>
      </c>
      <c r="F580" s="41">
        <v>1.0000000000000004</v>
      </c>
    </row>
    <row r="581" spans="1:6">
      <c r="A581" s="18">
        <v>42460</v>
      </c>
      <c r="B581">
        <v>278</v>
      </c>
      <c r="C581" t="s">
        <v>777</v>
      </c>
      <c r="D581" s="6">
        <v>0</v>
      </c>
      <c r="E581" s="40">
        <v>0</v>
      </c>
      <c r="F581" s="41">
        <v>1.0000000000000004</v>
      </c>
    </row>
    <row r="582" spans="1:6">
      <c r="A582" s="18">
        <v>42460</v>
      </c>
      <c r="B582">
        <v>279</v>
      </c>
      <c r="C582" t="s">
        <v>778</v>
      </c>
      <c r="D582" s="6">
        <v>0</v>
      </c>
      <c r="E582" s="40">
        <v>0</v>
      </c>
      <c r="F582" s="41">
        <v>1.0000000000000004</v>
      </c>
    </row>
    <row r="583" spans="1:6">
      <c r="A583" s="18">
        <v>42460</v>
      </c>
      <c r="B583">
        <v>280</v>
      </c>
      <c r="C583" t="s">
        <v>779</v>
      </c>
      <c r="D583" s="6">
        <v>0</v>
      </c>
      <c r="E583" s="40">
        <v>0</v>
      </c>
      <c r="F583" s="41">
        <v>1.0000000000000004</v>
      </c>
    </row>
    <row r="584" spans="1:6">
      <c r="A584" s="18">
        <v>42460</v>
      </c>
      <c r="B584">
        <v>281</v>
      </c>
      <c r="C584" t="s">
        <v>780</v>
      </c>
      <c r="D584" s="6">
        <v>0</v>
      </c>
      <c r="E584" s="40">
        <v>0</v>
      </c>
      <c r="F584" s="41">
        <v>1.0000000000000004</v>
      </c>
    </row>
    <row r="585" spans="1:6">
      <c r="A585" s="18">
        <v>42460</v>
      </c>
      <c r="B585">
        <v>282</v>
      </c>
      <c r="C585" t="s">
        <v>781</v>
      </c>
      <c r="D585" s="6">
        <v>0</v>
      </c>
      <c r="E585" s="40">
        <v>0</v>
      </c>
      <c r="F585" s="41">
        <v>1.0000000000000004</v>
      </c>
    </row>
    <row r="586" spans="1:6">
      <c r="A586" s="18">
        <v>42460</v>
      </c>
      <c r="B586">
        <v>283</v>
      </c>
      <c r="C586" t="s">
        <v>782</v>
      </c>
      <c r="D586" s="6">
        <v>0</v>
      </c>
      <c r="E586" s="40">
        <v>0</v>
      </c>
      <c r="F586" s="41">
        <v>1.0000000000000004</v>
      </c>
    </row>
    <row r="587" spans="1:6">
      <c r="A587" s="18">
        <v>42460</v>
      </c>
      <c r="B587">
        <v>284</v>
      </c>
      <c r="C587" t="s">
        <v>783</v>
      </c>
      <c r="D587" s="6">
        <v>0</v>
      </c>
      <c r="E587" s="40">
        <v>0</v>
      </c>
      <c r="F587" s="41">
        <v>1.0000000000000004</v>
      </c>
    </row>
    <row r="588" spans="1:6">
      <c r="A588" s="18">
        <v>42460</v>
      </c>
      <c r="B588">
        <v>285</v>
      </c>
      <c r="C588" t="s">
        <v>784</v>
      </c>
      <c r="D588" s="6">
        <v>0</v>
      </c>
      <c r="E588" s="40">
        <v>0</v>
      </c>
      <c r="F588" s="41">
        <v>1.0000000000000004</v>
      </c>
    </row>
    <row r="589" spans="1:6">
      <c r="A589" s="18">
        <v>42460</v>
      </c>
      <c r="B589">
        <v>286</v>
      </c>
      <c r="C589" t="s">
        <v>785</v>
      </c>
      <c r="D589" s="6">
        <v>0</v>
      </c>
      <c r="E589" s="40">
        <v>0</v>
      </c>
      <c r="F589" s="41">
        <v>1.0000000000000004</v>
      </c>
    </row>
    <row r="590" spans="1:6">
      <c r="A590" s="18">
        <v>42460</v>
      </c>
      <c r="B590">
        <v>287</v>
      </c>
      <c r="C590" t="s">
        <v>786</v>
      </c>
      <c r="D590" s="6">
        <v>0</v>
      </c>
      <c r="E590" s="40">
        <v>0</v>
      </c>
      <c r="F590" s="41">
        <v>1.0000000000000004</v>
      </c>
    </row>
    <row r="591" spans="1:6">
      <c r="A591" s="18">
        <v>42460</v>
      </c>
      <c r="B591">
        <v>288</v>
      </c>
      <c r="C591" t="s">
        <v>787</v>
      </c>
      <c r="D591" s="6">
        <v>0</v>
      </c>
      <c r="E591" s="40">
        <v>0</v>
      </c>
      <c r="F591" s="41">
        <v>1.0000000000000004</v>
      </c>
    </row>
    <row r="592" spans="1:6">
      <c r="A592" s="18">
        <v>42460</v>
      </c>
      <c r="B592">
        <v>289</v>
      </c>
      <c r="C592" t="s">
        <v>788</v>
      </c>
      <c r="D592" s="6">
        <v>0</v>
      </c>
      <c r="E592" s="40">
        <v>0</v>
      </c>
      <c r="F592" s="41">
        <v>1.0000000000000004</v>
      </c>
    </row>
    <row r="593" spans="1:6">
      <c r="A593" s="18">
        <v>42460</v>
      </c>
      <c r="B593">
        <v>290</v>
      </c>
      <c r="C593" t="s">
        <v>789</v>
      </c>
      <c r="D593" s="6">
        <v>0</v>
      </c>
      <c r="E593" s="40">
        <v>0</v>
      </c>
      <c r="F593" s="41">
        <v>1.0000000000000004</v>
      </c>
    </row>
    <row r="594" spans="1:6">
      <c r="A594" s="18">
        <v>42460</v>
      </c>
      <c r="B594">
        <v>291</v>
      </c>
      <c r="C594" t="s">
        <v>790</v>
      </c>
      <c r="D594" s="6">
        <v>0</v>
      </c>
      <c r="E594" s="40">
        <v>0</v>
      </c>
      <c r="F594" s="41">
        <v>1.0000000000000004</v>
      </c>
    </row>
    <row r="595" spans="1:6">
      <c r="A595" s="18">
        <v>42460</v>
      </c>
      <c r="B595">
        <v>292</v>
      </c>
      <c r="C595" t="s">
        <v>791</v>
      </c>
      <c r="D595" s="6">
        <v>0</v>
      </c>
      <c r="E595" s="40">
        <v>0</v>
      </c>
      <c r="F595" s="41">
        <v>1.0000000000000004</v>
      </c>
    </row>
    <row r="596" spans="1:6">
      <c r="A596" s="18">
        <v>42460</v>
      </c>
      <c r="B596">
        <v>293</v>
      </c>
      <c r="C596" t="s">
        <v>792</v>
      </c>
      <c r="D596" s="6">
        <v>0</v>
      </c>
      <c r="E596" s="40">
        <v>0</v>
      </c>
      <c r="F596" s="41">
        <v>1.0000000000000004</v>
      </c>
    </row>
    <row r="597" spans="1:6">
      <c r="A597" s="18">
        <v>42460</v>
      </c>
      <c r="B597">
        <v>294</v>
      </c>
      <c r="C597" t="s">
        <v>793</v>
      </c>
      <c r="D597" s="6">
        <v>0</v>
      </c>
      <c r="E597" s="40">
        <v>0</v>
      </c>
      <c r="F597" s="41">
        <v>1.0000000000000004</v>
      </c>
    </row>
    <row r="598" spans="1:6">
      <c r="A598" s="18">
        <v>42460</v>
      </c>
      <c r="B598">
        <v>295</v>
      </c>
      <c r="C598" t="s">
        <v>794</v>
      </c>
      <c r="D598" s="6">
        <v>0</v>
      </c>
      <c r="E598" s="40">
        <v>0</v>
      </c>
      <c r="F598" s="41">
        <v>1.0000000000000004</v>
      </c>
    </row>
    <row r="599" spans="1:6">
      <c r="A599" s="18">
        <v>42460</v>
      </c>
      <c r="B599">
        <v>296</v>
      </c>
      <c r="C599" t="s">
        <v>795</v>
      </c>
      <c r="D599" s="6">
        <v>0</v>
      </c>
      <c r="E599" s="40">
        <v>0</v>
      </c>
      <c r="F599" s="41">
        <v>1.0000000000000004</v>
      </c>
    </row>
    <row r="600" spans="1:6">
      <c r="A600" s="18">
        <v>42460</v>
      </c>
      <c r="B600">
        <v>297</v>
      </c>
      <c r="C600" t="s">
        <v>796</v>
      </c>
      <c r="D600" s="6">
        <v>0</v>
      </c>
      <c r="E600" s="40">
        <v>0</v>
      </c>
      <c r="F600" s="41">
        <v>1.0000000000000004</v>
      </c>
    </row>
    <row r="601" spans="1:6">
      <c r="A601" s="18">
        <v>42460</v>
      </c>
      <c r="B601">
        <v>298</v>
      </c>
      <c r="C601" t="s">
        <v>797</v>
      </c>
      <c r="D601" s="6">
        <v>0</v>
      </c>
      <c r="E601" s="40">
        <v>0</v>
      </c>
      <c r="F601" s="41">
        <v>1.0000000000000004</v>
      </c>
    </row>
    <row r="602" spans="1:6">
      <c r="A602" s="18">
        <v>42460</v>
      </c>
      <c r="B602">
        <v>299</v>
      </c>
      <c r="C602" t="s">
        <v>798</v>
      </c>
      <c r="D602" s="6">
        <v>0</v>
      </c>
      <c r="E602" s="40">
        <v>0</v>
      </c>
      <c r="F602" s="41">
        <v>1.0000000000000004</v>
      </c>
    </row>
    <row r="603" spans="1:6">
      <c r="A603" s="18">
        <v>42460</v>
      </c>
      <c r="B603">
        <v>300</v>
      </c>
      <c r="C603" t="s">
        <v>799</v>
      </c>
      <c r="D603" s="6">
        <v>0</v>
      </c>
      <c r="E603" s="40">
        <v>0</v>
      </c>
      <c r="F603" s="41">
        <v>1.0000000000000004</v>
      </c>
    </row>
    <row r="604" spans="1:6">
      <c r="A604" s="18">
        <v>42551</v>
      </c>
      <c r="B604">
        <v>0</v>
      </c>
      <c r="C604" t="s">
        <v>800</v>
      </c>
      <c r="D604" s="6">
        <v>1738</v>
      </c>
      <c r="E604" s="40">
        <v>0.30777403931290953</v>
      </c>
      <c r="F604" s="41">
        <v>0.30777403931290953</v>
      </c>
    </row>
    <row r="605" spans="1:6">
      <c r="A605" s="18">
        <v>42551</v>
      </c>
      <c r="B605">
        <v>1</v>
      </c>
      <c r="C605" t="s">
        <v>801</v>
      </c>
      <c r="D605" s="6">
        <v>206</v>
      </c>
      <c r="E605" s="40">
        <v>3.6479546661944397E-2</v>
      </c>
      <c r="F605" s="41">
        <v>0.34425358597485395</v>
      </c>
    </row>
    <row r="606" spans="1:6">
      <c r="A606" s="18">
        <v>42551</v>
      </c>
      <c r="B606">
        <v>2</v>
      </c>
      <c r="C606" t="s">
        <v>802</v>
      </c>
      <c r="D606" s="6">
        <v>475</v>
      </c>
      <c r="E606" s="40">
        <v>8.411545953603683E-2</v>
      </c>
      <c r="F606" s="41">
        <v>0.42836904551089078</v>
      </c>
    </row>
    <row r="607" spans="1:6">
      <c r="A607" s="18">
        <v>42551</v>
      </c>
      <c r="B607">
        <v>3</v>
      </c>
      <c r="C607" t="s">
        <v>803</v>
      </c>
      <c r="D607" s="6">
        <v>121</v>
      </c>
      <c r="E607" s="40">
        <v>2.1427306534443066E-2</v>
      </c>
      <c r="F607" s="41">
        <v>0.44979635204533386</v>
      </c>
    </row>
    <row r="608" spans="1:6">
      <c r="A608" s="18">
        <v>42551</v>
      </c>
      <c r="B608">
        <v>4</v>
      </c>
      <c r="C608" t="s">
        <v>804</v>
      </c>
      <c r="D608" s="6">
        <v>112</v>
      </c>
      <c r="E608" s="40">
        <v>1.9833539932707634E-2</v>
      </c>
      <c r="F608" s="41">
        <v>0.4696298919780415</v>
      </c>
    </row>
    <row r="609" spans="1:6">
      <c r="A609" s="18">
        <v>42551</v>
      </c>
      <c r="B609">
        <v>5</v>
      </c>
      <c r="C609" t="s">
        <v>805</v>
      </c>
      <c r="D609" s="6">
        <v>115</v>
      </c>
      <c r="E609" s="40">
        <v>2.0364795466619443E-2</v>
      </c>
      <c r="F609" s="41">
        <v>0.48999468744466096</v>
      </c>
    </row>
    <row r="610" spans="1:6">
      <c r="A610" s="18">
        <v>42551</v>
      </c>
      <c r="B610">
        <v>6</v>
      </c>
      <c r="C610" t="s">
        <v>806</v>
      </c>
      <c r="D610" s="6">
        <v>197</v>
      </c>
      <c r="E610" s="40">
        <v>3.4885780060208961E-2</v>
      </c>
      <c r="F610" s="41">
        <v>0.52488046750486994</v>
      </c>
    </row>
    <row r="611" spans="1:6">
      <c r="A611" s="18">
        <v>42551</v>
      </c>
      <c r="B611">
        <v>7</v>
      </c>
      <c r="C611" t="s">
        <v>807</v>
      </c>
      <c r="D611" s="6">
        <v>198</v>
      </c>
      <c r="E611" s="40">
        <v>3.5062865238179565E-2</v>
      </c>
      <c r="F611" s="41">
        <v>0.55994333274304953</v>
      </c>
    </row>
    <row r="612" spans="1:6">
      <c r="A612" s="18">
        <v>42551</v>
      </c>
      <c r="B612">
        <v>8</v>
      </c>
      <c r="C612" t="s">
        <v>808</v>
      </c>
      <c r="D612" s="6">
        <v>190</v>
      </c>
      <c r="E612" s="40">
        <v>3.3646183814414733E-2</v>
      </c>
      <c r="F612" s="41">
        <v>0.59358951655746428</v>
      </c>
    </row>
    <row r="613" spans="1:6">
      <c r="A613" s="18">
        <v>42551</v>
      </c>
      <c r="B613">
        <v>9</v>
      </c>
      <c r="C613" t="s">
        <v>809</v>
      </c>
      <c r="D613" s="6">
        <v>135</v>
      </c>
      <c r="E613" s="40">
        <v>2.3906499026031522E-2</v>
      </c>
      <c r="F613" s="41">
        <v>0.61749601558349576</v>
      </c>
    </row>
    <row r="614" spans="1:6">
      <c r="A614" s="18">
        <v>42551</v>
      </c>
      <c r="B614">
        <v>10</v>
      </c>
      <c r="C614" t="s">
        <v>810</v>
      </c>
      <c r="D614" s="6">
        <v>88</v>
      </c>
      <c r="E614" s="40">
        <v>1.5583495661413141E-2</v>
      </c>
      <c r="F614" s="41">
        <v>0.63307951124490891</v>
      </c>
    </row>
    <row r="615" spans="1:6">
      <c r="A615" s="18">
        <v>42551</v>
      </c>
      <c r="B615">
        <v>11</v>
      </c>
      <c r="C615" t="s">
        <v>811</v>
      </c>
      <c r="D615" s="6">
        <v>105</v>
      </c>
      <c r="E615" s="40">
        <v>1.8593943686913406E-2</v>
      </c>
      <c r="F615" s="41">
        <v>0.65167345493182227</v>
      </c>
    </row>
    <row r="616" spans="1:6">
      <c r="A616" s="18">
        <v>42551</v>
      </c>
      <c r="B616">
        <v>12</v>
      </c>
      <c r="C616" t="s">
        <v>812</v>
      </c>
      <c r="D616" s="6">
        <v>103</v>
      </c>
      <c r="E616" s="40">
        <v>1.8239773330972198E-2</v>
      </c>
      <c r="F616" s="41">
        <v>0.66991322826279442</v>
      </c>
    </row>
    <row r="617" spans="1:6">
      <c r="A617" s="18">
        <v>42551</v>
      </c>
      <c r="B617">
        <v>13</v>
      </c>
      <c r="C617" t="s">
        <v>813</v>
      </c>
      <c r="D617" s="6">
        <v>130</v>
      </c>
      <c r="E617" s="40">
        <v>2.3021073136178502E-2</v>
      </c>
      <c r="F617" s="41">
        <v>0.69293430139897294</v>
      </c>
    </row>
    <row r="618" spans="1:6">
      <c r="A618" s="18">
        <v>42551</v>
      </c>
      <c r="B618">
        <v>14</v>
      </c>
      <c r="C618" t="s">
        <v>814</v>
      </c>
      <c r="D618" s="6">
        <v>128</v>
      </c>
      <c r="E618" s="40">
        <v>2.2666902780237294E-2</v>
      </c>
      <c r="F618" s="41">
        <v>0.71560120417921025</v>
      </c>
    </row>
    <row r="619" spans="1:6">
      <c r="A619" s="18">
        <v>42551</v>
      </c>
      <c r="B619">
        <v>15</v>
      </c>
      <c r="C619" t="s">
        <v>815</v>
      </c>
      <c r="D619" s="6">
        <v>149</v>
      </c>
      <c r="E619" s="40">
        <v>2.6385691517619974E-2</v>
      </c>
      <c r="F619" s="41">
        <v>0.74198689569683018</v>
      </c>
    </row>
    <row r="620" spans="1:6">
      <c r="A620" s="18">
        <v>42551</v>
      </c>
      <c r="B620">
        <v>16</v>
      </c>
      <c r="C620" t="s">
        <v>816</v>
      </c>
      <c r="D620" s="6">
        <v>91</v>
      </c>
      <c r="E620" s="40">
        <v>1.6114751195324951E-2</v>
      </c>
      <c r="F620" s="41">
        <v>0.75810164689215509</v>
      </c>
    </row>
    <row r="621" spans="1:6">
      <c r="A621" s="18">
        <v>42551</v>
      </c>
      <c r="B621">
        <v>17</v>
      </c>
      <c r="C621" t="s">
        <v>817</v>
      </c>
      <c r="D621" s="6">
        <v>56</v>
      </c>
      <c r="E621" s="40">
        <v>9.916769966353817E-3</v>
      </c>
      <c r="F621" s="41">
        <v>0.76801841685850891</v>
      </c>
    </row>
    <row r="622" spans="1:6">
      <c r="A622" s="18">
        <v>42551</v>
      </c>
      <c r="B622">
        <v>18</v>
      </c>
      <c r="C622" t="s">
        <v>818</v>
      </c>
      <c r="D622" s="6">
        <v>75</v>
      </c>
      <c r="E622" s="40">
        <v>1.3281388347795289E-2</v>
      </c>
      <c r="F622" s="41">
        <v>0.78129980520630415</v>
      </c>
    </row>
    <row r="623" spans="1:6">
      <c r="A623" s="18">
        <v>42551</v>
      </c>
      <c r="B623">
        <v>19</v>
      </c>
      <c r="C623" t="s">
        <v>819</v>
      </c>
      <c r="D623" s="6">
        <v>96</v>
      </c>
      <c r="E623" s="40">
        <v>1.7000177085177971E-2</v>
      </c>
      <c r="F623" s="41">
        <v>0.79829998229148214</v>
      </c>
    </row>
    <row r="624" spans="1:6">
      <c r="A624" s="18">
        <v>42551</v>
      </c>
      <c r="B624">
        <v>20</v>
      </c>
      <c r="C624" t="s">
        <v>820</v>
      </c>
      <c r="D624" s="6">
        <v>138</v>
      </c>
      <c r="E624" s="40">
        <v>2.4437754559943334E-2</v>
      </c>
      <c r="F624" s="41">
        <v>0.82273773685142548</v>
      </c>
    </row>
    <row r="625" spans="1:6">
      <c r="A625" s="18">
        <v>42551</v>
      </c>
      <c r="B625">
        <v>21</v>
      </c>
      <c r="C625" t="s">
        <v>821</v>
      </c>
      <c r="D625" s="6">
        <v>84</v>
      </c>
      <c r="E625" s="40">
        <v>1.4875154949530725E-2</v>
      </c>
      <c r="F625" s="41">
        <v>0.83761289180095622</v>
      </c>
    </row>
    <row r="626" spans="1:6">
      <c r="A626" s="18">
        <v>42551</v>
      </c>
      <c r="B626">
        <v>22</v>
      </c>
      <c r="C626" t="s">
        <v>822</v>
      </c>
      <c r="D626" s="6">
        <v>96</v>
      </c>
      <c r="E626" s="40">
        <v>1.7000177085177971E-2</v>
      </c>
      <c r="F626" s="41">
        <v>0.8546130688861342</v>
      </c>
    </row>
    <row r="627" spans="1:6">
      <c r="A627" s="18">
        <v>42551</v>
      </c>
      <c r="B627">
        <v>23</v>
      </c>
      <c r="C627" t="s">
        <v>823</v>
      </c>
      <c r="D627" s="6">
        <v>50</v>
      </c>
      <c r="E627" s="40">
        <v>8.8542588985301932E-3</v>
      </c>
      <c r="F627" s="41">
        <v>0.8634673277846644</v>
      </c>
    </row>
    <row r="628" spans="1:6">
      <c r="A628" s="18">
        <v>42551</v>
      </c>
      <c r="B628">
        <v>24</v>
      </c>
      <c r="C628" t="s">
        <v>824</v>
      </c>
      <c r="D628" s="6">
        <v>55</v>
      </c>
      <c r="E628" s="40">
        <v>9.7396847883832131E-3</v>
      </c>
      <c r="F628" s="41">
        <v>0.87320701257304756</v>
      </c>
    </row>
    <row r="629" spans="1:6">
      <c r="A629" s="18">
        <v>42551</v>
      </c>
      <c r="B629">
        <v>25</v>
      </c>
      <c r="C629" t="s">
        <v>825</v>
      </c>
      <c r="D629" s="6">
        <v>62</v>
      </c>
      <c r="E629" s="40">
        <v>1.0979281034177439E-2</v>
      </c>
      <c r="F629" s="41">
        <v>0.884186293607225</v>
      </c>
    </row>
    <row r="630" spans="1:6">
      <c r="A630" s="18">
        <v>42551</v>
      </c>
      <c r="B630">
        <v>26</v>
      </c>
      <c r="C630" t="s">
        <v>826</v>
      </c>
      <c r="D630" s="6">
        <v>79</v>
      </c>
      <c r="E630" s="40">
        <v>1.3989729059677705E-2</v>
      </c>
      <c r="F630" s="41">
        <v>0.89817602266690266</v>
      </c>
    </row>
    <row r="631" spans="1:6">
      <c r="A631" s="18">
        <v>42551</v>
      </c>
      <c r="B631">
        <v>27</v>
      </c>
      <c r="C631" t="s">
        <v>827</v>
      </c>
      <c r="D631" s="6">
        <v>110</v>
      </c>
      <c r="E631" s="40">
        <v>1.9479369576766426E-2</v>
      </c>
      <c r="F631" s="41">
        <v>0.9176553922436691</v>
      </c>
    </row>
    <row r="632" spans="1:6">
      <c r="A632" s="18">
        <v>42551</v>
      </c>
      <c r="B632">
        <v>28</v>
      </c>
      <c r="C632" t="s">
        <v>828</v>
      </c>
      <c r="D632" s="6">
        <v>67</v>
      </c>
      <c r="E632" s="40">
        <v>1.1864706924030459E-2</v>
      </c>
      <c r="F632" s="41">
        <v>0.92952009916769951</v>
      </c>
    </row>
    <row r="633" spans="1:6">
      <c r="A633" s="18">
        <v>42551</v>
      </c>
      <c r="B633">
        <v>29</v>
      </c>
      <c r="C633" t="s">
        <v>829</v>
      </c>
      <c r="D633" s="6">
        <v>69</v>
      </c>
      <c r="E633" s="40">
        <v>1.2218877279971667E-2</v>
      </c>
      <c r="F633" s="41">
        <v>0.94173897644767113</v>
      </c>
    </row>
    <row r="634" spans="1:6">
      <c r="A634" s="18">
        <v>42551</v>
      </c>
      <c r="B634">
        <v>30</v>
      </c>
      <c r="C634" t="s">
        <v>830</v>
      </c>
      <c r="D634" s="6">
        <v>36</v>
      </c>
      <c r="E634" s="40">
        <v>6.3750664069417394E-3</v>
      </c>
      <c r="F634" s="41">
        <v>0.94811404285461287</v>
      </c>
    </row>
    <row r="635" spans="1:6">
      <c r="A635" s="18">
        <v>42551</v>
      </c>
      <c r="B635">
        <v>31</v>
      </c>
      <c r="C635" t="s">
        <v>831</v>
      </c>
      <c r="D635" s="6">
        <v>49</v>
      </c>
      <c r="E635" s="40">
        <v>8.6771737205595893E-3</v>
      </c>
      <c r="F635" s="41">
        <v>0.95679121657517241</v>
      </c>
    </row>
    <row r="636" spans="1:6">
      <c r="A636" s="18">
        <v>42551</v>
      </c>
      <c r="B636">
        <v>32</v>
      </c>
      <c r="C636" t="s">
        <v>832</v>
      </c>
      <c r="D636" s="6">
        <v>12</v>
      </c>
      <c r="E636" s="40">
        <v>2.1250221356472463E-3</v>
      </c>
      <c r="F636" s="41">
        <v>0.95891623871081966</v>
      </c>
    </row>
    <row r="637" spans="1:6">
      <c r="A637" s="18">
        <v>42551</v>
      </c>
      <c r="B637">
        <v>33</v>
      </c>
      <c r="C637" t="s">
        <v>833</v>
      </c>
      <c r="D637" s="6">
        <v>14</v>
      </c>
      <c r="E637" s="40">
        <v>2.4791924915884543E-3</v>
      </c>
      <c r="F637" s="41">
        <v>0.96139543120240811</v>
      </c>
    </row>
    <row r="638" spans="1:6">
      <c r="A638" s="18">
        <v>42551</v>
      </c>
      <c r="B638">
        <v>34</v>
      </c>
      <c r="C638" t="s">
        <v>834</v>
      </c>
      <c r="D638" s="6">
        <v>31</v>
      </c>
      <c r="E638" s="40">
        <v>5.4896405170887196E-3</v>
      </c>
      <c r="F638" s="41">
        <v>0.96688507171949678</v>
      </c>
    </row>
    <row r="639" spans="1:6">
      <c r="A639" s="18">
        <v>42551</v>
      </c>
      <c r="B639">
        <v>35</v>
      </c>
      <c r="C639" t="s">
        <v>835</v>
      </c>
      <c r="D639" s="6">
        <v>15</v>
      </c>
      <c r="E639" s="40">
        <v>2.6562776695590578E-3</v>
      </c>
      <c r="F639" s="41">
        <v>0.96954134938905578</v>
      </c>
    </row>
    <row r="640" spans="1:6">
      <c r="A640" s="18">
        <v>42551</v>
      </c>
      <c r="B640">
        <v>36</v>
      </c>
      <c r="C640" t="s">
        <v>836</v>
      </c>
      <c r="D640" s="6">
        <v>16</v>
      </c>
      <c r="E640" s="40">
        <v>2.8333628475296618E-3</v>
      </c>
      <c r="F640" s="41">
        <v>0.97237471223658545</v>
      </c>
    </row>
    <row r="641" spans="1:6">
      <c r="A641" s="18">
        <v>42551</v>
      </c>
      <c r="B641">
        <v>37</v>
      </c>
      <c r="C641" t="s">
        <v>837</v>
      </c>
      <c r="D641" s="6">
        <v>10</v>
      </c>
      <c r="E641" s="40">
        <v>1.7708517797060386E-3</v>
      </c>
      <c r="F641" s="41">
        <v>0.97414556401629149</v>
      </c>
    </row>
    <row r="642" spans="1:6">
      <c r="A642" s="18">
        <v>42551</v>
      </c>
      <c r="B642">
        <v>38</v>
      </c>
      <c r="C642" t="s">
        <v>838</v>
      </c>
      <c r="D642" s="6">
        <v>2</v>
      </c>
      <c r="E642" s="40">
        <v>3.5417035594120772E-4</v>
      </c>
      <c r="F642" s="41">
        <v>0.9744997343722327</v>
      </c>
    </row>
    <row r="643" spans="1:6">
      <c r="A643" s="18">
        <v>42551</v>
      </c>
      <c r="B643">
        <v>39</v>
      </c>
      <c r="C643" t="s">
        <v>839</v>
      </c>
      <c r="D643" s="6">
        <v>7</v>
      </c>
      <c r="E643" s="40">
        <v>1.2395962457942271E-3</v>
      </c>
      <c r="F643" s="41">
        <v>0.97573933061802687</v>
      </c>
    </row>
    <row r="644" spans="1:6">
      <c r="A644" s="18">
        <v>42551</v>
      </c>
      <c r="B644">
        <v>40</v>
      </c>
      <c r="C644" t="s">
        <v>840</v>
      </c>
      <c r="D644" s="6">
        <v>3</v>
      </c>
      <c r="E644" s="40">
        <v>5.3125553391181158E-4</v>
      </c>
      <c r="F644" s="41">
        <v>0.97627058615193862</v>
      </c>
    </row>
    <row r="645" spans="1:6">
      <c r="A645" s="18">
        <v>42551</v>
      </c>
      <c r="B645">
        <v>41</v>
      </c>
      <c r="C645" t="s">
        <v>841</v>
      </c>
      <c r="D645" s="6">
        <v>7</v>
      </c>
      <c r="E645" s="40">
        <v>1.2395962457942271E-3</v>
      </c>
      <c r="F645" s="41">
        <v>0.9775101823977328</v>
      </c>
    </row>
    <row r="646" spans="1:6">
      <c r="A646" s="18">
        <v>42551</v>
      </c>
      <c r="B646">
        <v>42</v>
      </c>
      <c r="C646" t="s">
        <v>842</v>
      </c>
      <c r="D646" s="6">
        <v>11</v>
      </c>
      <c r="E646" s="40">
        <v>1.9479369576766426E-3</v>
      </c>
      <c r="F646" s="41">
        <v>0.97945811935540938</v>
      </c>
    </row>
    <row r="647" spans="1:6">
      <c r="A647" s="18">
        <v>42551</v>
      </c>
      <c r="B647">
        <v>43</v>
      </c>
      <c r="C647" t="s">
        <v>843</v>
      </c>
      <c r="D647" s="6">
        <v>6</v>
      </c>
      <c r="E647" s="40">
        <v>1.0625110678236232E-3</v>
      </c>
      <c r="F647" s="41">
        <v>0.98052063042323301</v>
      </c>
    </row>
    <row r="648" spans="1:6">
      <c r="A648" s="18">
        <v>42551</v>
      </c>
      <c r="B648">
        <v>44</v>
      </c>
      <c r="C648" t="s">
        <v>844</v>
      </c>
      <c r="D648" s="6">
        <v>5</v>
      </c>
      <c r="E648" s="40">
        <v>8.854258898530193E-4</v>
      </c>
      <c r="F648" s="41">
        <v>0.98140605631308597</v>
      </c>
    </row>
    <row r="649" spans="1:6">
      <c r="A649" s="18">
        <v>42551</v>
      </c>
      <c r="B649">
        <v>45</v>
      </c>
      <c r="C649" t="s">
        <v>845</v>
      </c>
      <c r="D649" s="6">
        <v>4</v>
      </c>
      <c r="E649" s="40">
        <v>7.0834071188241544E-4</v>
      </c>
      <c r="F649" s="41">
        <v>0.98211439702496839</v>
      </c>
    </row>
    <row r="650" spans="1:6">
      <c r="A650" s="18">
        <v>42551</v>
      </c>
      <c r="B650">
        <v>46</v>
      </c>
      <c r="C650" t="s">
        <v>846</v>
      </c>
      <c r="D650" s="6">
        <v>9</v>
      </c>
      <c r="E650" s="40">
        <v>1.5937666017354348E-3</v>
      </c>
      <c r="F650" s="41">
        <v>0.98370816362670377</v>
      </c>
    </row>
    <row r="651" spans="1:6">
      <c r="A651" s="18">
        <v>42551</v>
      </c>
      <c r="B651">
        <v>47</v>
      </c>
      <c r="C651" t="s">
        <v>847</v>
      </c>
      <c r="D651" s="6">
        <v>6</v>
      </c>
      <c r="E651" s="40">
        <v>1.0625110678236232E-3</v>
      </c>
      <c r="F651" s="41">
        <v>0.98477067469452739</v>
      </c>
    </row>
    <row r="652" spans="1:6">
      <c r="A652" s="18">
        <v>42551</v>
      </c>
      <c r="B652">
        <v>48</v>
      </c>
      <c r="C652" t="s">
        <v>848</v>
      </c>
      <c r="D652" s="6">
        <v>5</v>
      </c>
      <c r="E652" s="40">
        <v>8.854258898530193E-4</v>
      </c>
      <c r="F652" s="41">
        <v>0.98565610058438036</v>
      </c>
    </row>
    <row r="653" spans="1:6">
      <c r="A653" s="18">
        <v>42551</v>
      </c>
      <c r="B653">
        <v>49</v>
      </c>
      <c r="C653" t="s">
        <v>849</v>
      </c>
      <c r="D653" s="6">
        <v>5</v>
      </c>
      <c r="E653" s="40">
        <v>8.854258898530193E-4</v>
      </c>
      <c r="F653" s="41">
        <v>0.98654152647423332</v>
      </c>
    </row>
    <row r="654" spans="1:6">
      <c r="A654" s="18">
        <v>42551</v>
      </c>
      <c r="B654">
        <v>50</v>
      </c>
      <c r="C654" t="s">
        <v>850</v>
      </c>
      <c r="D654" s="6">
        <v>4</v>
      </c>
      <c r="E654" s="40">
        <v>7.0834071188241544E-4</v>
      </c>
      <c r="F654" s="41">
        <v>0.98724986718611574</v>
      </c>
    </row>
    <row r="655" spans="1:6">
      <c r="A655" s="18">
        <v>42551</v>
      </c>
      <c r="B655">
        <v>51</v>
      </c>
      <c r="C655" t="s">
        <v>851</v>
      </c>
      <c r="D655" s="6">
        <v>2</v>
      </c>
      <c r="E655" s="40">
        <v>3.5417035594120772E-4</v>
      </c>
      <c r="F655" s="41">
        <v>0.98760403754205695</v>
      </c>
    </row>
    <row r="656" spans="1:6">
      <c r="A656" s="18">
        <v>42551</v>
      </c>
      <c r="B656">
        <v>52</v>
      </c>
      <c r="C656" t="s">
        <v>852</v>
      </c>
      <c r="D656" s="6">
        <v>3</v>
      </c>
      <c r="E656" s="40">
        <v>5.3125553391181158E-4</v>
      </c>
      <c r="F656" s="41">
        <v>0.9881352930759687</v>
      </c>
    </row>
    <row r="657" spans="1:6">
      <c r="A657" s="18">
        <v>42551</v>
      </c>
      <c r="B657">
        <v>53</v>
      </c>
      <c r="C657" t="s">
        <v>853</v>
      </c>
      <c r="D657" s="6">
        <v>4</v>
      </c>
      <c r="E657" s="40">
        <v>7.0834071188241544E-4</v>
      </c>
      <c r="F657" s="41">
        <v>0.98884363378785112</v>
      </c>
    </row>
    <row r="658" spans="1:6">
      <c r="A658" s="18">
        <v>42551</v>
      </c>
      <c r="B658">
        <v>54</v>
      </c>
      <c r="C658" t="s">
        <v>854</v>
      </c>
      <c r="D658" s="6">
        <v>1</v>
      </c>
      <c r="E658" s="40">
        <v>1.7708517797060386E-4</v>
      </c>
      <c r="F658" s="41">
        <v>0.98902071896582167</v>
      </c>
    </row>
    <row r="659" spans="1:6">
      <c r="A659" s="18">
        <v>42551</v>
      </c>
      <c r="B659">
        <v>55</v>
      </c>
      <c r="C659" t="s">
        <v>855</v>
      </c>
      <c r="D659" s="6">
        <v>4</v>
      </c>
      <c r="E659" s="40">
        <v>7.0834071188241544E-4</v>
      </c>
      <c r="F659" s="41">
        <v>0.98972905967770408</v>
      </c>
    </row>
    <row r="660" spans="1:6">
      <c r="A660" s="18">
        <v>42551</v>
      </c>
      <c r="B660">
        <v>56</v>
      </c>
      <c r="C660" t="s">
        <v>856</v>
      </c>
      <c r="D660" s="6">
        <v>2</v>
      </c>
      <c r="E660" s="40">
        <v>3.5417035594120772E-4</v>
      </c>
      <c r="F660" s="41">
        <v>0.99008323003364529</v>
      </c>
    </row>
    <row r="661" spans="1:6">
      <c r="A661" s="18">
        <v>42551</v>
      </c>
      <c r="B661">
        <v>57</v>
      </c>
      <c r="C661" t="s">
        <v>857</v>
      </c>
      <c r="D661" s="6">
        <v>1</v>
      </c>
      <c r="E661" s="40">
        <v>1.7708517797060386E-4</v>
      </c>
      <c r="F661" s="41">
        <v>0.99026031521161584</v>
      </c>
    </row>
    <row r="662" spans="1:6">
      <c r="A662" s="18">
        <v>42551</v>
      </c>
      <c r="B662">
        <v>58</v>
      </c>
      <c r="C662" t="s">
        <v>858</v>
      </c>
      <c r="D662" s="6">
        <v>2</v>
      </c>
      <c r="E662" s="40">
        <v>3.5417035594120772E-4</v>
      </c>
      <c r="F662" s="41">
        <v>0.99061448556755705</v>
      </c>
    </row>
    <row r="663" spans="1:6">
      <c r="A663" s="18">
        <v>42551</v>
      </c>
      <c r="B663">
        <v>59</v>
      </c>
      <c r="C663" t="s">
        <v>859</v>
      </c>
      <c r="D663" s="6">
        <v>3</v>
      </c>
      <c r="E663" s="40">
        <v>5.3125553391181158E-4</v>
      </c>
      <c r="F663" s="41">
        <v>0.9911457411014688</v>
      </c>
    </row>
    <row r="664" spans="1:6">
      <c r="A664" s="18">
        <v>42551</v>
      </c>
      <c r="B664">
        <v>60</v>
      </c>
      <c r="C664" t="s">
        <v>860</v>
      </c>
      <c r="D664" s="6">
        <v>1</v>
      </c>
      <c r="E664" s="40">
        <v>1.7708517797060386E-4</v>
      </c>
      <c r="F664" s="41">
        <v>0.99132282627943935</v>
      </c>
    </row>
    <row r="665" spans="1:6">
      <c r="A665" s="18">
        <v>42551</v>
      </c>
      <c r="B665">
        <v>61</v>
      </c>
      <c r="C665" t="s">
        <v>861</v>
      </c>
      <c r="D665" s="6">
        <v>2</v>
      </c>
      <c r="E665" s="40">
        <v>3.5417035594120772E-4</v>
      </c>
      <c r="F665" s="41">
        <v>0.99167699663538056</v>
      </c>
    </row>
    <row r="666" spans="1:6">
      <c r="A666" s="18">
        <v>42551</v>
      </c>
      <c r="B666">
        <v>62</v>
      </c>
      <c r="C666" t="s">
        <v>862</v>
      </c>
      <c r="D666" s="6">
        <v>3</v>
      </c>
      <c r="E666" s="40">
        <v>5.3125553391181158E-4</v>
      </c>
      <c r="F666" s="41">
        <v>0.99220825216929232</v>
      </c>
    </row>
    <row r="667" spans="1:6">
      <c r="A667" s="18">
        <v>42551</v>
      </c>
      <c r="B667">
        <v>63</v>
      </c>
      <c r="C667" t="s">
        <v>863</v>
      </c>
      <c r="D667" s="6">
        <v>4</v>
      </c>
      <c r="E667" s="40">
        <v>7.0834071188241544E-4</v>
      </c>
      <c r="F667" s="41">
        <v>0.99291659288117473</v>
      </c>
    </row>
    <row r="668" spans="1:6">
      <c r="A668" s="18">
        <v>42551</v>
      </c>
      <c r="B668">
        <v>64</v>
      </c>
      <c r="C668" t="s">
        <v>864</v>
      </c>
      <c r="D668" s="6">
        <v>1</v>
      </c>
      <c r="E668" s="40">
        <v>1.7708517797060386E-4</v>
      </c>
      <c r="F668" s="41">
        <v>0.99309367805914528</v>
      </c>
    </row>
    <row r="669" spans="1:6">
      <c r="A669" s="18">
        <v>42551</v>
      </c>
      <c r="B669">
        <v>65</v>
      </c>
      <c r="C669" t="s">
        <v>865</v>
      </c>
      <c r="D669" s="6">
        <v>0</v>
      </c>
      <c r="E669" s="40">
        <v>0</v>
      </c>
      <c r="F669" s="41">
        <v>0.99309367805914528</v>
      </c>
    </row>
    <row r="670" spans="1:6">
      <c r="A670" s="18">
        <v>42551</v>
      </c>
      <c r="B670">
        <v>66</v>
      </c>
      <c r="C670" t="s">
        <v>866</v>
      </c>
      <c r="D670" s="6">
        <v>1</v>
      </c>
      <c r="E670" s="40">
        <v>1.7708517797060386E-4</v>
      </c>
      <c r="F670" s="41">
        <v>0.99327076323711583</v>
      </c>
    </row>
    <row r="671" spans="1:6">
      <c r="A671" s="18">
        <v>42551</v>
      </c>
      <c r="B671">
        <v>67</v>
      </c>
      <c r="C671" t="s">
        <v>867</v>
      </c>
      <c r="D671" s="6">
        <v>2</v>
      </c>
      <c r="E671" s="40">
        <v>3.5417035594120772E-4</v>
      </c>
      <c r="F671" s="41">
        <v>0.99362493359305704</v>
      </c>
    </row>
    <row r="672" spans="1:6">
      <c r="A672" s="18">
        <v>42551</v>
      </c>
      <c r="B672">
        <v>68</v>
      </c>
      <c r="C672" t="s">
        <v>868</v>
      </c>
      <c r="D672" s="6">
        <v>0</v>
      </c>
      <c r="E672" s="40">
        <v>0</v>
      </c>
      <c r="F672" s="41">
        <v>0.99362493359305704</v>
      </c>
    </row>
    <row r="673" spans="1:6">
      <c r="A673" s="18">
        <v>42551</v>
      </c>
      <c r="B673">
        <v>69</v>
      </c>
      <c r="C673" t="s">
        <v>869</v>
      </c>
      <c r="D673" s="6">
        <v>2</v>
      </c>
      <c r="E673" s="40">
        <v>3.5417035594120772E-4</v>
      </c>
      <c r="F673" s="41">
        <v>0.99397910394899824</v>
      </c>
    </row>
    <row r="674" spans="1:6">
      <c r="A674" s="18">
        <v>42551</v>
      </c>
      <c r="B674">
        <v>70</v>
      </c>
      <c r="C674" t="s">
        <v>870</v>
      </c>
      <c r="D674" s="6">
        <v>0</v>
      </c>
      <c r="E674" s="40">
        <v>0</v>
      </c>
      <c r="F674" s="41">
        <v>0.99397910394899824</v>
      </c>
    </row>
    <row r="675" spans="1:6">
      <c r="A675" s="18">
        <v>42551</v>
      </c>
      <c r="B675">
        <v>71</v>
      </c>
      <c r="C675" t="s">
        <v>871</v>
      </c>
      <c r="D675" s="6">
        <v>3</v>
      </c>
      <c r="E675" s="40">
        <v>5.3125553391181158E-4</v>
      </c>
      <c r="F675" s="41">
        <v>0.99451035948291</v>
      </c>
    </row>
    <row r="676" spans="1:6">
      <c r="A676" s="18">
        <v>42551</v>
      </c>
      <c r="B676">
        <v>72</v>
      </c>
      <c r="C676" t="s">
        <v>872</v>
      </c>
      <c r="D676" s="6">
        <v>0</v>
      </c>
      <c r="E676" s="40">
        <v>0</v>
      </c>
      <c r="F676" s="41">
        <v>0.99451035948291</v>
      </c>
    </row>
    <row r="677" spans="1:6">
      <c r="A677" s="18">
        <v>42551</v>
      </c>
      <c r="B677">
        <v>73</v>
      </c>
      <c r="C677" t="s">
        <v>873</v>
      </c>
      <c r="D677" s="6">
        <v>0</v>
      </c>
      <c r="E677" s="40">
        <v>0</v>
      </c>
      <c r="F677" s="41">
        <v>0.99451035948291</v>
      </c>
    </row>
    <row r="678" spans="1:6">
      <c r="A678" s="18">
        <v>42551</v>
      </c>
      <c r="B678">
        <v>74</v>
      </c>
      <c r="C678" t="s">
        <v>874</v>
      </c>
      <c r="D678" s="6">
        <v>0</v>
      </c>
      <c r="E678" s="40">
        <v>0</v>
      </c>
      <c r="F678" s="41">
        <v>0.99451035948291</v>
      </c>
    </row>
    <row r="679" spans="1:6">
      <c r="A679" s="18">
        <v>42551</v>
      </c>
      <c r="B679">
        <v>75</v>
      </c>
      <c r="C679" t="s">
        <v>875</v>
      </c>
      <c r="D679" s="6">
        <v>0</v>
      </c>
      <c r="E679" s="40">
        <v>0</v>
      </c>
      <c r="F679" s="41">
        <v>0.99451035948291</v>
      </c>
    </row>
    <row r="680" spans="1:6">
      <c r="A680" s="18">
        <v>42551</v>
      </c>
      <c r="B680">
        <v>76</v>
      </c>
      <c r="C680" t="s">
        <v>876</v>
      </c>
      <c r="D680" s="6">
        <v>2</v>
      </c>
      <c r="E680" s="40">
        <v>3.5417035594120772E-4</v>
      </c>
      <c r="F680" s="41">
        <v>0.99486452983885121</v>
      </c>
    </row>
    <row r="681" spans="1:6">
      <c r="A681" s="18">
        <v>42551</v>
      </c>
      <c r="B681">
        <v>77</v>
      </c>
      <c r="C681" t="s">
        <v>877</v>
      </c>
      <c r="D681" s="6">
        <v>0</v>
      </c>
      <c r="E681" s="40">
        <v>0</v>
      </c>
      <c r="F681" s="41">
        <v>0.99486452983885121</v>
      </c>
    </row>
    <row r="682" spans="1:6">
      <c r="A682" s="18">
        <v>42551</v>
      </c>
      <c r="B682">
        <v>78</v>
      </c>
      <c r="C682" t="s">
        <v>878</v>
      </c>
      <c r="D682" s="6">
        <v>0</v>
      </c>
      <c r="E682" s="40">
        <v>0</v>
      </c>
      <c r="F682" s="41">
        <v>0.99486452983885121</v>
      </c>
    </row>
    <row r="683" spans="1:6">
      <c r="A683" s="18">
        <v>42551</v>
      </c>
      <c r="B683">
        <v>79</v>
      </c>
      <c r="C683" t="s">
        <v>879</v>
      </c>
      <c r="D683" s="6">
        <v>1</v>
      </c>
      <c r="E683" s="40">
        <v>1.7708517797060386E-4</v>
      </c>
      <c r="F683" s="41">
        <v>0.99504161501682176</v>
      </c>
    </row>
    <row r="684" spans="1:6">
      <c r="A684" s="18">
        <v>42551</v>
      </c>
      <c r="B684">
        <v>80</v>
      </c>
      <c r="C684" t="s">
        <v>880</v>
      </c>
      <c r="D684" s="6">
        <v>0</v>
      </c>
      <c r="E684" s="40">
        <v>0</v>
      </c>
      <c r="F684" s="41">
        <v>0.99504161501682176</v>
      </c>
    </row>
    <row r="685" spans="1:6">
      <c r="A685" s="18">
        <v>42551</v>
      </c>
      <c r="B685">
        <v>81</v>
      </c>
      <c r="C685" t="s">
        <v>881</v>
      </c>
      <c r="D685" s="6">
        <v>0</v>
      </c>
      <c r="E685" s="40">
        <v>0</v>
      </c>
      <c r="F685" s="41">
        <v>0.99504161501682176</v>
      </c>
    </row>
    <row r="686" spans="1:6">
      <c r="A686" s="18">
        <v>42551</v>
      </c>
      <c r="B686">
        <v>82</v>
      </c>
      <c r="C686" t="s">
        <v>882</v>
      </c>
      <c r="D686" s="6">
        <v>0</v>
      </c>
      <c r="E686" s="40">
        <v>0</v>
      </c>
      <c r="F686" s="41">
        <v>0.99504161501682176</v>
      </c>
    </row>
    <row r="687" spans="1:6">
      <c r="A687" s="18">
        <v>42551</v>
      </c>
      <c r="B687">
        <v>83</v>
      </c>
      <c r="C687" t="s">
        <v>883</v>
      </c>
      <c r="D687" s="6">
        <v>0</v>
      </c>
      <c r="E687" s="40">
        <v>0</v>
      </c>
      <c r="F687" s="41">
        <v>0.99504161501682176</v>
      </c>
    </row>
    <row r="688" spans="1:6">
      <c r="A688" s="18">
        <v>42551</v>
      </c>
      <c r="B688">
        <v>84</v>
      </c>
      <c r="C688" t="s">
        <v>884</v>
      </c>
      <c r="D688" s="6">
        <v>0</v>
      </c>
      <c r="E688" s="40">
        <v>0</v>
      </c>
      <c r="F688" s="41">
        <v>0.99504161501682176</v>
      </c>
    </row>
    <row r="689" spans="1:6">
      <c r="A689" s="18">
        <v>42551</v>
      </c>
      <c r="B689">
        <v>85</v>
      </c>
      <c r="C689" t="s">
        <v>885</v>
      </c>
      <c r="D689" s="6">
        <v>1</v>
      </c>
      <c r="E689" s="40">
        <v>1.7708517797060386E-4</v>
      </c>
      <c r="F689" s="41">
        <v>0.99521870019479231</v>
      </c>
    </row>
    <row r="690" spans="1:6">
      <c r="A690" s="18">
        <v>42551</v>
      </c>
      <c r="B690">
        <v>86</v>
      </c>
      <c r="C690" t="s">
        <v>886</v>
      </c>
      <c r="D690" s="6">
        <v>1</v>
      </c>
      <c r="E690" s="40">
        <v>1.7708517797060386E-4</v>
      </c>
      <c r="F690" s="41">
        <v>0.99539578537276285</v>
      </c>
    </row>
    <row r="691" spans="1:6">
      <c r="A691" s="18">
        <v>42551</v>
      </c>
      <c r="B691">
        <v>87</v>
      </c>
      <c r="C691" t="s">
        <v>887</v>
      </c>
      <c r="D691" s="6">
        <v>0</v>
      </c>
      <c r="E691" s="40">
        <v>0</v>
      </c>
      <c r="F691" s="41">
        <v>0.99539578537276285</v>
      </c>
    </row>
    <row r="692" spans="1:6">
      <c r="A692" s="18">
        <v>42551</v>
      </c>
      <c r="B692">
        <v>88</v>
      </c>
      <c r="C692" t="s">
        <v>888</v>
      </c>
      <c r="D692" s="6">
        <v>0</v>
      </c>
      <c r="E692" s="40">
        <v>0</v>
      </c>
      <c r="F692" s="41">
        <v>0.99539578537276285</v>
      </c>
    </row>
    <row r="693" spans="1:6">
      <c r="A693" s="18">
        <v>42551</v>
      </c>
      <c r="B693">
        <v>89</v>
      </c>
      <c r="C693" t="s">
        <v>889</v>
      </c>
      <c r="D693" s="6">
        <v>1</v>
      </c>
      <c r="E693" s="40">
        <v>1.7708517797060386E-4</v>
      </c>
      <c r="F693" s="41">
        <v>0.9955728705507334</v>
      </c>
    </row>
    <row r="694" spans="1:6">
      <c r="A694" s="18">
        <v>42551</v>
      </c>
      <c r="B694">
        <v>90</v>
      </c>
      <c r="C694" t="s">
        <v>890</v>
      </c>
      <c r="D694" s="6">
        <v>1</v>
      </c>
      <c r="E694" s="40">
        <v>1.7708517797060386E-4</v>
      </c>
      <c r="F694" s="41">
        <v>0.99574995572870395</v>
      </c>
    </row>
    <row r="695" spans="1:6">
      <c r="A695" s="18">
        <v>42551</v>
      </c>
      <c r="B695">
        <v>91</v>
      </c>
      <c r="C695" t="s">
        <v>891</v>
      </c>
      <c r="D695" s="6">
        <v>1</v>
      </c>
      <c r="E695" s="40">
        <v>1.7708517797060386E-4</v>
      </c>
      <c r="F695" s="41">
        <v>0.9959270409066745</v>
      </c>
    </row>
    <row r="696" spans="1:6">
      <c r="A696" s="18">
        <v>42551</v>
      </c>
      <c r="B696">
        <v>92</v>
      </c>
      <c r="C696" t="s">
        <v>892</v>
      </c>
      <c r="D696" s="6">
        <v>0</v>
      </c>
      <c r="E696" s="40">
        <v>0</v>
      </c>
      <c r="F696" s="41">
        <v>0.9959270409066745</v>
      </c>
    </row>
    <row r="697" spans="1:6">
      <c r="A697" s="18">
        <v>42551</v>
      </c>
      <c r="B697">
        <v>93</v>
      </c>
      <c r="C697" t="s">
        <v>893</v>
      </c>
      <c r="D697" s="6">
        <v>0</v>
      </c>
      <c r="E697" s="40">
        <v>0</v>
      </c>
      <c r="F697" s="41">
        <v>0.9959270409066745</v>
      </c>
    </row>
    <row r="698" spans="1:6">
      <c r="A698" s="18">
        <v>42551</v>
      </c>
      <c r="B698">
        <v>94</v>
      </c>
      <c r="C698" t="s">
        <v>894</v>
      </c>
      <c r="D698" s="6">
        <v>0</v>
      </c>
      <c r="E698" s="40">
        <v>0</v>
      </c>
      <c r="F698" s="41">
        <v>0.9959270409066745</v>
      </c>
    </row>
    <row r="699" spans="1:6">
      <c r="A699" s="18">
        <v>42551</v>
      </c>
      <c r="B699">
        <v>95</v>
      </c>
      <c r="C699" t="s">
        <v>895</v>
      </c>
      <c r="D699" s="6">
        <v>1</v>
      </c>
      <c r="E699" s="40">
        <v>1.7708517797060386E-4</v>
      </c>
      <c r="F699" s="41">
        <v>0.99610412608464505</v>
      </c>
    </row>
    <row r="700" spans="1:6">
      <c r="A700" s="18">
        <v>42551</v>
      </c>
      <c r="B700">
        <v>96</v>
      </c>
      <c r="C700" t="s">
        <v>896</v>
      </c>
      <c r="D700" s="6">
        <v>0</v>
      </c>
      <c r="E700" s="40">
        <v>0</v>
      </c>
      <c r="F700" s="41">
        <v>0.99610412608464505</v>
      </c>
    </row>
    <row r="701" spans="1:6">
      <c r="A701" s="18">
        <v>42551</v>
      </c>
      <c r="B701">
        <v>97</v>
      </c>
      <c r="C701" t="s">
        <v>897</v>
      </c>
      <c r="D701" s="6">
        <v>1</v>
      </c>
      <c r="E701" s="40">
        <v>1.7708517797060386E-4</v>
      </c>
      <c r="F701" s="41">
        <v>0.9962812112626156</v>
      </c>
    </row>
    <row r="702" spans="1:6">
      <c r="A702" s="18">
        <v>42551</v>
      </c>
      <c r="B702">
        <v>98</v>
      </c>
      <c r="C702" t="s">
        <v>898</v>
      </c>
      <c r="D702" s="6">
        <v>1</v>
      </c>
      <c r="E702" s="40">
        <v>1.7708517797060386E-4</v>
      </c>
      <c r="F702" s="41">
        <v>0.99645829644058614</v>
      </c>
    </row>
    <row r="703" spans="1:6">
      <c r="A703" s="18">
        <v>42551</v>
      </c>
      <c r="B703">
        <v>99</v>
      </c>
      <c r="C703" t="s">
        <v>899</v>
      </c>
      <c r="D703" s="6">
        <v>2</v>
      </c>
      <c r="E703" s="40">
        <v>3.5417035594120772E-4</v>
      </c>
      <c r="F703" s="41">
        <v>0.99681246679652735</v>
      </c>
    </row>
    <row r="704" spans="1:6">
      <c r="A704" s="18">
        <v>42551</v>
      </c>
      <c r="B704">
        <v>100</v>
      </c>
      <c r="C704" t="s">
        <v>900</v>
      </c>
      <c r="D704" s="6">
        <v>2</v>
      </c>
      <c r="E704" s="40">
        <v>3.5417035594120772E-4</v>
      </c>
      <c r="F704" s="41">
        <v>0.99716663715246856</v>
      </c>
    </row>
    <row r="705" spans="1:6">
      <c r="A705" s="18">
        <v>42551</v>
      </c>
      <c r="B705">
        <v>101</v>
      </c>
      <c r="C705" t="s">
        <v>901</v>
      </c>
      <c r="D705" s="6">
        <v>1</v>
      </c>
      <c r="E705" s="40">
        <v>1.7708517797060386E-4</v>
      </c>
      <c r="F705" s="41">
        <v>0.99734372233043911</v>
      </c>
    </row>
    <row r="706" spans="1:6">
      <c r="A706" s="18">
        <v>42551</v>
      </c>
      <c r="B706">
        <v>102</v>
      </c>
      <c r="C706" t="s">
        <v>902</v>
      </c>
      <c r="D706" s="6">
        <v>1</v>
      </c>
      <c r="E706" s="40">
        <v>1.7708517797060386E-4</v>
      </c>
      <c r="F706" s="41">
        <v>0.99752080750840966</v>
      </c>
    </row>
    <row r="707" spans="1:6">
      <c r="A707" s="18">
        <v>42551</v>
      </c>
      <c r="B707">
        <v>103</v>
      </c>
      <c r="C707" t="s">
        <v>903</v>
      </c>
      <c r="D707" s="6">
        <v>0</v>
      </c>
      <c r="E707" s="40">
        <v>0</v>
      </c>
      <c r="F707" s="41">
        <v>0.99752080750840966</v>
      </c>
    </row>
    <row r="708" spans="1:6">
      <c r="A708" s="18">
        <v>42551</v>
      </c>
      <c r="B708">
        <v>104</v>
      </c>
      <c r="C708" t="s">
        <v>904</v>
      </c>
      <c r="D708" s="6">
        <v>5</v>
      </c>
      <c r="E708" s="40">
        <v>8.854258898530193E-4</v>
      </c>
      <c r="F708" s="41">
        <v>0.99840623339826262</v>
      </c>
    </row>
    <row r="709" spans="1:6">
      <c r="A709" s="18">
        <v>42551</v>
      </c>
      <c r="B709">
        <v>105</v>
      </c>
      <c r="C709" t="s">
        <v>905</v>
      </c>
      <c r="D709" s="6">
        <v>1</v>
      </c>
      <c r="E709" s="40">
        <v>1.7708517797060386E-4</v>
      </c>
      <c r="F709" s="41">
        <v>0.99858331857623317</v>
      </c>
    </row>
    <row r="710" spans="1:6">
      <c r="A710" s="18">
        <v>42551</v>
      </c>
      <c r="B710">
        <v>106</v>
      </c>
      <c r="C710" t="s">
        <v>906</v>
      </c>
      <c r="D710" s="6">
        <v>2</v>
      </c>
      <c r="E710" s="40">
        <v>3.5417035594120772E-4</v>
      </c>
      <c r="F710" s="41">
        <v>0.99893748893217438</v>
      </c>
    </row>
    <row r="711" spans="1:6">
      <c r="A711" s="18">
        <v>42551</v>
      </c>
      <c r="B711">
        <v>107</v>
      </c>
      <c r="C711" t="s">
        <v>907</v>
      </c>
      <c r="D711" s="6">
        <v>1</v>
      </c>
      <c r="E711" s="40">
        <v>1.7708517797060386E-4</v>
      </c>
      <c r="F711" s="41">
        <v>0.99911457411014493</v>
      </c>
    </row>
    <row r="712" spans="1:6">
      <c r="A712" s="18">
        <v>42551</v>
      </c>
      <c r="B712">
        <v>108</v>
      </c>
      <c r="C712" t="s">
        <v>908</v>
      </c>
      <c r="D712" s="6">
        <v>0</v>
      </c>
      <c r="E712" s="40">
        <v>0</v>
      </c>
      <c r="F712" s="41">
        <v>0.99911457411014493</v>
      </c>
    </row>
    <row r="713" spans="1:6">
      <c r="A713" s="18">
        <v>42551</v>
      </c>
      <c r="B713">
        <v>109</v>
      </c>
      <c r="C713" t="s">
        <v>909</v>
      </c>
      <c r="D713" s="6">
        <v>1</v>
      </c>
      <c r="E713" s="40">
        <v>1.7708517797060386E-4</v>
      </c>
      <c r="F713" s="41">
        <v>0.99929165928811547</v>
      </c>
    </row>
    <row r="714" spans="1:6">
      <c r="A714" s="18">
        <v>42551</v>
      </c>
      <c r="B714">
        <v>110</v>
      </c>
      <c r="C714" t="s">
        <v>910</v>
      </c>
      <c r="D714" s="6">
        <v>1</v>
      </c>
      <c r="E714" s="40">
        <v>1.7708517797060386E-4</v>
      </c>
      <c r="F714" s="41">
        <v>0.99946874446608602</v>
      </c>
    </row>
    <row r="715" spans="1:6">
      <c r="A715" s="18">
        <v>42551</v>
      </c>
      <c r="B715">
        <v>111</v>
      </c>
      <c r="C715" t="s">
        <v>911</v>
      </c>
      <c r="D715" s="6">
        <v>1</v>
      </c>
      <c r="E715" s="40">
        <v>1.7708517797060386E-4</v>
      </c>
      <c r="F715" s="41">
        <v>0.99964582964405657</v>
      </c>
    </row>
    <row r="716" spans="1:6">
      <c r="A716" s="18">
        <v>42551</v>
      </c>
      <c r="B716">
        <v>112</v>
      </c>
      <c r="C716" t="s">
        <v>912</v>
      </c>
      <c r="D716" s="6">
        <v>0</v>
      </c>
      <c r="E716" s="40">
        <v>0</v>
      </c>
      <c r="F716" s="41">
        <v>0.99964582964405657</v>
      </c>
    </row>
    <row r="717" spans="1:6">
      <c r="A717" s="18">
        <v>42551</v>
      </c>
      <c r="B717">
        <v>113</v>
      </c>
      <c r="C717" t="s">
        <v>913</v>
      </c>
      <c r="D717" s="6">
        <v>0</v>
      </c>
      <c r="E717" s="40">
        <v>0</v>
      </c>
      <c r="F717" s="41">
        <v>0.99964582964405657</v>
      </c>
    </row>
    <row r="718" spans="1:6">
      <c r="A718" s="18">
        <v>42551</v>
      </c>
      <c r="B718">
        <v>114</v>
      </c>
      <c r="C718" t="s">
        <v>914</v>
      </c>
      <c r="D718" s="6">
        <v>0</v>
      </c>
      <c r="E718" s="40">
        <v>0</v>
      </c>
      <c r="F718" s="41">
        <v>0.99964582964405657</v>
      </c>
    </row>
    <row r="719" spans="1:6">
      <c r="A719" s="18">
        <v>42551</v>
      </c>
      <c r="B719">
        <v>115</v>
      </c>
      <c r="C719" t="s">
        <v>915</v>
      </c>
      <c r="D719" s="6">
        <v>1</v>
      </c>
      <c r="E719" s="40">
        <v>1.7708517797060386E-4</v>
      </c>
      <c r="F719" s="41">
        <v>0.99982291482202712</v>
      </c>
    </row>
    <row r="720" spans="1:6">
      <c r="A720" s="18">
        <v>42551</v>
      </c>
      <c r="B720">
        <v>116</v>
      </c>
      <c r="C720" t="s">
        <v>916</v>
      </c>
      <c r="D720" s="6">
        <v>0</v>
      </c>
      <c r="E720" s="40">
        <v>0</v>
      </c>
      <c r="F720" s="41">
        <v>0.99982291482202712</v>
      </c>
    </row>
    <row r="721" spans="1:6">
      <c r="A721" s="18">
        <v>42551</v>
      </c>
      <c r="B721">
        <v>117</v>
      </c>
      <c r="C721" t="s">
        <v>917</v>
      </c>
      <c r="D721" s="6">
        <v>0</v>
      </c>
      <c r="E721" s="40">
        <v>0</v>
      </c>
      <c r="F721" s="41">
        <v>0.99982291482202712</v>
      </c>
    </row>
    <row r="722" spans="1:6">
      <c r="A722" s="18">
        <v>42551</v>
      </c>
      <c r="B722">
        <v>118</v>
      </c>
      <c r="C722" t="s">
        <v>918</v>
      </c>
      <c r="D722" s="6">
        <v>0</v>
      </c>
      <c r="E722" s="40">
        <v>0</v>
      </c>
      <c r="F722" s="41">
        <v>0.99982291482202712</v>
      </c>
    </row>
    <row r="723" spans="1:6">
      <c r="A723" s="18">
        <v>42551</v>
      </c>
      <c r="B723">
        <v>119</v>
      </c>
      <c r="C723" t="s">
        <v>919</v>
      </c>
      <c r="D723" s="6">
        <v>0</v>
      </c>
      <c r="E723" s="40">
        <v>0</v>
      </c>
      <c r="F723" s="41">
        <v>0.99982291482202712</v>
      </c>
    </row>
    <row r="724" spans="1:6">
      <c r="A724" s="18">
        <v>42551</v>
      </c>
      <c r="B724">
        <v>120</v>
      </c>
      <c r="C724" t="s">
        <v>920</v>
      </c>
      <c r="D724" s="6">
        <v>0</v>
      </c>
      <c r="E724" s="40">
        <v>0</v>
      </c>
      <c r="F724" s="41">
        <v>0.99982291482202712</v>
      </c>
    </row>
    <row r="725" spans="1:6">
      <c r="A725" s="18">
        <v>42551</v>
      </c>
      <c r="B725">
        <v>121</v>
      </c>
      <c r="C725" t="s">
        <v>921</v>
      </c>
      <c r="D725" s="6">
        <v>0</v>
      </c>
      <c r="E725" s="40">
        <v>0</v>
      </c>
      <c r="F725" s="41">
        <v>0.99982291482202712</v>
      </c>
    </row>
    <row r="726" spans="1:6">
      <c r="A726" s="18">
        <v>42551</v>
      </c>
      <c r="B726">
        <v>122</v>
      </c>
      <c r="C726" t="s">
        <v>922</v>
      </c>
      <c r="D726" s="6">
        <v>0</v>
      </c>
      <c r="E726" s="40">
        <v>0</v>
      </c>
      <c r="F726" s="41">
        <v>0.99982291482202712</v>
      </c>
    </row>
    <row r="727" spans="1:6">
      <c r="A727" s="18">
        <v>42551</v>
      </c>
      <c r="B727">
        <v>123</v>
      </c>
      <c r="C727" t="s">
        <v>923</v>
      </c>
      <c r="D727" s="6">
        <v>0</v>
      </c>
      <c r="E727" s="40">
        <v>0</v>
      </c>
      <c r="F727" s="41">
        <v>0.99982291482202712</v>
      </c>
    </row>
    <row r="728" spans="1:6">
      <c r="A728" s="18">
        <v>42551</v>
      </c>
      <c r="B728">
        <v>124</v>
      </c>
      <c r="C728" t="s">
        <v>924</v>
      </c>
      <c r="D728" s="6">
        <v>0</v>
      </c>
      <c r="E728" s="40">
        <v>0</v>
      </c>
      <c r="F728" s="41">
        <v>0.99982291482202712</v>
      </c>
    </row>
    <row r="729" spans="1:6">
      <c r="A729" s="18">
        <v>42551</v>
      </c>
      <c r="B729">
        <v>125</v>
      </c>
      <c r="C729" t="s">
        <v>925</v>
      </c>
      <c r="D729" s="6">
        <v>0</v>
      </c>
      <c r="E729" s="40">
        <v>0</v>
      </c>
      <c r="F729" s="41">
        <v>0.99982291482202712</v>
      </c>
    </row>
    <row r="730" spans="1:6">
      <c r="A730" s="18">
        <v>42551</v>
      </c>
      <c r="B730">
        <v>126</v>
      </c>
      <c r="C730" t="s">
        <v>926</v>
      </c>
      <c r="D730" s="6">
        <v>0</v>
      </c>
      <c r="E730" s="40">
        <v>0</v>
      </c>
      <c r="F730" s="41">
        <v>0.99982291482202712</v>
      </c>
    </row>
    <row r="731" spans="1:6">
      <c r="A731" s="18">
        <v>42551</v>
      </c>
      <c r="B731">
        <v>127</v>
      </c>
      <c r="C731" t="s">
        <v>927</v>
      </c>
      <c r="D731" s="6">
        <v>0</v>
      </c>
      <c r="E731" s="40">
        <v>0</v>
      </c>
      <c r="F731" s="41">
        <v>0.99982291482202712</v>
      </c>
    </row>
    <row r="732" spans="1:6">
      <c r="A732" s="18">
        <v>42551</v>
      </c>
      <c r="B732">
        <v>128</v>
      </c>
      <c r="C732" t="s">
        <v>928</v>
      </c>
      <c r="D732" s="6">
        <v>0</v>
      </c>
      <c r="E732" s="40">
        <v>0</v>
      </c>
      <c r="F732" s="41">
        <v>0.99982291482202712</v>
      </c>
    </row>
    <row r="733" spans="1:6">
      <c r="A733" s="18">
        <v>42551</v>
      </c>
      <c r="B733">
        <v>129</v>
      </c>
      <c r="C733" t="s">
        <v>929</v>
      </c>
      <c r="D733" s="6">
        <v>0</v>
      </c>
      <c r="E733" s="40">
        <v>0</v>
      </c>
      <c r="F733" s="41">
        <v>0.99982291482202712</v>
      </c>
    </row>
    <row r="734" spans="1:6">
      <c r="A734" s="18">
        <v>42551</v>
      </c>
      <c r="B734">
        <v>130</v>
      </c>
      <c r="C734" t="s">
        <v>930</v>
      </c>
      <c r="D734" s="6">
        <v>0</v>
      </c>
      <c r="E734" s="40">
        <v>0</v>
      </c>
      <c r="F734" s="41">
        <v>0.99982291482202712</v>
      </c>
    </row>
    <row r="735" spans="1:6">
      <c r="A735" s="18">
        <v>42551</v>
      </c>
      <c r="B735">
        <v>131</v>
      </c>
      <c r="C735" t="s">
        <v>931</v>
      </c>
      <c r="D735" s="6">
        <v>0</v>
      </c>
      <c r="E735" s="40">
        <v>0</v>
      </c>
      <c r="F735" s="41">
        <v>0.99982291482202712</v>
      </c>
    </row>
    <row r="736" spans="1:6">
      <c r="A736" s="18">
        <v>42551</v>
      </c>
      <c r="B736">
        <v>132</v>
      </c>
      <c r="C736" t="s">
        <v>932</v>
      </c>
      <c r="D736" s="6">
        <v>0</v>
      </c>
      <c r="E736" s="40">
        <v>0</v>
      </c>
      <c r="F736" s="41">
        <v>0.99982291482202712</v>
      </c>
    </row>
    <row r="737" spans="1:6">
      <c r="A737" s="18">
        <v>42551</v>
      </c>
      <c r="B737">
        <v>133</v>
      </c>
      <c r="C737" t="s">
        <v>933</v>
      </c>
      <c r="D737" s="6">
        <v>0</v>
      </c>
      <c r="E737" s="40">
        <v>0</v>
      </c>
      <c r="F737" s="41">
        <v>0.99982291482202712</v>
      </c>
    </row>
    <row r="738" spans="1:6">
      <c r="A738" s="18">
        <v>42551</v>
      </c>
      <c r="B738">
        <v>134</v>
      </c>
      <c r="C738" t="s">
        <v>934</v>
      </c>
      <c r="D738" s="6">
        <v>0</v>
      </c>
      <c r="E738" s="40">
        <v>0</v>
      </c>
      <c r="F738" s="41">
        <v>0.99982291482202712</v>
      </c>
    </row>
    <row r="739" spans="1:6">
      <c r="A739" s="18">
        <v>42551</v>
      </c>
      <c r="B739">
        <v>135</v>
      </c>
      <c r="C739" t="s">
        <v>935</v>
      </c>
      <c r="D739" s="6">
        <v>0</v>
      </c>
      <c r="E739" s="40">
        <v>0</v>
      </c>
      <c r="F739" s="41">
        <v>0.99982291482202712</v>
      </c>
    </row>
    <row r="740" spans="1:6">
      <c r="A740" s="18">
        <v>42551</v>
      </c>
      <c r="B740">
        <v>136</v>
      </c>
      <c r="C740" t="s">
        <v>936</v>
      </c>
      <c r="D740" s="6">
        <v>0</v>
      </c>
      <c r="E740" s="40">
        <v>0</v>
      </c>
      <c r="F740" s="41">
        <v>0.99982291482202712</v>
      </c>
    </row>
    <row r="741" spans="1:6">
      <c r="A741" s="18">
        <v>42551</v>
      </c>
      <c r="B741">
        <v>137</v>
      </c>
      <c r="C741" t="s">
        <v>937</v>
      </c>
      <c r="D741" s="6">
        <v>0</v>
      </c>
      <c r="E741" s="40">
        <v>0</v>
      </c>
      <c r="F741" s="41">
        <v>0.99982291482202712</v>
      </c>
    </row>
    <row r="742" spans="1:6">
      <c r="A742" s="18">
        <v>42551</v>
      </c>
      <c r="B742">
        <v>138</v>
      </c>
      <c r="C742" t="s">
        <v>938</v>
      </c>
      <c r="D742" s="6">
        <v>0</v>
      </c>
      <c r="E742" s="40">
        <v>0</v>
      </c>
      <c r="F742" s="41">
        <v>0.99982291482202712</v>
      </c>
    </row>
    <row r="743" spans="1:6">
      <c r="A743" s="18">
        <v>42551</v>
      </c>
      <c r="B743">
        <v>139</v>
      </c>
      <c r="C743" t="s">
        <v>939</v>
      </c>
      <c r="D743" s="6">
        <v>0</v>
      </c>
      <c r="E743" s="40">
        <v>0</v>
      </c>
      <c r="F743" s="41">
        <v>0.99982291482202712</v>
      </c>
    </row>
    <row r="744" spans="1:6">
      <c r="A744" s="18">
        <v>42551</v>
      </c>
      <c r="B744">
        <v>140</v>
      </c>
      <c r="C744" t="s">
        <v>940</v>
      </c>
      <c r="D744" s="6">
        <v>0</v>
      </c>
      <c r="E744" s="40">
        <v>0</v>
      </c>
      <c r="F744" s="41">
        <v>0.99982291482202712</v>
      </c>
    </row>
    <row r="745" spans="1:6">
      <c r="A745" s="18">
        <v>42551</v>
      </c>
      <c r="B745">
        <v>141</v>
      </c>
      <c r="C745" t="s">
        <v>941</v>
      </c>
      <c r="D745" s="6">
        <v>0</v>
      </c>
      <c r="E745" s="40">
        <v>0</v>
      </c>
      <c r="F745" s="41">
        <v>0.99982291482202712</v>
      </c>
    </row>
    <row r="746" spans="1:6">
      <c r="A746" s="18">
        <v>42551</v>
      </c>
      <c r="B746">
        <v>142</v>
      </c>
      <c r="C746" t="s">
        <v>942</v>
      </c>
      <c r="D746" s="6">
        <v>0</v>
      </c>
      <c r="E746" s="40">
        <v>0</v>
      </c>
      <c r="F746" s="41">
        <v>0.99982291482202712</v>
      </c>
    </row>
    <row r="747" spans="1:6">
      <c r="A747" s="18">
        <v>42551</v>
      </c>
      <c r="B747">
        <v>143</v>
      </c>
      <c r="C747" t="s">
        <v>943</v>
      </c>
      <c r="D747" s="6">
        <v>0</v>
      </c>
      <c r="E747" s="40">
        <v>0</v>
      </c>
      <c r="F747" s="41">
        <v>0.99982291482202712</v>
      </c>
    </row>
    <row r="748" spans="1:6">
      <c r="A748" s="18">
        <v>42551</v>
      </c>
      <c r="B748">
        <v>144</v>
      </c>
      <c r="C748" t="s">
        <v>944</v>
      </c>
      <c r="D748" s="6">
        <v>0</v>
      </c>
      <c r="E748" s="40">
        <v>0</v>
      </c>
      <c r="F748" s="41">
        <v>0.99982291482202712</v>
      </c>
    </row>
    <row r="749" spans="1:6">
      <c r="A749" s="18">
        <v>42551</v>
      </c>
      <c r="B749">
        <v>145</v>
      </c>
      <c r="C749" t="s">
        <v>945</v>
      </c>
      <c r="D749" s="6">
        <v>1</v>
      </c>
      <c r="E749" s="40">
        <v>1.7708517797060386E-4</v>
      </c>
      <c r="F749" s="41">
        <v>0.99999999999999767</v>
      </c>
    </row>
    <row r="750" spans="1:6">
      <c r="A750" s="18">
        <v>42551</v>
      </c>
      <c r="B750">
        <v>146</v>
      </c>
      <c r="C750" t="s">
        <v>946</v>
      </c>
      <c r="D750" s="6">
        <v>0</v>
      </c>
      <c r="E750" s="40">
        <v>0</v>
      </c>
      <c r="F750" s="41">
        <v>0.99999999999999767</v>
      </c>
    </row>
    <row r="751" spans="1:6">
      <c r="A751" s="18">
        <v>42551</v>
      </c>
      <c r="B751">
        <v>147</v>
      </c>
      <c r="C751" t="s">
        <v>947</v>
      </c>
      <c r="D751" s="6">
        <v>0</v>
      </c>
      <c r="E751" s="40">
        <v>0</v>
      </c>
      <c r="F751" s="41">
        <v>0.99999999999999767</v>
      </c>
    </row>
    <row r="752" spans="1:6">
      <c r="A752" s="18">
        <v>42551</v>
      </c>
      <c r="B752">
        <v>148</v>
      </c>
      <c r="C752" t="s">
        <v>948</v>
      </c>
      <c r="D752" s="6">
        <v>0</v>
      </c>
      <c r="E752" s="40">
        <v>0</v>
      </c>
      <c r="F752" s="41">
        <v>0.99999999999999767</v>
      </c>
    </row>
    <row r="753" spans="1:6">
      <c r="A753" s="18">
        <v>42551</v>
      </c>
      <c r="B753">
        <v>149</v>
      </c>
      <c r="C753" t="s">
        <v>949</v>
      </c>
      <c r="D753" s="6">
        <v>0</v>
      </c>
      <c r="E753" s="40">
        <v>0</v>
      </c>
      <c r="F753" s="41">
        <v>0.99999999999999767</v>
      </c>
    </row>
    <row r="754" spans="1:6">
      <c r="A754" s="18">
        <v>42551</v>
      </c>
      <c r="B754">
        <v>150</v>
      </c>
      <c r="C754" t="s">
        <v>950</v>
      </c>
      <c r="D754" s="6">
        <v>0</v>
      </c>
      <c r="E754" s="40">
        <v>0</v>
      </c>
      <c r="F754" s="41">
        <v>0.99999999999999767</v>
      </c>
    </row>
    <row r="755" spans="1:6">
      <c r="A755" s="18">
        <v>42551</v>
      </c>
      <c r="B755">
        <v>151</v>
      </c>
      <c r="C755" t="s">
        <v>951</v>
      </c>
      <c r="D755" s="6">
        <v>0</v>
      </c>
      <c r="E755" s="40">
        <v>0</v>
      </c>
      <c r="F755" s="41">
        <v>0.99999999999999767</v>
      </c>
    </row>
    <row r="756" spans="1:6">
      <c r="A756" s="18">
        <v>42551</v>
      </c>
      <c r="B756">
        <v>152</v>
      </c>
      <c r="C756" t="s">
        <v>952</v>
      </c>
      <c r="D756" s="6">
        <v>0</v>
      </c>
      <c r="E756" s="40">
        <v>0</v>
      </c>
      <c r="F756" s="41">
        <v>0.99999999999999767</v>
      </c>
    </row>
    <row r="757" spans="1:6">
      <c r="A757" s="18">
        <v>42551</v>
      </c>
      <c r="B757">
        <v>153</v>
      </c>
      <c r="C757" t="s">
        <v>953</v>
      </c>
      <c r="D757" s="6">
        <v>0</v>
      </c>
      <c r="E757" s="40">
        <v>0</v>
      </c>
      <c r="F757" s="41">
        <v>0.99999999999999767</v>
      </c>
    </row>
    <row r="758" spans="1:6">
      <c r="A758" s="18">
        <v>42551</v>
      </c>
      <c r="B758">
        <v>154</v>
      </c>
      <c r="C758" t="s">
        <v>954</v>
      </c>
      <c r="D758" s="6">
        <v>0</v>
      </c>
      <c r="E758" s="40">
        <v>0</v>
      </c>
      <c r="F758" s="41">
        <v>0.99999999999999767</v>
      </c>
    </row>
    <row r="759" spans="1:6">
      <c r="A759" s="18">
        <v>42551</v>
      </c>
      <c r="B759">
        <v>155</v>
      </c>
      <c r="C759" t="s">
        <v>955</v>
      </c>
      <c r="D759" s="6">
        <v>0</v>
      </c>
      <c r="E759" s="40">
        <v>0</v>
      </c>
      <c r="F759" s="41">
        <v>0.99999999999999767</v>
      </c>
    </row>
    <row r="760" spans="1:6">
      <c r="A760" s="18">
        <v>42551</v>
      </c>
      <c r="B760">
        <v>156</v>
      </c>
      <c r="C760" t="s">
        <v>956</v>
      </c>
      <c r="D760" s="6">
        <v>0</v>
      </c>
      <c r="E760" s="40">
        <v>0</v>
      </c>
      <c r="F760" s="41">
        <v>0.99999999999999767</v>
      </c>
    </row>
    <row r="761" spans="1:6">
      <c r="A761" s="18">
        <v>42551</v>
      </c>
      <c r="B761">
        <v>157</v>
      </c>
      <c r="C761" t="s">
        <v>957</v>
      </c>
      <c r="D761" s="6">
        <v>0</v>
      </c>
      <c r="E761" s="40">
        <v>0</v>
      </c>
      <c r="F761" s="41">
        <v>0.99999999999999767</v>
      </c>
    </row>
    <row r="762" spans="1:6">
      <c r="A762" s="18">
        <v>42551</v>
      </c>
      <c r="B762">
        <v>158</v>
      </c>
      <c r="C762" t="s">
        <v>958</v>
      </c>
      <c r="D762" s="6">
        <v>0</v>
      </c>
      <c r="E762" s="40">
        <v>0</v>
      </c>
      <c r="F762" s="41">
        <v>0.99999999999999767</v>
      </c>
    </row>
    <row r="763" spans="1:6">
      <c r="A763" s="18">
        <v>42551</v>
      </c>
      <c r="B763">
        <v>159</v>
      </c>
      <c r="C763" t="s">
        <v>959</v>
      </c>
      <c r="D763" s="6">
        <v>0</v>
      </c>
      <c r="E763" s="40">
        <v>0</v>
      </c>
      <c r="F763" s="41">
        <v>0.99999999999999767</v>
      </c>
    </row>
    <row r="764" spans="1:6">
      <c r="A764" s="18">
        <v>42551</v>
      </c>
      <c r="B764">
        <v>160</v>
      </c>
      <c r="C764" t="s">
        <v>960</v>
      </c>
      <c r="D764" s="6">
        <v>0</v>
      </c>
      <c r="E764" s="40">
        <v>0</v>
      </c>
      <c r="F764" s="41">
        <v>0.99999999999999767</v>
      </c>
    </row>
    <row r="765" spans="1:6">
      <c r="A765" s="18">
        <v>42551</v>
      </c>
      <c r="B765">
        <v>161</v>
      </c>
      <c r="C765" t="s">
        <v>961</v>
      </c>
      <c r="D765" s="6">
        <v>0</v>
      </c>
      <c r="E765" s="40">
        <v>0</v>
      </c>
      <c r="F765" s="41">
        <v>0.99999999999999767</v>
      </c>
    </row>
    <row r="766" spans="1:6">
      <c r="A766" s="18">
        <v>42551</v>
      </c>
      <c r="B766">
        <v>162</v>
      </c>
      <c r="C766" t="s">
        <v>962</v>
      </c>
      <c r="D766" s="6">
        <v>0</v>
      </c>
      <c r="E766" s="40">
        <v>0</v>
      </c>
      <c r="F766" s="41">
        <v>0.99999999999999767</v>
      </c>
    </row>
    <row r="767" spans="1:6">
      <c r="A767" s="18">
        <v>42551</v>
      </c>
      <c r="B767">
        <v>163</v>
      </c>
      <c r="C767" t="s">
        <v>963</v>
      </c>
      <c r="D767" s="6">
        <v>0</v>
      </c>
      <c r="E767" s="40">
        <v>0</v>
      </c>
      <c r="F767" s="41">
        <v>0.99999999999999767</v>
      </c>
    </row>
    <row r="768" spans="1:6">
      <c r="A768" s="18">
        <v>42551</v>
      </c>
      <c r="B768">
        <v>164</v>
      </c>
      <c r="C768" t="s">
        <v>964</v>
      </c>
      <c r="D768" s="6">
        <v>0</v>
      </c>
      <c r="E768" s="40">
        <v>0</v>
      </c>
      <c r="F768" s="41">
        <v>0.99999999999999767</v>
      </c>
    </row>
    <row r="769" spans="1:6">
      <c r="A769" s="18">
        <v>42551</v>
      </c>
      <c r="B769">
        <v>165</v>
      </c>
      <c r="C769" t="s">
        <v>965</v>
      </c>
      <c r="D769" s="6">
        <v>0</v>
      </c>
      <c r="E769" s="40">
        <v>0</v>
      </c>
      <c r="F769" s="41">
        <v>0.99999999999999767</v>
      </c>
    </row>
    <row r="770" spans="1:6">
      <c r="A770" s="18">
        <v>42551</v>
      </c>
      <c r="B770">
        <v>166</v>
      </c>
      <c r="C770" t="s">
        <v>966</v>
      </c>
      <c r="D770" s="6">
        <v>0</v>
      </c>
      <c r="E770" s="40">
        <v>0</v>
      </c>
      <c r="F770" s="41">
        <v>0.99999999999999767</v>
      </c>
    </row>
    <row r="771" spans="1:6">
      <c r="A771" s="18">
        <v>42551</v>
      </c>
      <c r="B771">
        <v>167</v>
      </c>
      <c r="C771" t="s">
        <v>967</v>
      </c>
      <c r="D771" s="6">
        <v>0</v>
      </c>
      <c r="E771" s="40">
        <v>0</v>
      </c>
      <c r="F771" s="41">
        <v>0.99999999999999767</v>
      </c>
    </row>
    <row r="772" spans="1:6">
      <c r="A772" s="18">
        <v>42551</v>
      </c>
      <c r="B772">
        <v>168</v>
      </c>
      <c r="C772" t="s">
        <v>968</v>
      </c>
      <c r="D772" s="6">
        <v>0</v>
      </c>
      <c r="E772" s="40">
        <v>0</v>
      </c>
      <c r="F772" s="41">
        <v>0.99999999999999767</v>
      </c>
    </row>
    <row r="773" spans="1:6">
      <c r="A773" s="18">
        <v>42551</v>
      </c>
      <c r="B773">
        <v>169</v>
      </c>
      <c r="C773" t="s">
        <v>969</v>
      </c>
      <c r="D773" s="6">
        <v>0</v>
      </c>
      <c r="E773" s="40">
        <v>0</v>
      </c>
      <c r="F773" s="41">
        <v>0.99999999999999767</v>
      </c>
    </row>
    <row r="774" spans="1:6">
      <c r="A774" s="18">
        <v>42551</v>
      </c>
      <c r="B774">
        <v>170</v>
      </c>
      <c r="C774" t="s">
        <v>970</v>
      </c>
      <c r="D774" s="6">
        <v>0</v>
      </c>
      <c r="E774" s="40">
        <v>0</v>
      </c>
      <c r="F774" s="41">
        <v>0.99999999999999767</v>
      </c>
    </row>
    <row r="775" spans="1:6">
      <c r="A775" s="18">
        <v>42551</v>
      </c>
      <c r="B775">
        <v>171</v>
      </c>
      <c r="C775" t="s">
        <v>971</v>
      </c>
      <c r="D775" s="6">
        <v>0</v>
      </c>
      <c r="E775" s="40">
        <v>0</v>
      </c>
      <c r="F775" s="41">
        <v>0.99999999999999767</v>
      </c>
    </row>
    <row r="776" spans="1:6">
      <c r="A776" s="18">
        <v>42551</v>
      </c>
      <c r="B776">
        <v>172</v>
      </c>
      <c r="C776" t="s">
        <v>972</v>
      </c>
      <c r="D776" s="6">
        <v>0</v>
      </c>
      <c r="E776" s="40">
        <v>0</v>
      </c>
      <c r="F776" s="41">
        <v>0.99999999999999767</v>
      </c>
    </row>
    <row r="777" spans="1:6">
      <c r="A777" s="18">
        <v>42551</v>
      </c>
      <c r="B777">
        <v>173</v>
      </c>
      <c r="C777" t="s">
        <v>973</v>
      </c>
      <c r="D777" s="6">
        <v>0</v>
      </c>
      <c r="E777" s="40">
        <v>0</v>
      </c>
      <c r="F777" s="41">
        <v>0.99999999999999767</v>
      </c>
    </row>
    <row r="778" spans="1:6">
      <c r="A778" s="18">
        <v>42551</v>
      </c>
      <c r="B778">
        <v>174</v>
      </c>
      <c r="C778" t="s">
        <v>974</v>
      </c>
      <c r="D778" s="6">
        <v>0</v>
      </c>
      <c r="E778" s="40">
        <v>0</v>
      </c>
      <c r="F778" s="41">
        <v>0.99999999999999767</v>
      </c>
    </row>
    <row r="779" spans="1:6">
      <c r="A779" s="18">
        <v>42551</v>
      </c>
      <c r="B779">
        <v>175</v>
      </c>
      <c r="C779" t="s">
        <v>975</v>
      </c>
      <c r="D779" s="6">
        <v>0</v>
      </c>
      <c r="E779" s="40">
        <v>0</v>
      </c>
      <c r="F779" s="41">
        <v>0.99999999999999767</v>
      </c>
    </row>
    <row r="780" spans="1:6">
      <c r="A780" s="18">
        <v>42551</v>
      </c>
      <c r="B780">
        <v>176</v>
      </c>
      <c r="C780" t="s">
        <v>976</v>
      </c>
      <c r="D780" s="6">
        <v>0</v>
      </c>
      <c r="E780" s="40">
        <v>0</v>
      </c>
      <c r="F780" s="41">
        <v>0.99999999999999767</v>
      </c>
    </row>
    <row r="781" spans="1:6">
      <c r="A781" s="18">
        <v>42551</v>
      </c>
      <c r="B781">
        <v>177</v>
      </c>
      <c r="C781" t="s">
        <v>977</v>
      </c>
      <c r="D781" s="6">
        <v>0</v>
      </c>
      <c r="E781" s="40">
        <v>0</v>
      </c>
      <c r="F781" s="41">
        <v>0.99999999999999767</v>
      </c>
    </row>
    <row r="782" spans="1:6">
      <c r="A782" s="18">
        <v>42551</v>
      </c>
      <c r="B782">
        <v>178</v>
      </c>
      <c r="C782" t="s">
        <v>978</v>
      </c>
      <c r="D782" s="6">
        <v>0</v>
      </c>
      <c r="E782" s="40">
        <v>0</v>
      </c>
      <c r="F782" s="41">
        <v>0.99999999999999767</v>
      </c>
    </row>
    <row r="783" spans="1:6">
      <c r="A783" s="18">
        <v>42551</v>
      </c>
      <c r="B783">
        <v>179</v>
      </c>
      <c r="C783" t="s">
        <v>979</v>
      </c>
      <c r="D783" s="6">
        <v>0</v>
      </c>
      <c r="E783" s="40">
        <v>0</v>
      </c>
      <c r="F783" s="41">
        <v>0.99999999999999767</v>
      </c>
    </row>
    <row r="784" spans="1:6">
      <c r="A784" s="18">
        <v>42551</v>
      </c>
      <c r="B784">
        <v>180</v>
      </c>
      <c r="C784" t="s">
        <v>980</v>
      </c>
      <c r="D784" s="6">
        <v>0</v>
      </c>
      <c r="E784" s="40">
        <v>0</v>
      </c>
      <c r="F784" s="41">
        <v>0.99999999999999767</v>
      </c>
    </row>
    <row r="785" spans="1:6">
      <c r="A785" s="18">
        <v>42551</v>
      </c>
      <c r="B785">
        <v>181</v>
      </c>
      <c r="C785" t="s">
        <v>981</v>
      </c>
      <c r="D785" s="6">
        <v>0</v>
      </c>
      <c r="E785" s="40">
        <v>0</v>
      </c>
      <c r="F785" s="41">
        <v>0.99999999999999767</v>
      </c>
    </row>
    <row r="786" spans="1:6">
      <c r="A786" s="18">
        <v>42551</v>
      </c>
      <c r="B786">
        <v>182</v>
      </c>
      <c r="C786" t="s">
        <v>982</v>
      </c>
      <c r="D786" s="6">
        <v>0</v>
      </c>
      <c r="E786" s="40">
        <v>0</v>
      </c>
      <c r="F786" s="41">
        <v>0.99999999999999767</v>
      </c>
    </row>
    <row r="787" spans="1:6">
      <c r="A787" s="18">
        <v>42551</v>
      </c>
      <c r="B787">
        <v>183</v>
      </c>
      <c r="C787" t="s">
        <v>983</v>
      </c>
      <c r="D787" s="6">
        <v>0</v>
      </c>
      <c r="E787" s="40">
        <v>0</v>
      </c>
      <c r="F787" s="41">
        <v>0.99999999999999767</v>
      </c>
    </row>
    <row r="788" spans="1:6">
      <c r="A788" s="18">
        <v>42551</v>
      </c>
      <c r="B788">
        <v>184</v>
      </c>
      <c r="C788" t="s">
        <v>984</v>
      </c>
      <c r="D788" s="6">
        <v>0</v>
      </c>
      <c r="E788" s="40">
        <v>0</v>
      </c>
      <c r="F788" s="41">
        <v>0.99999999999999767</v>
      </c>
    </row>
    <row r="789" spans="1:6">
      <c r="A789" s="18">
        <v>42551</v>
      </c>
      <c r="B789">
        <v>185</v>
      </c>
      <c r="C789" t="s">
        <v>985</v>
      </c>
      <c r="D789" s="6">
        <v>0</v>
      </c>
      <c r="E789" s="40">
        <v>0</v>
      </c>
      <c r="F789" s="41">
        <v>0.99999999999999767</v>
      </c>
    </row>
    <row r="790" spans="1:6">
      <c r="A790" s="18">
        <v>42551</v>
      </c>
      <c r="B790">
        <v>186</v>
      </c>
      <c r="C790" t="s">
        <v>986</v>
      </c>
      <c r="D790" s="6">
        <v>0</v>
      </c>
      <c r="E790" s="40">
        <v>0</v>
      </c>
      <c r="F790" s="41">
        <v>0.99999999999999767</v>
      </c>
    </row>
    <row r="791" spans="1:6">
      <c r="A791" s="18">
        <v>42551</v>
      </c>
      <c r="B791">
        <v>187</v>
      </c>
      <c r="C791" t="s">
        <v>987</v>
      </c>
      <c r="D791" s="6">
        <v>0</v>
      </c>
      <c r="E791" s="40">
        <v>0</v>
      </c>
      <c r="F791" s="41">
        <v>0.99999999999999767</v>
      </c>
    </row>
    <row r="792" spans="1:6">
      <c r="A792" s="18">
        <v>42551</v>
      </c>
      <c r="B792">
        <v>188</v>
      </c>
      <c r="C792" t="s">
        <v>988</v>
      </c>
      <c r="D792" s="6">
        <v>0</v>
      </c>
      <c r="E792" s="40">
        <v>0</v>
      </c>
      <c r="F792" s="41">
        <v>0.99999999999999767</v>
      </c>
    </row>
    <row r="793" spans="1:6">
      <c r="A793" s="18">
        <v>42551</v>
      </c>
      <c r="B793">
        <v>189</v>
      </c>
      <c r="C793" t="s">
        <v>989</v>
      </c>
      <c r="D793" s="6">
        <v>0</v>
      </c>
      <c r="E793" s="40">
        <v>0</v>
      </c>
      <c r="F793" s="41">
        <v>0.99999999999999767</v>
      </c>
    </row>
    <row r="794" spans="1:6">
      <c r="A794" s="18">
        <v>42551</v>
      </c>
      <c r="B794">
        <v>190</v>
      </c>
      <c r="C794" t="s">
        <v>990</v>
      </c>
      <c r="D794" s="6">
        <v>0</v>
      </c>
      <c r="E794" s="40">
        <v>0</v>
      </c>
      <c r="F794" s="41">
        <v>0.99999999999999767</v>
      </c>
    </row>
    <row r="795" spans="1:6">
      <c r="A795" s="18">
        <v>42551</v>
      </c>
      <c r="B795">
        <v>191</v>
      </c>
      <c r="C795" t="s">
        <v>991</v>
      </c>
      <c r="D795" s="6">
        <v>0</v>
      </c>
      <c r="E795" s="40">
        <v>0</v>
      </c>
      <c r="F795" s="41">
        <v>0.99999999999999767</v>
      </c>
    </row>
    <row r="796" spans="1:6">
      <c r="A796" s="18">
        <v>42551</v>
      </c>
      <c r="B796">
        <v>192</v>
      </c>
      <c r="C796" t="s">
        <v>992</v>
      </c>
      <c r="D796" s="6">
        <v>0</v>
      </c>
      <c r="E796" s="40">
        <v>0</v>
      </c>
      <c r="F796" s="41">
        <v>0.99999999999999767</v>
      </c>
    </row>
    <row r="797" spans="1:6">
      <c r="A797" s="18">
        <v>42551</v>
      </c>
      <c r="B797">
        <v>193</v>
      </c>
      <c r="C797" t="s">
        <v>993</v>
      </c>
      <c r="D797" s="6">
        <v>0</v>
      </c>
      <c r="E797" s="40">
        <v>0</v>
      </c>
      <c r="F797" s="41">
        <v>0.99999999999999767</v>
      </c>
    </row>
    <row r="798" spans="1:6">
      <c r="A798" s="18">
        <v>42551</v>
      </c>
      <c r="B798">
        <v>194</v>
      </c>
      <c r="C798" t="s">
        <v>994</v>
      </c>
      <c r="D798" s="6">
        <v>0</v>
      </c>
      <c r="E798" s="40">
        <v>0</v>
      </c>
      <c r="F798" s="41">
        <v>0.99999999999999767</v>
      </c>
    </row>
    <row r="799" spans="1:6">
      <c r="A799" s="18">
        <v>42551</v>
      </c>
      <c r="B799">
        <v>195</v>
      </c>
      <c r="C799" t="s">
        <v>995</v>
      </c>
      <c r="D799" s="6">
        <v>0</v>
      </c>
      <c r="E799" s="40">
        <v>0</v>
      </c>
      <c r="F799" s="41">
        <v>0.99999999999999767</v>
      </c>
    </row>
    <row r="800" spans="1:6">
      <c r="A800" s="18">
        <v>42551</v>
      </c>
      <c r="B800">
        <v>196</v>
      </c>
      <c r="C800" t="s">
        <v>996</v>
      </c>
      <c r="D800" s="6">
        <v>0</v>
      </c>
      <c r="E800" s="40">
        <v>0</v>
      </c>
      <c r="F800" s="41">
        <v>0.99999999999999767</v>
      </c>
    </row>
    <row r="801" spans="1:6">
      <c r="A801" s="18">
        <v>42551</v>
      </c>
      <c r="B801">
        <v>197</v>
      </c>
      <c r="C801" t="s">
        <v>997</v>
      </c>
      <c r="D801" s="6">
        <v>0</v>
      </c>
      <c r="E801" s="40">
        <v>0</v>
      </c>
      <c r="F801" s="41">
        <v>0.99999999999999767</v>
      </c>
    </row>
    <row r="802" spans="1:6">
      <c r="A802" s="18">
        <v>42551</v>
      </c>
      <c r="B802">
        <v>198</v>
      </c>
      <c r="C802" t="s">
        <v>998</v>
      </c>
      <c r="D802" s="6">
        <v>0</v>
      </c>
      <c r="E802" s="40">
        <v>0</v>
      </c>
      <c r="F802" s="41">
        <v>0.99999999999999767</v>
      </c>
    </row>
    <row r="803" spans="1:6">
      <c r="A803" s="18">
        <v>42551</v>
      </c>
      <c r="B803">
        <v>199</v>
      </c>
      <c r="C803" t="s">
        <v>999</v>
      </c>
      <c r="D803" s="6">
        <v>0</v>
      </c>
      <c r="E803" s="40">
        <v>0</v>
      </c>
      <c r="F803" s="41">
        <v>0.99999999999999767</v>
      </c>
    </row>
    <row r="804" spans="1:6">
      <c r="A804" s="18">
        <v>42551</v>
      </c>
      <c r="B804">
        <v>200</v>
      </c>
      <c r="C804" t="s">
        <v>1000</v>
      </c>
      <c r="D804" s="6">
        <v>0</v>
      </c>
      <c r="E804" s="40">
        <v>0</v>
      </c>
      <c r="F804" s="41">
        <v>0.99999999999999767</v>
      </c>
    </row>
    <row r="805" spans="1:6">
      <c r="A805" s="18">
        <v>42551</v>
      </c>
      <c r="B805">
        <v>201</v>
      </c>
      <c r="C805" t="s">
        <v>1001</v>
      </c>
      <c r="D805" s="6">
        <v>0</v>
      </c>
      <c r="E805" s="40">
        <v>0</v>
      </c>
      <c r="F805" s="41">
        <v>0.99999999999999767</v>
      </c>
    </row>
    <row r="806" spans="1:6">
      <c r="A806" s="18">
        <v>42551</v>
      </c>
      <c r="B806">
        <v>202</v>
      </c>
      <c r="C806" t="s">
        <v>1002</v>
      </c>
      <c r="D806" s="6">
        <v>0</v>
      </c>
      <c r="E806" s="40">
        <v>0</v>
      </c>
      <c r="F806" s="41">
        <v>0.99999999999999767</v>
      </c>
    </row>
    <row r="807" spans="1:6">
      <c r="A807" s="18">
        <v>42551</v>
      </c>
      <c r="B807">
        <v>203</v>
      </c>
      <c r="C807" t="s">
        <v>1003</v>
      </c>
      <c r="D807" s="6">
        <v>0</v>
      </c>
      <c r="E807" s="40">
        <v>0</v>
      </c>
      <c r="F807" s="41">
        <v>0.99999999999999767</v>
      </c>
    </row>
    <row r="808" spans="1:6">
      <c r="A808" s="18">
        <v>42551</v>
      </c>
      <c r="B808">
        <v>204</v>
      </c>
      <c r="C808" t="s">
        <v>1004</v>
      </c>
      <c r="D808" s="6">
        <v>0</v>
      </c>
      <c r="E808" s="40">
        <v>0</v>
      </c>
      <c r="F808" s="41">
        <v>0.99999999999999767</v>
      </c>
    </row>
    <row r="809" spans="1:6">
      <c r="A809" s="18">
        <v>42551</v>
      </c>
      <c r="B809">
        <v>205</v>
      </c>
      <c r="C809" t="s">
        <v>1005</v>
      </c>
      <c r="D809" s="6">
        <v>0</v>
      </c>
      <c r="E809" s="40">
        <v>0</v>
      </c>
      <c r="F809" s="41">
        <v>0.99999999999999767</v>
      </c>
    </row>
    <row r="810" spans="1:6">
      <c r="A810" s="18">
        <v>42551</v>
      </c>
      <c r="B810">
        <v>206</v>
      </c>
      <c r="C810" t="s">
        <v>1006</v>
      </c>
      <c r="D810" s="6">
        <v>0</v>
      </c>
      <c r="E810" s="40">
        <v>0</v>
      </c>
      <c r="F810" s="41">
        <v>0.99999999999999767</v>
      </c>
    </row>
    <row r="811" spans="1:6">
      <c r="A811" s="18">
        <v>42551</v>
      </c>
      <c r="B811">
        <v>207</v>
      </c>
      <c r="C811" t="s">
        <v>1007</v>
      </c>
      <c r="D811" s="6">
        <v>0</v>
      </c>
      <c r="E811" s="40">
        <v>0</v>
      </c>
      <c r="F811" s="41">
        <v>0.99999999999999767</v>
      </c>
    </row>
    <row r="812" spans="1:6">
      <c r="A812" s="18">
        <v>42551</v>
      </c>
      <c r="B812">
        <v>208</v>
      </c>
      <c r="C812" t="s">
        <v>1008</v>
      </c>
      <c r="D812" s="6">
        <v>0</v>
      </c>
      <c r="E812" s="40">
        <v>0</v>
      </c>
      <c r="F812" s="41">
        <v>0.99999999999999767</v>
      </c>
    </row>
    <row r="813" spans="1:6">
      <c r="A813" s="18">
        <v>42551</v>
      </c>
      <c r="B813">
        <v>209</v>
      </c>
      <c r="C813" t="s">
        <v>1009</v>
      </c>
      <c r="D813" s="6">
        <v>0</v>
      </c>
      <c r="E813" s="40">
        <v>0</v>
      </c>
      <c r="F813" s="41">
        <v>0.99999999999999767</v>
      </c>
    </row>
    <row r="814" spans="1:6">
      <c r="A814" s="18">
        <v>42551</v>
      </c>
      <c r="B814">
        <v>210</v>
      </c>
      <c r="C814" t="s">
        <v>1010</v>
      </c>
      <c r="D814" s="6">
        <v>0</v>
      </c>
      <c r="E814" s="40">
        <v>0</v>
      </c>
      <c r="F814" s="41">
        <v>0.99999999999999767</v>
      </c>
    </row>
    <row r="815" spans="1:6">
      <c r="A815" s="18">
        <v>42551</v>
      </c>
      <c r="B815">
        <v>211</v>
      </c>
      <c r="C815" t="s">
        <v>1011</v>
      </c>
      <c r="D815" s="6">
        <v>0</v>
      </c>
      <c r="E815" s="40">
        <v>0</v>
      </c>
      <c r="F815" s="41">
        <v>0.99999999999999767</v>
      </c>
    </row>
    <row r="816" spans="1:6">
      <c r="A816" s="18">
        <v>42551</v>
      </c>
      <c r="B816">
        <v>212</v>
      </c>
      <c r="C816" t="s">
        <v>1012</v>
      </c>
      <c r="D816" s="6">
        <v>0</v>
      </c>
      <c r="E816" s="40">
        <v>0</v>
      </c>
      <c r="F816" s="41">
        <v>0.99999999999999767</v>
      </c>
    </row>
    <row r="817" spans="1:6">
      <c r="A817" s="18">
        <v>42551</v>
      </c>
      <c r="B817">
        <v>213</v>
      </c>
      <c r="C817" t="s">
        <v>1013</v>
      </c>
      <c r="D817" s="6">
        <v>0</v>
      </c>
      <c r="E817" s="40">
        <v>0</v>
      </c>
      <c r="F817" s="41">
        <v>0.99999999999999767</v>
      </c>
    </row>
    <row r="818" spans="1:6">
      <c r="A818" s="18">
        <v>42551</v>
      </c>
      <c r="B818">
        <v>214</v>
      </c>
      <c r="C818" t="s">
        <v>1014</v>
      </c>
      <c r="D818" s="6">
        <v>0</v>
      </c>
      <c r="E818" s="40">
        <v>0</v>
      </c>
      <c r="F818" s="41">
        <v>0.99999999999999767</v>
      </c>
    </row>
    <row r="819" spans="1:6">
      <c r="A819" s="18">
        <v>42551</v>
      </c>
      <c r="B819">
        <v>215</v>
      </c>
      <c r="C819" t="s">
        <v>1015</v>
      </c>
      <c r="D819" s="6">
        <v>0</v>
      </c>
      <c r="E819" s="40">
        <v>0</v>
      </c>
      <c r="F819" s="41">
        <v>0.99999999999999767</v>
      </c>
    </row>
    <row r="820" spans="1:6">
      <c r="A820" s="18">
        <v>42551</v>
      </c>
      <c r="B820">
        <v>216</v>
      </c>
      <c r="C820" t="s">
        <v>1016</v>
      </c>
      <c r="D820" s="6">
        <v>0</v>
      </c>
      <c r="E820" s="40">
        <v>0</v>
      </c>
      <c r="F820" s="41">
        <v>0.99999999999999767</v>
      </c>
    </row>
    <row r="821" spans="1:6">
      <c r="A821" s="18">
        <v>42551</v>
      </c>
      <c r="B821">
        <v>217</v>
      </c>
      <c r="C821" t="s">
        <v>1017</v>
      </c>
      <c r="D821" s="6">
        <v>0</v>
      </c>
      <c r="E821" s="40">
        <v>0</v>
      </c>
      <c r="F821" s="41">
        <v>0.99999999999999767</v>
      </c>
    </row>
    <row r="822" spans="1:6">
      <c r="A822" s="18">
        <v>42551</v>
      </c>
      <c r="B822">
        <v>218</v>
      </c>
      <c r="C822" t="s">
        <v>1018</v>
      </c>
      <c r="D822" s="6">
        <v>0</v>
      </c>
      <c r="E822" s="40">
        <v>0</v>
      </c>
      <c r="F822" s="41">
        <v>0.99999999999999767</v>
      </c>
    </row>
    <row r="823" spans="1:6">
      <c r="A823" s="18">
        <v>42551</v>
      </c>
      <c r="B823">
        <v>219</v>
      </c>
      <c r="C823" t="s">
        <v>1019</v>
      </c>
      <c r="D823" s="6">
        <v>0</v>
      </c>
      <c r="E823" s="40">
        <v>0</v>
      </c>
      <c r="F823" s="41">
        <v>0.99999999999999767</v>
      </c>
    </row>
    <row r="824" spans="1:6">
      <c r="A824" s="18">
        <v>42551</v>
      </c>
      <c r="B824">
        <v>220</v>
      </c>
      <c r="C824" t="s">
        <v>1020</v>
      </c>
      <c r="D824" s="6">
        <v>0</v>
      </c>
      <c r="E824" s="40">
        <v>0</v>
      </c>
      <c r="F824" s="41">
        <v>0.99999999999999767</v>
      </c>
    </row>
    <row r="825" spans="1:6">
      <c r="A825" s="18">
        <v>42551</v>
      </c>
      <c r="B825">
        <v>221</v>
      </c>
      <c r="C825" t="s">
        <v>1021</v>
      </c>
      <c r="D825" s="6">
        <v>0</v>
      </c>
      <c r="E825" s="40">
        <v>0</v>
      </c>
      <c r="F825" s="41">
        <v>0.99999999999999767</v>
      </c>
    </row>
    <row r="826" spans="1:6">
      <c r="A826" s="18">
        <v>42551</v>
      </c>
      <c r="B826">
        <v>222</v>
      </c>
      <c r="C826" t="s">
        <v>1022</v>
      </c>
      <c r="D826" s="6">
        <v>0</v>
      </c>
      <c r="E826" s="40">
        <v>0</v>
      </c>
      <c r="F826" s="41">
        <v>0.99999999999999767</v>
      </c>
    </row>
    <row r="827" spans="1:6">
      <c r="A827" s="18">
        <v>42551</v>
      </c>
      <c r="B827">
        <v>223</v>
      </c>
      <c r="C827" t="s">
        <v>1023</v>
      </c>
      <c r="D827" s="6">
        <v>0</v>
      </c>
      <c r="E827" s="40">
        <v>0</v>
      </c>
      <c r="F827" s="41">
        <v>0.99999999999999767</v>
      </c>
    </row>
    <row r="828" spans="1:6">
      <c r="A828" s="18">
        <v>42551</v>
      </c>
      <c r="B828">
        <v>224</v>
      </c>
      <c r="C828" t="s">
        <v>1024</v>
      </c>
      <c r="D828" s="6">
        <v>0</v>
      </c>
      <c r="E828" s="40">
        <v>0</v>
      </c>
      <c r="F828" s="41">
        <v>0.99999999999999767</v>
      </c>
    </row>
    <row r="829" spans="1:6">
      <c r="A829" s="18">
        <v>42551</v>
      </c>
      <c r="B829">
        <v>225</v>
      </c>
      <c r="C829" t="s">
        <v>1025</v>
      </c>
      <c r="D829" s="6">
        <v>0</v>
      </c>
      <c r="E829" s="40">
        <v>0</v>
      </c>
      <c r="F829" s="41">
        <v>0.99999999999999767</v>
      </c>
    </row>
    <row r="830" spans="1:6">
      <c r="A830" s="18">
        <v>42551</v>
      </c>
      <c r="B830">
        <v>226</v>
      </c>
      <c r="C830" t="s">
        <v>1026</v>
      </c>
      <c r="D830" s="6">
        <v>0</v>
      </c>
      <c r="E830" s="40">
        <v>0</v>
      </c>
      <c r="F830" s="41">
        <v>0.99999999999999767</v>
      </c>
    </row>
    <row r="831" spans="1:6">
      <c r="A831" s="18">
        <v>42551</v>
      </c>
      <c r="B831">
        <v>227</v>
      </c>
      <c r="C831" t="s">
        <v>1027</v>
      </c>
      <c r="D831" s="6">
        <v>0</v>
      </c>
      <c r="E831" s="40">
        <v>0</v>
      </c>
      <c r="F831" s="41">
        <v>0.99999999999999767</v>
      </c>
    </row>
    <row r="832" spans="1:6">
      <c r="A832" s="18">
        <v>42551</v>
      </c>
      <c r="B832">
        <v>228</v>
      </c>
      <c r="C832" t="s">
        <v>1028</v>
      </c>
      <c r="D832" s="6">
        <v>0</v>
      </c>
      <c r="E832" s="40">
        <v>0</v>
      </c>
      <c r="F832" s="41">
        <v>0.99999999999999767</v>
      </c>
    </row>
    <row r="833" spans="1:6">
      <c r="A833" s="18">
        <v>42551</v>
      </c>
      <c r="B833">
        <v>229</v>
      </c>
      <c r="C833" t="s">
        <v>1029</v>
      </c>
      <c r="D833" s="6">
        <v>0</v>
      </c>
      <c r="E833" s="40">
        <v>0</v>
      </c>
      <c r="F833" s="41">
        <v>0.99999999999999767</v>
      </c>
    </row>
    <row r="834" spans="1:6">
      <c r="A834" s="18">
        <v>42551</v>
      </c>
      <c r="B834">
        <v>230</v>
      </c>
      <c r="C834" t="s">
        <v>1030</v>
      </c>
      <c r="D834" s="6">
        <v>0</v>
      </c>
      <c r="E834" s="40">
        <v>0</v>
      </c>
      <c r="F834" s="41">
        <v>0.99999999999999767</v>
      </c>
    </row>
    <row r="835" spans="1:6">
      <c r="A835" s="18">
        <v>42551</v>
      </c>
      <c r="B835">
        <v>231</v>
      </c>
      <c r="C835" t="s">
        <v>1031</v>
      </c>
      <c r="D835" s="6">
        <v>0</v>
      </c>
      <c r="E835" s="40">
        <v>0</v>
      </c>
      <c r="F835" s="41">
        <v>0.99999999999999767</v>
      </c>
    </row>
    <row r="836" spans="1:6">
      <c r="A836" s="18">
        <v>42551</v>
      </c>
      <c r="B836">
        <v>232</v>
      </c>
      <c r="C836" t="s">
        <v>1032</v>
      </c>
      <c r="D836" s="6">
        <v>0</v>
      </c>
      <c r="E836" s="40">
        <v>0</v>
      </c>
      <c r="F836" s="41">
        <v>0.99999999999999767</v>
      </c>
    </row>
    <row r="837" spans="1:6">
      <c r="A837" s="18">
        <v>42551</v>
      </c>
      <c r="B837">
        <v>233</v>
      </c>
      <c r="C837" t="s">
        <v>1033</v>
      </c>
      <c r="D837" s="6">
        <v>0</v>
      </c>
      <c r="E837" s="40">
        <v>0</v>
      </c>
      <c r="F837" s="41">
        <v>0.99999999999999767</v>
      </c>
    </row>
    <row r="838" spans="1:6">
      <c r="A838" s="18">
        <v>42551</v>
      </c>
      <c r="B838">
        <v>234</v>
      </c>
      <c r="C838" t="s">
        <v>1034</v>
      </c>
      <c r="D838" s="6">
        <v>0</v>
      </c>
      <c r="E838" s="40">
        <v>0</v>
      </c>
      <c r="F838" s="41">
        <v>0.99999999999999767</v>
      </c>
    </row>
    <row r="839" spans="1:6">
      <c r="A839" s="18">
        <v>42551</v>
      </c>
      <c r="B839">
        <v>235</v>
      </c>
      <c r="C839" t="s">
        <v>1035</v>
      </c>
      <c r="D839" s="6">
        <v>0</v>
      </c>
      <c r="E839" s="40">
        <v>0</v>
      </c>
      <c r="F839" s="41">
        <v>0.99999999999999767</v>
      </c>
    </row>
    <row r="840" spans="1:6">
      <c r="A840" s="18">
        <v>42551</v>
      </c>
      <c r="B840">
        <v>236</v>
      </c>
      <c r="C840" t="s">
        <v>1036</v>
      </c>
      <c r="D840" s="6">
        <v>0</v>
      </c>
      <c r="E840" s="40">
        <v>0</v>
      </c>
      <c r="F840" s="41">
        <v>0.99999999999999767</v>
      </c>
    </row>
    <row r="841" spans="1:6">
      <c r="A841" s="18">
        <v>42551</v>
      </c>
      <c r="B841">
        <v>237</v>
      </c>
      <c r="C841" t="s">
        <v>1037</v>
      </c>
      <c r="D841" s="6">
        <v>0</v>
      </c>
      <c r="E841" s="40">
        <v>0</v>
      </c>
      <c r="F841" s="41">
        <v>0.99999999999999767</v>
      </c>
    </row>
    <row r="842" spans="1:6">
      <c r="A842" s="18">
        <v>42551</v>
      </c>
      <c r="B842">
        <v>238</v>
      </c>
      <c r="C842" t="s">
        <v>1038</v>
      </c>
      <c r="D842" s="6">
        <v>0</v>
      </c>
      <c r="E842" s="40">
        <v>0</v>
      </c>
      <c r="F842" s="41">
        <v>0.99999999999999767</v>
      </c>
    </row>
    <row r="843" spans="1:6">
      <c r="A843" s="18">
        <v>42551</v>
      </c>
      <c r="B843">
        <v>239</v>
      </c>
      <c r="C843" t="s">
        <v>1039</v>
      </c>
      <c r="D843" s="6">
        <v>0</v>
      </c>
      <c r="E843" s="40">
        <v>0</v>
      </c>
      <c r="F843" s="41">
        <v>0.99999999999999767</v>
      </c>
    </row>
    <row r="844" spans="1:6">
      <c r="A844" s="18">
        <v>42551</v>
      </c>
      <c r="B844">
        <v>240</v>
      </c>
      <c r="C844" t="s">
        <v>1040</v>
      </c>
      <c r="D844" s="6">
        <v>0</v>
      </c>
      <c r="E844" s="40">
        <v>0</v>
      </c>
      <c r="F844" s="41">
        <v>0.99999999999999767</v>
      </c>
    </row>
    <row r="845" spans="1:6">
      <c r="A845" s="18">
        <v>42551</v>
      </c>
      <c r="B845">
        <v>241</v>
      </c>
      <c r="C845" t="s">
        <v>1041</v>
      </c>
      <c r="D845" s="6">
        <v>0</v>
      </c>
      <c r="E845" s="40">
        <v>0</v>
      </c>
      <c r="F845" s="41">
        <v>0.99999999999999767</v>
      </c>
    </row>
    <row r="846" spans="1:6">
      <c r="A846" s="18">
        <v>42551</v>
      </c>
      <c r="B846">
        <v>242</v>
      </c>
      <c r="C846" t="s">
        <v>1042</v>
      </c>
      <c r="D846" s="6">
        <v>0</v>
      </c>
      <c r="E846" s="40">
        <v>0</v>
      </c>
      <c r="F846" s="41">
        <v>0.99999999999999767</v>
      </c>
    </row>
    <row r="847" spans="1:6">
      <c r="A847" s="18">
        <v>42551</v>
      </c>
      <c r="B847">
        <v>243</v>
      </c>
      <c r="C847" t="s">
        <v>1043</v>
      </c>
      <c r="D847" s="6">
        <v>0</v>
      </c>
      <c r="E847" s="40">
        <v>0</v>
      </c>
      <c r="F847" s="41">
        <v>0.99999999999999767</v>
      </c>
    </row>
    <row r="848" spans="1:6">
      <c r="A848" s="18">
        <v>42551</v>
      </c>
      <c r="B848">
        <v>244</v>
      </c>
      <c r="C848" t="s">
        <v>1044</v>
      </c>
      <c r="D848" s="6">
        <v>0</v>
      </c>
      <c r="E848" s="40">
        <v>0</v>
      </c>
      <c r="F848" s="41">
        <v>0.99999999999999767</v>
      </c>
    </row>
    <row r="849" spans="1:6">
      <c r="A849" s="18">
        <v>42551</v>
      </c>
      <c r="B849">
        <v>245</v>
      </c>
      <c r="C849" t="s">
        <v>1045</v>
      </c>
      <c r="D849" s="6">
        <v>0</v>
      </c>
      <c r="E849" s="40">
        <v>0</v>
      </c>
      <c r="F849" s="41">
        <v>0.99999999999999767</v>
      </c>
    </row>
    <row r="850" spans="1:6">
      <c r="A850" s="18">
        <v>42551</v>
      </c>
      <c r="B850">
        <v>246</v>
      </c>
      <c r="C850" t="s">
        <v>1046</v>
      </c>
      <c r="D850" s="6">
        <v>0</v>
      </c>
      <c r="E850" s="40">
        <v>0</v>
      </c>
      <c r="F850" s="41">
        <v>0.99999999999999767</v>
      </c>
    </row>
    <row r="851" spans="1:6">
      <c r="A851" s="18">
        <v>42551</v>
      </c>
      <c r="B851">
        <v>247</v>
      </c>
      <c r="C851" t="s">
        <v>1047</v>
      </c>
      <c r="D851" s="6">
        <v>0</v>
      </c>
      <c r="E851" s="40">
        <v>0</v>
      </c>
      <c r="F851" s="41">
        <v>0.99999999999999767</v>
      </c>
    </row>
    <row r="852" spans="1:6">
      <c r="A852" s="18">
        <v>42551</v>
      </c>
      <c r="B852">
        <v>248</v>
      </c>
      <c r="C852" t="s">
        <v>1048</v>
      </c>
      <c r="D852" s="6">
        <v>0</v>
      </c>
      <c r="E852" s="40">
        <v>0</v>
      </c>
      <c r="F852" s="41">
        <v>0.99999999999999767</v>
      </c>
    </row>
    <row r="853" spans="1:6">
      <c r="A853" s="18">
        <v>42551</v>
      </c>
      <c r="B853">
        <v>249</v>
      </c>
      <c r="C853" t="s">
        <v>1049</v>
      </c>
      <c r="D853" s="6">
        <v>0</v>
      </c>
      <c r="E853" s="40">
        <v>0</v>
      </c>
      <c r="F853" s="41">
        <v>0.99999999999999767</v>
      </c>
    </row>
    <row r="854" spans="1:6">
      <c r="A854" s="18">
        <v>42551</v>
      </c>
      <c r="B854">
        <v>250</v>
      </c>
      <c r="C854" t="s">
        <v>1050</v>
      </c>
      <c r="D854" s="6">
        <v>0</v>
      </c>
      <c r="E854" s="40">
        <v>0</v>
      </c>
      <c r="F854" s="41">
        <v>0.99999999999999767</v>
      </c>
    </row>
    <row r="855" spans="1:6">
      <c r="A855" s="18">
        <v>42551</v>
      </c>
      <c r="B855">
        <v>251</v>
      </c>
      <c r="C855" t="s">
        <v>1051</v>
      </c>
      <c r="D855" s="6">
        <v>0</v>
      </c>
      <c r="E855" s="40">
        <v>0</v>
      </c>
      <c r="F855" s="41">
        <v>0.99999999999999767</v>
      </c>
    </row>
    <row r="856" spans="1:6">
      <c r="A856" s="18">
        <v>42551</v>
      </c>
      <c r="B856">
        <v>252</v>
      </c>
      <c r="C856" t="s">
        <v>1052</v>
      </c>
      <c r="D856" s="6">
        <v>0</v>
      </c>
      <c r="E856" s="40">
        <v>0</v>
      </c>
      <c r="F856" s="41">
        <v>0.99999999999999767</v>
      </c>
    </row>
    <row r="857" spans="1:6">
      <c r="A857" s="18">
        <v>42551</v>
      </c>
      <c r="B857">
        <v>253</v>
      </c>
      <c r="C857" t="s">
        <v>1053</v>
      </c>
      <c r="D857" s="6">
        <v>0</v>
      </c>
      <c r="E857" s="40">
        <v>0</v>
      </c>
      <c r="F857" s="41">
        <v>0.99999999999999767</v>
      </c>
    </row>
    <row r="858" spans="1:6">
      <c r="A858" s="18">
        <v>42551</v>
      </c>
      <c r="B858">
        <v>254</v>
      </c>
      <c r="C858" t="s">
        <v>1054</v>
      </c>
      <c r="D858" s="6">
        <v>0</v>
      </c>
      <c r="E858" s="40">
        <v>0</v>
      </c>
      <c r="F858" s="41">
        <v>0.99999999999999767</v>
      </c>
    </row>
    <row r="859" spans="1:6">
      <c r="A859" s="18">
        <v>42551</v>
      </c>
      <c r="B859">
        <v>255</v>
      </c>
      <c r="C859" t="s">
        <v>1055</v>
      </c>
      <c r="D859" s="6">
        <v>0</v>
      </c>
      <c r="E859" s="40">
        <v>0</v>
      </c>
      <c r="F859" s="41">
        <v>0.99999999999999767</v>
      </c>
    </row>
    <row r="860" spans="1:6">
      <c r="A860" s="18">
        <v>42551</v>
      </c>
      <c r="B860">
        <v>256</v>
      </c>
      <c r="C860" t="s">
        <v>1056</v>
      </c>
      <c r="D860" s="6">
        <v>0</v>
      </c>
      <c r="E860" s="40">
        <v>0</v>
      </c>
      <c r="F860" s="41">
        <v>0.99999999999999767</v>
      </c>
    </row>
    <row r="861" spans="1:6">
      <c r="A861" s="18">
        <v>42551</v>
      </c>
      <c r="B861">
        <v>257</v>
      </c>
      <c r="C861" t="s">
        <v>1057</v>
      </c>
      <c r="D861" s="6">
        <v>0</v>
      </c>
      <c r="E861" s="40">
        <v>0</v>
      </c>
      <c r="F861" s="41">
        <v>0.99999999999999767</v>
      </c>
    </row>
    <row r="862" spans="1:6">
      <c r="A862" s="18">
        <v>42551</v>
      </c>
      <c r="B862">
        <v>258</v>
      </c>
      <c r="C862" t="s">
        <v>1058</v>
      </c>
      <c r="D862" s="6">
        <v>0</v>
      </c>
      <c r="E862" s="40">
        <v>0</v>
      </c>
      <c r="F862" s="41">
        <v>0.99999999999999767</v>
      </c>
    </row>
    <row r="863" spans="1:6">
      <c r="A863" s="18">
        <v>42551</v>
      </c>
      <c r="B863">
        <v>259</v>
      </c>
      <c r="C863" t="s">
        <v>1059</v>
      </c>
      <c r="D863" s="6">
        <v>0</v>
      </c>
      <c r="E863" s="40">
        <v>0</v>
      </c>
      <c r="F863" s="41">
        <v>0.99999999999999767</v>
      </c>
    </row>
    <row r="864" spans="1:6">
      <c r="A864" s="18">
        <v>42551</v>
      </c>
      <c r="B864">
        <v>260</v>
      </c>
      <c r="C864" t="s">
        <v>1060</v>
      </c>
      <c r="D864" s="6">
        <v>0</v>
      </c>
      <c r="E864" s="40">
        <v>0</v>
      </c>
      <c r="F864" s="41">
        <v>0.99999999999999767</v>
      </c>
    </row>
    <row r="865" spans="1:6">
      <c r="A865" s="18">
        <v>42551</v>
      </c>
      <c r="B865">
        <v>261</v>
      </c>
      <c r="C865" t="s">
        <v>1061</v>
      </c>
      <c r="D865" s="6">
        <v>0</v>
      </c>
      <c r="E865" s="40">
        <v>0</v>
      </c>
      <c r="F865" s="41">
        <v>0.99999999999999767</v>
      </c>
    </row>
    <row r="866" spans="1:6">
      <c r="A866" s="18">
        <v>42551</v>
      </c>
      <c r="B866">
        <v>262</v>
      </c>
      <c r="C866" t="s">
        <v>1062</v>
      </c>
      <c r="D866" s="6">
        <v>0</v>
      </c>
      <c r="E866" s="40">
        <v>0</v>
      </c>
      <c r="F866" s="41">
        <v>0.99999999999999767</v>
      </c>
    </row>
    <row r="867" spans="1:6">
      <c r="A867" s="18">
        <v>42551</v>
      </c>
      <c r="B867">
        <v>263</v>
      </c>
      <c r="C867" t="s">
        <v>1063</v>
      </c>
      <c r="D867" s="6">
        <v>0</v>
      </c>
      <c r="E867" s="40">
        <v>0</v>
      </c>
      <c r="F867" s="41">
        <v>0.99999999999999767</v>
      </c>
    </row>
    <row r="868" spans="1:6">
      <c r="A868" s="18">
        <v>42551</v>
      </c>
      <c r="B868">
        <v>264</v>
      </c>
      <c r="C868" t="s">
        <v>1064</v>
      </c>
      <c r="D868" s="6">
        <v>0</v>
      </c>
      <c r="E868" s="40">
        <v>0</v>
      </c>
      <c r="F868" s="41">
        <v>0.99999999999999767</v>
      </c>
    </row>
    <row r="869" spans="1:6">
      <c r="A869" s="18">
        <v>42551</v>
      </c>
      <c r="B869">
        <v>265</v>
      </c>
      <c r="C869" t="s">
        <v>1065</v>
      </c>
      <c r="D869" s="6">
        <v>0</v>
      </c>
      <c r="E869" s="40">
        <v>0</v>
      </c>
      <c r="F869" s="41">
        <v>0.99999999999999767</v>
      </c>
    </row>
    <row r="870" spans="1:6">
      <c r="A870" s="18">
        <v>42551</v>
      </c>
      <c r="B870">
        <v>266</v>
      </c>
      <c r="C870" t="s">
        <v>1066</v>
      </c>
      <c r="D870" s="6">
        <v>0</v>
      </c>
      <c r="E870" s="40">
        <v>0</v>
      </c>
      <c r="F870" s="41">
        <v>0.99999999999999767</v>
      </c>
    </row>
    <row r="871" spans="1:6">
      <c r="A871" s="18">
        <v>42551</v>
      </c>
      <c r="B871">
        <v>267</v>
      </c>
      <c r="C871" t="s">
        <v>1067</v>
      </c>
      <c r="D871" s="6">
        <v>0</v>
      </c>
      <c r="E871" s="40">
        <v>0</v>
      </c>
      <c r="F871" s="41">
        <v>0.99999999999999767</v>
      </c>
    </row>
    <row r="872" spans="1:6">
      <c r="A872" s="18">
        <v>42551</v>
      </c>
      <c r="B872">
        <v>268</v>
      </c>
      <c r="C872" t="s">
        <v>1068</v>
      </c>
      <c r="D872" s="6">
        <v>0</v>
      </c>
      <c r="E872" s="40">
        <v>0</v>
      </c>
      <c r="F872" s="41">
        <v>0.99999999999999767</v>
      </c>
    </row>
    <row r="873" spans="1:6">
      <c r="A873" s="18">
        <v>42551</v>
      </c>
      <c r="B873">
        <v>269</v>
      </c>
      <c r="C873" t="s">
        <v>1069</v>
      </c>
      <c r="D873" s="6">
        <v>0</v>
      </c>
      <c r="E873" s="40">
        <v>0</v>
      </c>
      <c r="F873" s="41">
        <v>0.99999999999999767</v>
      </c>
    </row>
    <row r="874" spans="1:6">
      <c r="A874" s="18">
        <v>42551</v>
      </c>
      <c r="B874">
        <v>270</v>
      </c>
      <c r="C874" t="s">
        <v>1070</v>
      </c>
      <c r="D874" s="6">
        <v>0</v>
      </c>
      <c r="E874" s="40">
        <v>0</v>
      </c>
      <c r="F874" s="41">
        <v>0.99999999999999767</v>
      </c>
    </row>
    <row r="875" spans="1:6">
      <c r="A875" s="18">
        <v>42551</v>
      </c>
      <c r="B875">
        <v>271</v>
      </c>
      <c r="C875" t="s">
        <v>1071</v>
      </c>
      <c r="D875" s="6">
        <v>0</v>
      </c>
      <c r="E875" s="40">
        <v>0</v>
      </c>
      <c r="F875" s="41">
        <v>0.99999999999999767</v>
      </c>
    </row>
    <row r="876" spans="1:6">
      <c r="A876" s="18">
        <v>42551</v>
      </c>
      <c r="B876">
        <v>272</v>
      </c>
      <c r="C876" t="s">
        <v>1072</v>
      </c>
      <c r="D876" s="6">
        <v>0</v>
      </c>
      <c r="E876" s="40">
        <v>0</v>
      </c>
      <c r="F876" s="41">
        <v>0.99999999999999767</v>
      </c>
    </row>
    <row r="877" spans="1:6">
      <c r="A877" s="18">
        <v>42551</v>
      </c>
      <c r="B877">
        <v>273</v>
      </c>
      <c r="C877" t="s">
        <v>1073</v>
      </c>
      <c r="D877" s="6">
        <v>0</v>
      </c>
      <c r="E877" s="40">
        <v>0</v>
      </c>
      <c r="F877" s="41">
        <v>0.99999999999999767</v>
      </c>
    </row>
    <row r="878" spans="1:6">
      <c r="A878" s="18">
        <v>42551</v>
      </c>
      <c r="B878">
        <v>274</v>
      </c>
      <c r="C878" t="s">
        <v>1074</v>
      </c>
      <c r="D878" s="6">
        <v>0</v>
      </c>
      <c r="E878" s="40">
        <v>0</v>
      </c>
      <c r="F878" s="41">
        <v>0.99999999999999767</v>
      </c>
    </row>
    <row r="879" spans="1:6">
      <c r="A879" s="18">
        <v>42551</v>
      </c>
      <c r="B879">
        <v>275</v>
      </c>
      <c r="C879" t="s">
        <v>1075</v>
      </c>
      <c r="D879" s="6">
        <v>0</v>
      </c>
      <c r="E879" s="40">
        <v>0</v>
      </c>
      <c r="F879" s="41">
        <v>0.99999999999999767</v>
      </c>
    </row>
    <row r="880" spans="1:6">
      <c r="A880" s="18">
        <v>42551</v>
      </c>
      <c r="B880">
        <v>276</v>
      </c>
      <c r="C880" t="s">
        <v>1076</v>
      </c>
      <c r="D880" s="6">
        <v>0</v>
      </c>
      <c r="E880" s="40">
        <v>0</v>
      </c>
      <c r="F880" s="41">
        <v>0.99999999999999767</v>
      </c>
    </row>
    <row r="881" spans="1:6">
      <c r="A881" s="18">
        <v>42551</v>
      </c>
      <c r="B881">
        <v>277</v>
      </c>
      <c r="C881" t="s">
        <v>1077</v>
      </c>
      <c r="D881" s="6">
        <v>0</v>
      </c>
      <c r="E881" s="40">
        <v>0</v>
      </c>
      <c r="F881" s="41">
        <v>0.99999999999999767</v>
      </c>
    </row>
    <row r="882" spans="1:6">
      <c r="A882" s="18">
        <v>42551</v>
      </c>
      <c r="B882">
        <v>278</v>
      </c>
      <c r="C882" t="s">
        <v>1078</v>
      </c>
      <c r="D882" s="6">
        <v>0</v>
      </c>
      <c r="E882" s="40">
        <v>0</v>
      </c>
      <c r="F882" s="41">
        <v>0.99999999999999767</v>
      </c>
    </row>
    <row r="883" spans="1:6">
      <c r="A883" s="18">
        <v>42551</v>
      </c>
      <c r="B883">
        <v>279</v>
      </c>
      <c r="C883" t="s">
        <v>1079</v>
      </c>
      <c r="D883" s="6">
        <v>0</v>
      </c>
      <c r="E883" s="40">
        <v>0</v>
      </c>
      <c r="F883" s="41">
        <v>0.99999999999999767</v>
      </c>
    </row>
    <row r="884" spans="1:6">
      <c r="A884" s="18">
        <v>42551</v>
      </c>
      <c r="B884">
        <v>280</v>
      </c>
      <c r="C884" t="s">
        <v>1080</v>
      </c>
      <c r="D884" s="6">
        <v>0</v>
      </c>
      <c r="E884" s="40">
        <v>0</v>
      </c>
      <c r="F884" s="41">
        <v>0.99999999999999767</v>
      </c>
    </row>
    <row r="885" spans="1:6">
      <c r="A885" s="18">
        <v>42551</v>
      </c>
      <c r="B885">
        <v>281</v>
      </c>
      <c r="C885" t="s">
        <v>1081</v>
      </c>
      <c r="D885" s="6">
        <v>0</v>
      </c>
      <c r="E885" s="40">
        <v>0</v>
      </c>
      <c r="F885" s="41">
        <v>0.99999999999999767</v>
      </c>
    </row>
    <row r="886" spans="1:6">
      <c r="A886" s="18">
        <v>42551</v>
      </c>
      <c r="B886">
        <v>282</v>
      </c>
      <c r="C886" t="s">
        <v>1082</v>
      </c>
      <c r="D886" s="6">
        <v>0</v>
      </c>
      <c r="E886" s="40">
        <v>0</v>
      </c>
      <c r="F886" s="41">
        <v>0.99999999999999767</v>
      </c>
    </row>
    <row r="887" spans="1:6">
      <c r="A887" s="18">
        <v>42551</v>
      </c>
      <c r="B887">
        <v>283</v>
      </c>
      <c r="C887" t="s">
        <v>1083</v>
      </c>
      <c r="D887" s="6">
        <v>0</v>
      </c>
      <c r="E887" s="40">
        <v>0</v>
      </c>
      <c r="F887" s="41">
        <v>0.99999999999999767</v>
      </c>
    </row>
    <row r="888" spans="1:6">
      <c r="A888" s="18">
        <v>42551</v>
      </c>
      <c r="B888">
        <v>284</v>
      </c>
      <c r="C888" t="s">
        <v>1084</v>
      </c>
      <c r="D888" s="6">
        <v>0</v>
      </c>
      <c r="E888" s="40">
        <v>0</v>
      </c>
      <c r="F888" s="41">
        <v>0.99999999999999767</v>
      </c>
    </row>
    <row r="889" spans="1:6">
      <c r="A889" s="18">
        <v>42551</v>
      </c>
      <c r="B889">
        <v>285</v>
      </c>
      <c r="C889" t="s">
        <v>1085</v>
      </c>
      <c r="D889" s="6">
        <v>0</v>
      </c>
      <c r="E889" s="40">
        <v>0</v>
      </c>
      <c r="F889" s="41">
        <v>0.99999999999999767</v>
      </c>
    </row>
    <row r="890" spans="1:6">
      <c r="A890" s="18">
        <v>42551</v>
      </c>
      <c r="B890">
        <v>286</v>
      </c>
      <c r="C890" t="s">
        <v>1086</v>
      </c>
      <c r="D890" s="6">
        <v>0</v>
      </c>
      <c r="E890" s="40">
        <v>0</v>
      </c>
      <c r="F890" s="41">
        <v>0.99999999999999767</v>
      </c>
    </row>
    <row r="891" spans="1:6">
      <c r="A891" s="18">
        <v>42551</v>
      </c>
      <c r="B891">
        <v>287</v>
      </c>
      <c r="C891" t="s">
        <v>1087</v>
      </c>
      <c r="D891" s="6">
        <v>0</v>
      </c>
      <c r="E891" s="40">
        <v>0</v>
      </c>
      <c r="F891" s="41">
        <v>0.99999999999999767</v>
      </c>
    </row>
    <row r="892" spans="1:6">
      <c r="A892" s="18">
        <v>42551</v>
      </c>
      <c r="B892">
        <v>288</v>
      </c>
      <c r="C892" t="s">
        <v>1088</v>
      </c>
      <c r="D892" s="6">
        <v>0</v>
      </c>
      <c r="E892" s="40">
        <v>0</v>
      </c>
      <c r="F892" s="41">
        <v>0.99999999999999767</v>
      </c>
    </row>
    <row r="893" spans="1:6">
      <c r="A893" s="18">
        <v>42551</v>
      </c>
      <c r="B893">
        <v>289</v>
      </c>
      <c r="C893" t="s">
        <v>1089</v>
      </c>
      <c r="D893" s="6">
        <v>0</v>
      </c>
      <c r="E893" s="40">
        <v>0</v>
      </c>
      <c r="F893" s="41">
        <v>0.99999999999999767</v>
      </c>
    </row>
    <row r="894" spans="1:6">
      <c r="A894" s="18">
        <v>42551</v>
      </c>
      <c r="B894">
        <v>290</v>
      </c>
      <c r="C894" t="s">
        <v>1090</v>
      </c>
      <c r="D894" s="6">
        <v>0</v>
      </c>
      <c r="E894" s="40">
        <v>0</v>
      </c>
      <c r="F894" s="41">
        <v>0.99999999999999767</v>
      </c>
    </row>
    <row r="895" spans="1:6">
      <c r="A895" s="18">
        <v>42551</v>
      </c>
      <c r="B895">
        <v>291</v>
      </c>
      <c r="C895" t="s">
        <v>1091</v>
      </c>
      <c r="D895" s="6">
        <v>0</v>
      </c>
      <c r="E895" s="40">
        <v>0</v>
      </c>
      <c r="F895" s="41">
        <v>0.99999999999999767</v>
      </c>
    </row>
    <row r="896" spans="1:6">
      <c r="A896" s="18">
        <v>42551</v>
      </c>
      <c r="B896">
        <v>292</v>
      </c>
      <c r="C896" t="s">
        <v>1092</v>
      </c>
      <c r="D896" s="6">
        <v>0</v>
      </c>
      <c r="E896" s="40">
        <v>0</v>
      </c>
      <c r="F896" s="41">
        <v>0.99999999999999767</v>
      </c>
    </row>
    <row r="897" spans="1:6">
      <c r="A897" s="18">
        <v>42551</v>
      </c>
      <c r="B897">
        <v>293</v>
      </c>
      <c r="C897" t="s">
        <v>1093</v>
      </c>
      <c r="D897" s="6">
        <v>0</v>
      </c>
      <c r="E897" s="40">
        <v>0</v>
      </c>
      <c r="F897" s="41">
        <v>0.99999999999999767</v>
      </c>
    </row>
    <row r="898" spans="1:6">
      <c r="A898" s="18">
        <v>42551</v>
      </c>
      <c r="B898">
        <v>294</v>
      </c>
      <c r="C898" t="s">
        <v>1094</v>
      </c>
      <c r="D898" s="6">
        <v>0</v>
      </c>
      <c r="E898" s="40">
        <v>0</v>
      </c>
      <c r="F898" s="41">
        <v>0.99999999999999767</v>
      </c>
    </row>
    <row r="899" spans="1:6">
      <c r="A899" s="18">
        <v>42551</v>
      </c>
      <c r="B899">
        <v>295</v>
      </c>
      <c r="C899" t="s">
        <v>1095</v>
      </c>
      <c r="D899" s="6">
        <v>0</v>
      </c>
      <c r="E899" s="40">
        <v>0</v>
      </c>
      <c r="F899" s="41">
        <v>0.99999999999999767</v>
      </c>
    </row>
    <row r="900" spans="1:6">
      <c r="A900" s="18">
        <v>42551</v>
      </c>
      <c r="B900">
        <v>296</v>
      </c>
      <c r="C900" t="s">
        <v>1096</v>
      </c>
      <c r="D900" s="6">
        <v>0</v>
      </c>
      <c r="E900" s="40">
        <v>0</v>
      </c>
      <c r="F900" s="41">
        <v>0.99999999999999767</v>
      </c>
    </row>
    <row r="901" spans="1:6">
      <c r="A901" s="18">
        <v>42551</v>
      </c>
      <c r="B901">
        <v>297</v>
      </c>
      <c r="C901" t="s">
        <v>1097</v>
      </c>
      <c r="D901" s="6">
        <v>0</v>
      </c>
      <c r="E901" s="40">
        <v>0</v>
      </c>
      <c r="F901" s="41">
        <v>0.99999999999999767</v>
      </c>
    </row>
    <row r="902" spans="1:6">
      <c r="A902" s="18">
        <v>42551</v>
      </c>
      <c r="B902">
        <v>298</v>
      </c>
      <c r="C902" t="s">
        <v>1098</v>
      </c>
      <c r="D902" s="6">
        <v>0</v>
      </c>
      <c r="E902" s="40">
        <v>0</v>
      </c>
      <c r="F902" s="41">
        <v>0.99999999999999767</v>
      </c>
    </row>
    <row r="903" spans="1:6">
      <c r="A903" s="18">
        <v>42551</v>
      </c>
      <c r="B903">
        <v>299</v>
      </c>
      <c r="C903" t="s">
        <v>1099</v>
      </c>
      <c r="D903" s="6">
        <v>0</v>
      </c>
      <c r="E903" s="40">
        <v>0</v>
      </c>
      <c r="F903" s="41">
        <v>0.99999999999999767</v>
      </c>
    </row>
    <row r="904" spans="1:6">
      <c r="A904" s="18">
        <v>42551</v>
      </c>
      <c r="B904">
        <v>300</v>
      </c>
      <c r="C904" t="s">
        <v>1100</v>
      </c>
      <c r="D904" s="6">
        <v>0</v>
      </c>
      <c r="E904" s="40">
        <v>0</v>
      </c>
      <c r="F904" s="41">
        <v>0.99999999999999767</v>
      </c>
    </row>
    <row r="905" spans="1:6">
      <c r="A905" s="18">
        <v>42643</v>
      </c>
      <c r="B905">
        <v>0</v>
      </c>
      <c r="C905" t="s">
        <v>1101</v>
      </c>
      <c r="D905" s="6">
        <v>1712</v>
      </c>
      <c r="E905" s="40">
        <v>0.29779092016002784</v>
      </c>
      <c r="F905" s="41">
        <v>0.29779092016002784</v>
      </c>
    </row>
    <row r="906" spans="1:6">
      <c r="A906" s="18">
        <v>42643</v>
      </c>
      <c r="B906">
        <v>1</v>
      </c>
      <c r="C906" t="s">
        <v>1102</v>
      </c>
      <c r="D906" s="6">
        <v>199</v>
      </c>
      <c r="E906" s="40">
        <v>3.4614715602713515E-2</v>
      </c>
      <c r="F906" s="41">
        <v>0.33240563576274135</v>
      </c>
    </row>
    <row r="907" spans="1:6">
      <c r="A907" s="18">
        <v>42643</v>
      </c>
      <c r="B907">
        <v>2</v>
      </c>
      <c r="C907" t="s">
        <v>1103</v>
      </c>
      <c r="D907" s="6">
        <v>476</v>
      </c>
      <c r="E907" s="40">
        <v>8.2797008175334835E-2</v>
      </c>
      <c r="F907" s="41">
        <v>0.41520264393807615</v>
      </c>
    </row>
    <row r="908" spans="1:6">
      <c r="A908" s="18">
        <v>42643</v>
      </c>
      <c r="B908">
        <v>3</v>
      </c>
      <c r="C908" t="s">
        <v>1104</v>
      </c>
      <c r="D908" s="6">
        <v>129</v>
      </c>
      <c r="E908" s="40">
        <v>2.2438684988693686E-2</v>
      </c>
      <c r="F908" s="41">
        <v>0.43764132892676982</v>
      </c>
    </row>
    <row r="909" spans="1:6">
      <c r="A909" s="18">
        <v>42643</v>
      </c>
      <c r="B909">
        <v>4</v>
      </c>
      <c r="C909" t="s">
        <v>1105</v>
      </c>
      <c r="D909" s="6">
        <v>107</v>
      </c>
      <c r="E909" s="40">
        <v>1.861193251000174E-2</v>
      </c>
      <c r="F909" s="41">
        <v>0.45625326143677158</v>
      </c>
    </row>
    <row r="910" spans="1:6">
      <c r="A910" s="18">
        <v>42643</v>
      </c>
      <c r="B910">
        <v>5</v>
      </c>
      <c r="C910" t="s">
        <v>1106</v>
      </c>
      <c r="D910" s="6">
        <v>104</v>
      </c>
      <c r="E910" s="40">
        <v>1.8090102626543748E-2</v>
      </c>
      <c r="F910" s="41">
        <v>0.47434336406331534</v>
      </c>
    </row>
    <row r="911" spans="1:6">
      <c r="A911" s="18">
        <v>42643</v>
      </c>
      <c r="B911">
        <v>6</v>
      </c>
      <c r="C911" t="s">
        <v>1107</v>
      </c>
      <c r="D911" s="6">
        <v>154</v>
      </c>
      <c r="E911" s="40">
        <v>2.6787267350843625E-2</v>
      </c>
      <c r="F911" s="41">
        <v>0.50113063141415892</v>
      </c>
    </row>
    <row r="912" spans="1:6">
      <c r="A912" s="18">
        <v>42643</v>
      </c>
      <c r="B912">
        <v>7</v>
      </c>
      <c r="C912" t="s">
        <v>1108</v>
      </c>
      <c r="D912" s="6">
        <v>181</v>
      </c>
      <c r="E912" s="40">
        <v>3.1483736301965562E-2</v>
      </c>
      <c r="F912" s="41">
        <v>0.53261436771612447</v>
      </c>
    </row>
    <row r="913" spans="1:6">
      <c r="A913" s="18">
        <v>42643</v>
      </c>
      <c r="B913">
        <v>8</v>
      </c>
      <c r="C913" t="s">
        <v>1109</v>
      </c>
      <c r="D913" s="6">
        <v>212</v>
      </c>
      <c r="E913" s="40">
        <v>3.6875978431031485E-2</v>
      </c>
      <c r="F913" s="41">
        <v>0.56949034614715599</v>
      </c>
    </row>
    <row r="914" spans="1:6">
      <c r="A914" s="18">
        <v>42643</v>
      </c>
      <c r="B914">
        <v>9</v>
      </c>
      <c r="C914" t="s">
        <v>1110</v>
      </c>
      <c r="D914" s="6">
        <v>147</v>
      </c>
      <c r="E914" s="40">
        <v>2.5569664289441643E-2</v>
      </c>
      <c r="F914" s="41">
        <v>0.59506001043659762</v>
      </c>
    </row>
    <row r="915" spans="1:6">
      <c r="A915" s="18">
        <v>42643</v>
      </c>
      <c r="B915">
        <v>10</v>
      </c>
      <c r="C915" t="s">
        <v>1111</v>
      </c>
      <c r="D915" s="6">
        <v>91</v>
      </c>
      <c r="E915" s="40">
        <v>1.5828839798225778E-2</v>
      </c>
      <c r="F915" s="41">
        <v>0.61088885023482342</v>
      </c>
    </row>
    <row r="916" spans="1:6">
      <c r="A916" s="18">
        <v>42643</v>
      </c>
      <c r="B916">
        <v>11</v>
      </c>
      <c r="C916" t="s">
        <v>1112</v>
      </c>
      <c r="D916" s="6">
        <v>108</v>
      </c>
      <c r="E916" s="40">
        <v>1.8785875804487737E-2</v>
      </c>
      <c r="F916" s="41">
        <v>0.62967472603931118</v>
      </c>
    </row>
    <row r="917" spans="1:6">
      <c r="A917" s="18">
        <v>42643</v>
      </c>
      <c r="B917">
        <v>12</v>
      </c>
      <c r="C917" t="s">
        <v>1113</v>
      </c>
      <c r="D917" s="6">
        <v>106</v>
      </c>
      <c r="E917" s="40">
        <v>1.8437989215515743E-2</v>
      </c>
      <c r="F917" s="41">
        <v>0.64811271525482694</v>
      </c>
    </row>
    <row r="918" spans="1:6">
      <c r="A918" s="18">
        <v>42643</v>
      </c>
      <c r="B918">
        <v>13</v>
      </c>
      <c r="C918" t="s">
        <v>1114</v>
      </c>
      <c r="D918" s="6">
        <v>146</v>
      </c>
      <c r="E918" s="40">
        <v>2.5395720994955646E-2</v>
      </c>
      <c r="F918" s="41">
        <v>0.67350843624978263</v>
      </c>
    </row>
    <row r="919" spans="1:6">
      <c r="A919" s="18">
        <v>42643</v>
      </c>
      <c r="B919">
        <v>14</v>
      </c>
      <c r="C919" t="s">
        <v>1115</v>
      </c>
      <c r="D919" s="6">
        <v>136</v>
      </c>
      <c r="E919" s="40">
        <v>2.3656288050095668E-2</v>
      </c>
      <c r="F919" s="41">
        <v>0.6971647242998783</v>
      </c>
    </row>
    <row r="920" spans="1:6">
      <c r="A920" s="18">
        <v>42643</v>
      </c>
      <c r="B920">
        <v>15</v>
      </c>
      <c r="C920" t="s">
        <v>1116</v>
      </c>
      <c r="D920" s="6">
        <v>145</v>
      </c>
      <c r="E920" s="40">
        <v>2.5221777700469648E-2</v>
      </c>
      <c r="F920" s="41">
        <v>0.72238650200034793</v>
      </c>
    </row>
    <row r="921" spans="1:6">
      <c r="A921" s="18">
        <v>42643</v>
      </c>
      <c r="B921">
        <v>16</v>
      </c>
      <c r="C921" t="s">
        <v>1117</v>
      </c>
      <c r="D921" s="6">
        <v>114</v>
      </c>
      <c r="E921" s="40">
        <v>1.9829535571403722E-2</v>
      </c>
      <c r="F921" s="41">
        <v>0.7422160375717517</v>
      </c>
    </row>
    <row r="922" spans="1:6">
      <c r="A922" s="18">
        <v>42643</v>
      </c>
      <c r="B922">
        <v>17</v>
      </c>
      <c r="C922" t="s">
        <v>1118</v>
      </c>
      <c r="D922" s="6">
        <v>85</v>
      </c>
      <c r="E922" s="40">
        <v>1.4785180031309793E-2</v>
      </c>
      <c r="F922" s="41">
        <v>0.75700121760306149</v>
      </c>
    </row>
    <row r="923" spans="1:6">
      <c r="A923" s="18">
        <v>42643</v>
      </c>
      <c r="B923">
        <v>18</v>
      </c>
      <c r="C923" t="s">
        <v>1119</v>
      </c>
      <c r="D923" s="6">
        <v>79</v>
      </c>
      <c r="E923" s="40">
        <v>1.3741520264393807E-2</v>
      </c>
      <c r="F923" s="41">
        <v>0.77074273786745529</v>
      </c>
    </row>
    <row r="924" spans="1:6">
      <c r="A924" s="18">
        <v>42643</v>
      </c>
      <c r="B924">
        <v>19</v>
      </c>
      <c r="C924" t="s">
        <v>1120</v>
      </c>
      <c r="D924" s="6">
        <v>64</v>
      </c>
      <c r="E924" s="40">
        <v>1.1132370847103844E-2</v>
      </c>
      <c r="F924" s="41">
        <v>0.78187510871455912</v>
      </c>
    </row>
    <row r="925" spans="1:6">
      <c r="A925" s="18">
        <v>42643</v>
      </c>
      <c r="B925">
        <v>20</v>
      </c>
      <c r="C925" t="s">
        <v>1121</v>
      </c>
      <c r="D925" s="6">
        <v>129</v>
      </c>
      <c r="E925" s="40">
        <v>2.2438684988693686E-2</v>
      </c>
      <c r="F925" s="41">
        <v>0.80431379370325284</v>
      </c>
    </row>
    <row r="926" spans="1:6">
      <c r="A926" s="18">
        <v>42643</v>
      </c>
      <c r="B926">
        <v>21</v>
      </c>
      <c r="C926" t="s">
        <v>1122</v>
      </c>
      <c r="D926" s="6">
        <v>86</v>
      </c>
      <c r="E926" s="40">
        <v>1.4959123325795791E-2</v>
      </c>
      <c r="F926" s="41">
        <v>0.81927291702904859</v>
      </c>
    </row>
    <row r="927" spans="1:6">
      <c r="A927" s="18">
        <v>42643</v>
      </c>
      <c r="B927">
        <v>22</v>
      </c>
      <c r="C927" t="s">
        <v>1123</v>
      </c>
      <c r="D927" s="6">
        <v>64</v>
      </c>
      <c r="E927" s="40">
        <v>1.1132370847103844E-2</v>
      </c>
      <c r="F927" s="41">
        <v>0.83040528787615242</v>
      </c>
    </row>
    <row r="928" spans="1:6">
      <c r="A928" s="18">
        <v>42643</v>
      </c>
      <c r="B928">
        <v>23</v>
      </c>
      <c r="C928" t="s">
        <v>1124</v>
      </c>
      <c r="D928" s="6">
        <v>60</v>
      </c>
      <c r="E928" s="40">
        <v>1.0436597669159853E-2</v>
      </c>
      <c r="F928" s="41">
        <v>0.84084188554531225</v>
      </c>
    </row>
    <row r="929" spans="1:6">
      <c r="A929" s="18">
        <v>42643</v>
      </c>
      <c r="B929">
        <v>24</v>
      </c>
      <c r="C929" t="s">
        <v>1125</v>
      </c>
      <c r="D929" s="6">
        <v>65</v>
      </c>
      <c r="E929" s="40">
        <v>1.1306314141589842E-2</v>
      </c>
      <c r="F929" s="41">
        <v>0.85214819968690214</v>
      </c>
    </row>
    <row r="930" spans="1:6">
      <c r="A930" s="18">
        <v>42643</v>
      </c>
      <c r="B930">
        <v>25</v>
      </c>
      <c r="C930" t="s">
        <v>1126</v>
      </c>
      <c r="D930" s="6">
        <v>69</v>
      </c>
      <c r="E930" s="40">
        <v>1.2002087319533832E-2</v>
      </c>
      <c r="F930" s="41">
        <v>0.86415028700643592</v>
      </c>
    </row>
    <row r="931" spans="1:6">
      <c r="A931" s="18">
        <v>42643</v>
      </c>
      <c r="B931">
        <v>26</v>
      </c>
      <c r="C931" t="s">
        <v>1127</v>
      </c>
      <c r="D931" s="6">
        <v>73</v>
      </c>
      <c r="E931" s="40">
        <v>1.2697860497477823E-2</v>
      </c>
      <c r="F931" s="41">
        <v>0.87684814750391371</v>
      </c>
    </row>
    <row r="932" spans="1:6">
      <c r="A932" s="18">
        <v>42643</v>
      </c>
      <c r="B932">
        <v>27</v>
      </c>
      <c r="C932" t="s">
        <v>1128</v>
      </c>
      <c r="D932" s="6">
        <v>111</v>
      </c>
      <c r="E932" s="40">
        <v>1.930770568794573E-2</v>
      </c>
      <c r="F932" s="41">
        <v>0.89615585319185942</v>
      </c>
    </row>
    <row r="933" spans="1:6">
      <c r="A933" s="18">
        <v>42643</v>
      </c>
      <c r="B933">
        <v>28</v>
      </c>
      <c r="C933" t="s">
        <v>1129</v>
      </c>
      <c r="D933" s="6">
        <v>94</v>
      </c>
      <c r="E933" s="40">
        <v>1.635066968168377E-2</v>
      </c>
      <c r="F933" s="41">
        <v>0.91250652287354317</v>
      </c>
    </row>
    <row r="934" spans="1:6">
      <c r="A934" s="18">
        <v>42643</v>
      </c>
      <c r="B934">
        <v>29</v>
      </c>
      <c r="C934" t="s">
        <v>1130</v>
      </c>
      <c r="D934" s="6">
        <v>83</v>
      </c>
      <c r="E934" s="40">
        <v>1.4437293442337799E-2</v>
      </c>
      <c r="F934" s="41">
        <v>0.92694381631588096</v>
      </c>
    </row>
    <row r="935" spans="1:6">
      <c r="A935" s="18">
        <v>42643</v>
      </c>
      <c r="B935">
        <v>30</v>
      </c>
      <c r="C935" t="s">
        <v>1131</v>
      </c>
      <c r="D935" s="6">
        <v>49</v>
      </c>
      <c r="E935" s="40">
        <v>8.5232214298138799E-3</v>
      </c>
      <c r="F935" s="41">
        <v>0.93546703774569484</v>
      </c>
    </row>
    <row r="936" spans="1:6">
      <c r="A936" s="18">
        <v>42643</v>
      </c>
      <c r="B936">
        <v>31</v>
      </c>
      <c r="C936" t="s">
        <v>1132</v>
      </c>
      <c r="D936" s="6">
        <v>44</v>
      </c>
      <c r="E936" s="40">
        <v>7.6535049573838929E-3</v>
      </c>
      <c r="F936" s="41">
        <v>0.94312054270307877</v>
      </c>
    </row>
    <row r="937" spans="1:6">
      <c r="A937" s="18">
        <v>42643</v>
      </c>
      <c r="B937">
        <v>32</v>
      </c>
      <c r="C937" t="s">
        <v>1133</v>
      </c>
      <c r="D937" s="6">
        <v>32</v>
      </c>
      <c r="E937" s="40">
        <v>5.5661854235519222E-3</v>
      </c>
      <c r="F937" s="41">
        <v>0.94868672812663069</v>
      </c>
    </row>
    <row r="938" spans="1:6">
      <c r="A938" s="18">
        <v>42643</v>
      </c>
      <c r="B938">
        <v>33</v>
      </c>
      <c r="C938" t="s">
        <v>1134</v>
      </c>
      <c r="D938" s="6">
        <v>22</v>
      </c>
      <c r="E938" s="40">
        <v>3.8267524786919464E-3</v>
      </c>
      <c r="F938" s="41">
        <v>0.95251348060532259</v>
      </c>
    </row>
    <row r="939" spans="1:6">
      <c r="A939" s="18">
        <v>42643</v>
      </c>
      <c r="B939">
        <v>34</v>
      </c>
      <c r="C939" t="s">
        <v>1135</v>
      </c>
      <c r="D939" s="6">
        <v>34</v>
      </c>
      <c r="E939" s="40">
        <v>5.9140720125239171E-3</v>
      </c>
      <c r="F939" s="41">
        <v>0.95842755261784651</v>
      </c>
    </row>
    <row r="940" spans="1:6">
      <c r="A940" s="18">
        <v>42643</v>
      </c>
      <c r="B940">
        <v>35</v>
      </c>
      <c r="C940" t="s">
        <v>1136</v>
      </c>
      <c r="D940" s="6">
        <v>13</v>
      </c>
      <c r="E940" s="40">
        <v>2.2612628283179685E-3</v>
      </c>
      <c r="F940" s="41">
        <v>0.96068881544616447</v>
      </c>
    </row>
    <row r="941" spans="1:6">
      <c r="A941" s="18">
        <v>42643</v>
      </c>
      <c r="B941">
        <v>36</v>
      </c>
      <c r="C941" t="s">
        <v>1137</v>
      </c>
      <c r="D941" s="6">
        <v>18</v>
      </c>
      <c r="E941" s="40">
        <v>3.1309793007479564E-3</v>
      </c>
      <c r="F941" s="41">
        <v>0.96381979474691237</v>
      </c>
    </row>
    <row r="942" spans="1:6">
      <c r="A942" s="18">
        <v>42643</v>
      </c>
      <c r="B942">
        <v>37</v>
      </c>
      <c r="C942" t="s">
        <v>1138</v>
      </c>
      <c r="D942" s="6">
        <v>5</v>
      </c>
      <c r="E942" s="40">
        <v>8.697164724299878E-4</v>
      </c>
      <c r="F942" s="41">
        <v>0.96468951121934232</v>
      </c>
    </row>
    <row r="943" spans="1:6">
      <c r="A943" s="18">
        <v>42643</v>
      </c>
      <c r="B943">
        <v>38</v>
      </c>
      <c r="C943" t="s">
        <v>1139</v>
      </c>
      <c r="D943" s="6">
        <v>12</v>
      </c>
      <c r="E943" s="40">
        <v>2.0873195338319706E-3</v>
      </c>
      <c r="F943" s="41">
        <v>0.96677683075317433</v>
      </c>
    </row>
    <row r="944" spans="1:6">
      <c r="A944" s="18">
        <v>42643</v>
      </c>
      <c r="B944">
        <v>39</v>
      </c>
      <c r="C944" t="s">
        <v>1140</v>
      </c>
      <c r="D944" s="6">
        <v>11</v>
      </c>
      <c r="E944" s="40">
        <v>1.9133762393459732E-3</v>
      </c>
      <c r="F944" s="41">
        <v>0.96869020699252029</v>
      </c>
    </row>
    <row r="945" spans="1:6">
      <c r="A945" s="18">
        <v>42643</v>
      </c>
      <c r="B945">
        <v>40</v>
      </c>
      <c r="C945" t="s">
        <v>1141</v>
      </c>
      <c r="D945" s="6">
        <v>10</v>
      </c>
      <c r="E945" s="40">
        <v>1.7394329448599756E-3</v>
      </c>
      <c r="F945" s="41">
        <v>0.9704296399373803</v>
      </c>
    </row>
    <row r="946" spans="1:6">
      <c r="A946" s="18">
        <v>42643</v>
      </c>
      <c r="B946">
        <v>41</v>
      </c>
      <c r="C946" t="s">
        <v>1142</v>
      </c>
      <c r="D946" s="6">
        <v>13</v>
      </c>
      <c r="E946" s="40">
        <v>2.2612628283179685E-3</v>
      </c>
      <c r="F946" s="41">
        <v>0.97269090276569825</v>
      </c>
    </row>
    <row r="947" spans="1:6">
      <c r="A947" s="18">
        <v>42643</v>
      </c>
      <c r="B947">
        <v>42</v>
      </c>
      <c r="C947" t="s">
        <v>1143</v>
      </c>
      <c r="D947" s="6">
        <v>12</v>
      </c>
      <c r="E947" s="40">
        <v>2.0873195338319706E-3</v>
      </c>
      <c r="F947" s="41">
        <v>0.97477822229953026</v>
      </c>
    </row>
    <row r="948" spans="1:6">
      <c r="A948" s="18">
        <v>42643</v>
      </c>
      <c r="B948">
        <v>43</v>
      </c>
      <c r="C948" t="s">
        <v>1144</v>
      </c>
      <c r="D948" s="6">
        <v>15</v>
      </c>
      <c r="E948" s="40">
        <v>2.6091494172899633E-3</v>
      </c>
      <c r="F948" s="41">
        <v>0.97738737171682022</v>
      </c>
    </row>
    <row r="949" spans="1:6">
      <c r="A949" s="18">
        <v>42643</v>
      </c>
      <c r="B949">
        <v>44</v>
      </c>
      <c r="C949" t="s">
        <v>1145</v>
      </c>
      <c r="D949" s="6">
        <v>3</v>
      </c>
      <c r="E949" s="40">
        <v>5.2182988345799266E-4</v>
      </c>
      <c r="F949" s="41">
        <v>0.97790920160027817</v>
      </c>
    </row>
    <row r="950" spans="1:6">
      <c r="A950" s="18">
        <v>42643</v>
      </c>
      <c r="B950">
        <v>45</v>
      </c>
      <c r="C950" t="s">
        <v>1146</v>
      </c>
      <c r="D950" s="6">
        <v>6</v>
      </c>
      <c r="E950" s="40">
        <v>1.0436597669159853E-3</v>
      </c>
      <c r="F950" s="41">
        <v>0.97895286136719417</v>
      </c>
    </row>
    <row r="951" spans="1:6">
      <c r="A951" s="18">
        <v>42643</v>
      </c>
      <c r="B951">
        <v>46</v>
      </c>
      <c r="C951" t="s">
        <v>1147</v>
      </c>
      <c r="D951" s="6">
        <v>7</v>
      </c>
      <c r="E951" s="40">
        <v>1.2176030614019829E-3</v>
      </c>
      <c r="F951" s="41">
        <v>0.98017046442859612</v>
      </c>
    </row>
    <row r="952" spans="1:6">
      <c r="A952" s="18">
        <v>42643</v>
      </c>
      <c r="B952">
        <v>47</v>
      </c>
      <c r="C952" t="s">
        <v>1148</v>
      </c>
      <c r="D952" s="6">
        <v>7</v>
      </c>
      <c r="E952" s="40">
        <v>1.2176030614019829E-3</v>
      </c>
      <c r="F952" s="41">
        <v>0.98138806748999807</v>
      </c>
    </row>
    <row r="953" spans="1:6">
      <c r="A953" s="18">
        <v>42643</v>
      </c>
      <c r="B953">
        <v>48</v>
      </c>
      <c r="C953" t="s">
        <v>1149</v>
      </c>
      <c r="D953" s="6">
        <v>5</v>
      </c>
      <c r="E953" s="40">
        <v>8.697164724299878E-4</v>
      </c>
      <c r="F953" s="41">
        <v>0.98225778396242802</v>
      </c>
    </row>
    <row r="954" spans="1:6">
      <c r="A954" s="18">
        <v>42643</v>
      </c>
      <c r="B954">
        <v>49</v>
      </c>
      <c r="C954" t="s">
        <v>1150</v>
      </c>
      <c r="D954" s="6">
        <v>4</v>
      </c>
      <c r="E954" s="40">
        <v>6.9577317794399028E-4</v>
      </c>
      <c r="F954" s="41">
        <v>0.98295355714037203</v>
      </c>
    </row>
    <row r="955" spans="1:6">
      <c r="A955" s="18">
        <v>42643</v>
      </c>
      <c r="B955">
        <v>50</v>
      </c>
      <c r="C955" t="s">
        <v>1151</v>
      </c>
      <c r="D955" s="6">
        <v>7</v>
      </c>
      <c r="E955" s="40">
        <v>1.2176030614019829E-3</v>
      </c>
      <c r="F955" s="41">
        <v>0.98417116020177398</v>
      </c>
    </row>
    <row r="956" spans="1:6">
      <c r="A956" s="18">
        <v>42643</v>
      </c>
      <c r="B956">
        <v>51</v>
      </c>
      <c r="C956" t="s">
        <v>1152</v>
      </c>
      <c r="D956" s="6">
        <v>3</v>
      </c>
      <c r="E956" s="40">
        <v>5.2182988345799266E-4</v>
      </c>
      <c r="F956" s="41">
        <v>0.98469299008523192</v>
      </c>
    </row>
    <row r="957" spans="1:6">
      <c r="A957" s="18">
        <v>42643</v>
      </c>
      <c r="B957">
        <v>52</v>
      </c>
      <c r="C957" t="s">
        <v>1153</v>
      </c>
      <c r="D957" s="6">
        <v>7</v>
      </c>
      <c r="E957" s="40">
        <v>1.2176030614019829E-3</v>
      </c>
      <c r="F957" s="41">
        <v>0.98591059314663387</v>
      </c>
    </row>
    <row r="958" spans="1:6">
      <c r="A958" s="18">
        <v>42643</v>
      </c>
      <c r="B958">
        <v>53</v>
      </c>
      <c r="C958" t="s">
        <v>1154</v>
      </c>
      <c r="D958" s="6">
        <v>0</v>
      </c>
      <c r="E958" s="40">
        <v>0</v>
      </c>
      <c r="F958" s="41">
        <v>0.98591059314663387</v>
      </c>
    </row>
    <row r="959" spans="1:6">
      <c r="A959" s="18">
        <v>42643</v>
      </c>
      <c r="B959">
        <v>54</v>
      </c>
      <c r="C959" t="s">
        <v>1155</v>
      </c>
      <c r="D959" s="6">
        <v>3</v>
      </c>
      <c r="E959" s="40">
        <v>5.2182988345799266E-4</v>
      </c>
      <c r="F959" s="41">
        <v>0.98643242303009182</v>
      </c>
    </row>
    <row r="960" spans="1:6">
      <c r="A960" s="18">
        <v>42643</v>
      </c>
      <c r="B960">
        <v>55</v>
      </c>
      <c r="C960" t="s">
        <v>1156</v>
      </c>
      <c r="D960" s="6">
        <v>4</v>
      </c>
      <c r="E960" s="40">
        <v>6.9577317794399028E-4</v>
      </c>
      <c r="F960" s="41">
        <v>0.98712819620803582</v>
      </c>
    </row>
    <row r="961" spans="1:6">
      <c r="A961" s="18">
        <v>42643</v>
      </c>
      <c r="B961">
        <v>56</v>
      </c>
      <c r="C961" t="s">
        <v>1157</v>
      </c>
      <c r="D961" s="6">
        <v>2</v>
      </c>
      <c r="E961" s="40">
        <v>3.4788658897199514E-4</v>
      </c>
      <c r="F961" s="41">
        <v>0.98747608279700783</v>
      </c>
    </row>
    <row r="962" spans="1:6">
      <c r="A962" s="18">
        <v>42643</v>
      </c>
      <c r="B962">
        <v>57</v>
      </c>
      <c r="C962" t="s">
        <v>1158</v>
      </c>
      <c r="D962" s="6">
        <v>4</v>
      </c>
      <c r="E962" s="40">
        <v>6.9577317794399028E-4</v>
      </c>
      <c r="F962" s="41">
        <v>0.98817185597495183</v>
      </c>
    </row>
    <row r="963" spans="1:6">
      <c r="A963" s="18">
        <v>42643</v>
      </c>
      <c r="B963">
        <v>58</v>
      </c>
      <c r="C963" t="s">
        <v>1159</v>
      </c>
      <c r="D963" s="6">
        <v>3</v>
      </c>
      <c r="E963" s="40">
        <v>5.2182988345799266E-4</v>
      </c>
      <c r="F963" s="41">
        <v>0.98869368585840978</v>
      </c>
    </row>
    <row r="964" spans="1:6">
      <c r="A964" s="18">
        <v>42643</v>
      </c>
      <c r="B964">
        <v>59</v>
      </c>
      <c r="C964" t="s">
        <v>1160</v>
      </c>
      <c r="D964" s="6">
        <v>2</v>
      </c>
      <c r="E964" s="40">
        <v>3.4788658897199514E-4</v>
      </c>
      <c r="F964" s="41">
        <v>0.98904157244738178</v>
      </c>
    </row>
    <row r="965" spans="1:6">
      <c r="A965" s="18">
        <v>42643</v>
      </c>
      <c r="B965">
        <v>60</v>
      </c>
      <c r="C965" t="s">
        <v>1161</v>
      </c>
      <c r="D965" s="6">
        <v>4</v>
      </c>
      <c r="E965" s="40">
        <v>6.9577317794399028E-4</v>
      </c>
      <c r="F965" s="41">
        <v>0.98973734562532578</v>
      </c>
    </row>
    <row r="966" spans="1:6">
      <c r="A966" s="18">
        <v>42643</v>
      </c>
      <c r="B966">
        <v>61</v>
      </c>
      <c r="C966" t="s">
        <v>1162</v>
      </c>
      <c r="D966" s="6">
        <v>4</v>
      </c>
      <c r="E966" s="40">
        <v>6.9577317794399028E-4</v>
      </c>
      <c r="F966" s="41">
        <v>0.99043311880326979</v>
      </c>
    </row>
    <row r="967" spans="1:6">
      <c r="A967" s="18">
        <v>42643</v>
      </c>
      <c r="B967">
        <v>62</v>
      </c>
      <c r="C967" t="s">
        <v>1163</v>
      </c>
      <c r="D967" s="6">
        <v>4</v>
      </c>
      <c r="E967" s="40">
        <v>6.9577317794399028E-4</v>
      </c>
      <c r="F967" s="41">
        <v>0.99112889198121379</v>
      </c>
    </row>
    <row r="968" spans="1:6">
      <c r="A968" s="18">
        <v>42643</v>
      </c>
      <c r="B968">
        <v>63</v>
      </c>
      <c r="C968" t="s">
        <v>1164</v>
      </c>
      <c r="D968" s="6">
        <v>1</v>
      </c>
      <c r="E968" s="40">
        <v>1.7394329448599757E-4</v>
      </c>
      <c r="F968" s="41">
        <v>0.99130283527569973</v>
      </c>
    </row>
    <row r="969" spans="1:6">
      <c r="A969" s="18">
        <v>42643</v>
      </c>
      <c r="B969">
        <v>64</v>
      </c>
      <c r="C969" t="s">
        <v>1165</v>
      </c>
      <c r="D969" s="6">
        <v>2</v>
      </c>
      <c r="E969" s="40">
        <v>3.4788658897199514E-4</v>
      </c>
      <c r="F969" s="41">
        <v>0.99165072186467174</v>
      </c>
    </row>
    <row r="970" spans="1:6">
      <c r="A970" s="18">
        <v>42643</v>
      </c>
      <c r="B970">
        <v>65</v>
      </c>
      <c r="C970" t="s">
        <v>1166</v>
      </c>
      <c r="D970" s="6">
        <v>3</v>
      </c>
      <c r="E970" s="40">
        <v>5.2182988345799266E-4</v>
      </c>
      <c r="F970" s="41">
        <v>0.99217255174812968</v>
      </c>
    </row>
    <row r="971" spans="1:6">
      <c r="A971" s="18">
        <v>42643</v>
      </c>
      <c r="B971">
        <v>66</v>
      </c>
      <c r="C971" t="s">
        <v>1167</v>
      </c>
      <c r="D971" s="6">
        <v>1</v>
      </c>
      <c r="E971" s="40">
        <v>1.7394329448599757E-4</v>
      </c>
      <c r="F971" s="41">
        <v>0.99234649504261563</v>
      </c>
    </row>
    <row r="972" spans="1:6">
      <c r="A972" s="18">
        <v>42643</v>
      </c>
      <c r="B972">
        <v>67</v>
      </c>
      <c r="C972" t="s">
        <v>1168</v>
      </c>
      <c r="D972" s="6">
        <v>0</v>
      </c>
      <c r="E972" s="40">
        <v>0</v>
      </c>
      <c r="F972" s="41">
        <v>0.99234649504261563</v>
      </c>
    </row>
    <row r="973" spans="1:6">
      <c r="A973" s="18">
        <v>42643</v>
      </c>
      <c r="B973">
        <v>68</v>
      </c>
      <c r="C973" t="s">
        <v>1169</v>
      </c>
      <c r="D973" s="6">
        <v>1</v>
      </c>
      <c r="E973" s="40">
        <v>1.7394329448599757E-4</v>
      </c>
      <c r="F973" s="41">
        <v>0.99252043833710157</v>
      </c>
    </row>
    <row r="974" spans="1:6">
      <c r="A974" s="18">
        <v>42643</v>
      </c>
      <c r="B974">
        <v>69</v>
      </c>
      <c r="C974" t="s">
        <v>1170</v>
      </c>
      <c r="D974" s="6">
        <v>5</v>
      </c>
      <c r="E974" s="40">
        <v>8.697164724299878E-4</v>
      </c>
      <c r="F974" s="41">
        <v>0.99339015480953152</v>
      </c>
    </row>
    <row r="975" spans="1:6">
      <c r="A975" s="18">
        <v>42643</v>
      </c>
      <c r="B975">
        <v>70</v>
      </c>
      <c r="C975" t="s">
        <v>1171</v>
      </c>
      <c r="D975" s="6">
        <v>1</v>
      </c>
      <c r="E975" s="40">
        <v>1.7394329448599757E-4</v>
      </c>
      <c r="F975" s="41">
        <v>0.99356409810401747</v>
      </c>
    </row>
    <row r="976" spans="1:6">
      <c r="A976" s="18">
        <v>42643</v>
      </c>
      <c r="B976">
        <v>71</v>
      </c>
      <c r="C976" t="s">
        <v>1172</v>
      </c>
      <c r="D976" s="6">
        <v>0</v>
      </c>
      <c r="E976" s="40">
        <v>0</v>
      </c>
      <c r="F976" s="41">
        <v>0.99356409810401747</v>
      </c>
    </row>
    <row r="977" spans="1:6">
      <c r="A977" s="18">
        <v>42643</v>
      </c>
      <c r="B977">
        <v>72</v>
      </c>
      <c r="C977" t="s">
        <v>1173</v>
      </c>
      <c r="D977" s="6">
        <v>1</v>
      </c>
      <c r="E977" s="40">
        <v>1.7394329448599757E-4</v>
      </c>
      <c r="F977" s="41">
        <v>0.99373804139850341</v>
      </c>
    </row>
    <row r="978" spans="1:6">
      <c r="A978" s="18">
        <v>42643</v>
      </c>
      <c r="B978">
        <v>73</v>
      </c>
      <c r="C978" t="s">
        <v>1174</v>
      </c>
      <c r="D978" s="6">
        <v>0</v>
      </c>
      <c r="E978" s="40">
        <v>0</v>
      </c>
      <c r="F978" s="41">
        <v>0.99373804139850341</v>
      </c>
    </row>
    <row r="979" spans="1:6">
      <c r="A979" s="18">
        <v>42643</v>
      </c>
      <c r="B979">
        <v>74</v>
      </c>
      <c r="C979" t="s">
        <v>1175</v>
      </c>
      <c r="D979" s="6">
        <v>0</v>
      </c>
      <c r="E979" s="40">
        <v>0</v>
      </c>
      <c r="F979" s="41">
        <v>0.99373804139850341</v>
      </c>
    </row>
    <row r="980" spans="1:6">
      <c r="A980" s="18">
        <v>42643</v>
      </c>
      <c r="B980">
        <v>75</v>
      </c>
      <c r="C980" t="s">
        <v>1176</v>
      </c>
      <c r="D980" s="6">
        <v>0</v>
      </c>
      <c r="E980" s="40">
        <v>0</v>
      </c>
      <c r="F980" s="41">
        <v>0.99373804139850341</v>
      </c>
    </row>
    <row r="981" spans="1:6">
      <c r="A981" s="18">
        <v>42643</v>
      </c>
      <c r="B981">
        <v>76</v>
      </c>
      <c r="C981" t="s">
        <v>1177</v>
      </c>
      <c r="D981" s="6">
        <v>2</v>
      </c>
      <c r="E981" s="40">
        <v>3.4788658897199514E-4</v>
      </c>
      <c r="F981" s="41">
        <v>0.99408592798747542</v>
      </c>
    </row>
    <row r="982" spans="1:6">
      <c r="A982" s="18">
        <v>42643</v>
      </c>
      <c r="B982">
        <v>77</v>
      </c>
      <c r="C982" t="s">
        <v>1178</v>
      </c>
      <c r="D982" s="6">
        <v>2</v>
      </c>
      <c r="E982" s="40">
        <v>3.4788658897199514E-4</v>
      </c>
      <c r="F982" s="41">
        <v>0.99443381457644742</v>
      </c>
    </row>
    <row r="983" spans="1:6">
      <c r="A983" s="18">
        <v>42643</v>
      </c>
      <c r="B983">
        <v>78</v>
      </c>
      <c r="C983" t="s">
        <v>1179</v>
      </c>
      <c r="D983" s="6">
        <v>0</v>
      </c>
      <c r="E983" s="40">
        <v>0</v>
      </c>
      <c r="F983" s="41">
        <v>0.99443381457644742</v>
      </c>
    </row>
    <row r="984" spans="1:6">
      <c r="A984" s="18">
        <v>42643</v>
      </c>
      <c r="B984">
        <v>79</v>
      </c>
      <c r="C984" t="s">
        <v>1180</v>
      </c>
      <c r="D984" s="6">
        <v>2</v>
      </c>
      <c r="E984" s="40">
        <v>3.4788658897199514E-4</v>
      </c>
      <c r="F984" s="41">
        <v>0.99478170116541942</v>
      </c>
    </row>
    <row r="985" spans="1:6">
      <c r="A985" s="18">
        <v>42643</v>
      </c>
      <c r="B985">
        <v>80</v>
      </c>
      <c r="C985" t="s">
        <v>1181</v>
      </c>
      <c r="D985" s="6">
        <v>0</v>
      </c>
      <c r="E985" s="40">
        <v>0</v>
      </c>
      <c r="F985" s="41">
        <v>0.99478170116541942</v>
      </c>
    </row>
    <row r="986" spans="1:6">
      <c r="A986" s="18">
        <v>42643</v>
      </c>
      <c r="B986">
        <v>81</v>
      </c>
      <c r="C986" t="s">
        <v>1182</v>
      </c>
      <c r="D986" s="6">
        <v>1</v>
      </c>
      <c r="E986" s="40">
        <v>1.7394329448599757E-4</v>
      </c>
      <c r="F986" s="41">
        <v>0.99495564445990536</v>
      </c>
    </row>
    <row r="987" spans="1:6">
      <c r="A987" s="18">
        <v>42643</v>
      </c>
      <c r="B987">
        <v>82</v>
      </c>
      <c r="C987" t="s">
        <v>1183</v>
      </c>
      <c r="D987" s="6">
        <v>1</v>
      </c>
      <c r="E987" s="40">
        <v>1.7394329448599757E-4</v>
      </c>
      <c r="F987" s="41">
        <v>0.99512958775439131</v>
      </c>
    </row>
    <row r="988" spans="1:6">
      <c r="A988" s="18">
        <v>42643</v>
      </c>
      <c r="B988">
        <v>83</v>
      </c>
      <c r="C988" t="s">
        <v>1184</v>
      </c>
      <c r="D988" s="6">
        <v>5</v>
      </c>
      <c r="E988" s="40">
        <v>8.697164724299878E-4</v>
      </c>
      <c r="F988" s="41">
        <v>0.99599930422682126</v>
      </c>
    </row>
    <row r="989" spans="1:6">
      <c r="A989" s="18">
        <v>42643</v>
      </c>
      <c r="B989">
        <v>84</v>
      </c>
      <c r="C989" t="s">
        <v>1185</v>
      </c>
      <c r="D989" s="6">
        <v>4</v>
      </c>
      <c r="E989" s="40">
        <v>6.9577317794399028E-4</v>
      </c>
      <c r="F989" s="41">
        <v>0.99669507740476526</v>
      </c>
    </row>
    <row r="990" spans="1:6">
      <c r="A990" s="18">
        <v>42643</v>
      </c>
      <c r="B990">
        <v>85</v>
      </c>
      <c r="C990" t="s">
        <v>1186</v>
      </c>
      <c r="D990" s="6">
        <v>1</v>
      </c>
      <c r="E990" s="40">
        <v>1.7394329448599757E-4</v>
      </c>
      <c r="F990" s="41">
        <v>0.99686902069925121</v>
      </c>
    </row>
    <row r="991" spans="1:6">
      <c r="A991" s="18">
        <v>42643</v>
      </c>
      <c r="B991">
        <v>86</v>
      </c>
      <c r="C991" t="s">
        <v>1187</v>
      </c>
      <c r="D991" s="6">
        <v>2</v>
      </c>
      <c r="E991" s="40">
        <v>3.4788658897199514E-4</v>
      </c>
      <c r="F991" s="41">
        <v>0.99721690728822321</v>
      </c>
    </row>
    <row r="992" spans="1:6">
      <c r="A992" s="18">
        <v>42643</v>
      </c>
      <c r="B992">
        <v>87</v>
      </c>
      <c r="C992" t="s">
        <v>1188</v>
      </c>
      <c r="D992" s="6">
        <v>1</v>
      </c>
      <c r="E992" s="40">
        <v>1.7394329448599757E-4</v>
      </c>
      <c r="F992" s="41">
        <v>0.99739085058270915</v>
      </c>
    </row>
    <row r="993" spans="1:6">
      <c r="A993" s="18">
        <v>42643</v>
      </c>
      <c r="B993">
        <v>88</v>
      </c>
      <c r="C993" t="s">
        <v>1189</v>
      </c>
      <c r="D993" s="6">
        <v>0</v>
      </c>
      <c r="E993" s="40">
        <v>0</v>
      </c>
      <c r="F993" s="41">
        <v>0.99739085058270915</v>
      </c>
    </row>
    <row r="994" spans="1:6">
      <c r="A994" s="18">
        <v>42643</v>
      </c>
      <c r="B994">
        <v>89</v>
      </c>
      <c r="C994" t="s">
        <v>1190</v>
      </c>
      <c r="D994" s="6">
        <v>0</v>
      </c>
      <c r="E994" s="40">
        <v>0</v>
      </c>
      <c r="F994" s="41">
        <v>0.99739085058270915</v>
      </c>
    </row>
    <row r="995" spans="1:6">
      <c r="A995" s="18">
        <v>42643</v>
      </c>
      <c r="B995">
        <v>90</v>
      </c>
      <c r="C995" t="s">
        <v>1191</v>
      </c>
      <c r="D995" s="6">
        <v>3</v>
      </c>
      <c r="E995" s="40">
        <v>5.2182988345799266E-4</v>
      </c>
      <c r="F995" s="41">
        <v>0.9979126804661671</v>
      </c>
    </row>
    <row r="996" spans="1:6">
      <c r="A996" s="18">
        <v>42643</v>
      </c>
      <c r="B996">
        <v>91</v>
      </c>
      <c r="C996" t="s">
        <v>1192</v>
      </c>
      <c r="D996" s="6">
        <v>0</v>
      </c>
      <c r="E996" s="40">
        <v>0</v>
      </c>
      <c r="F996" s="41">
        <v>0.9979126804661671</v>
      </c>
    </row>
    <row r="997" spans="1:6">
      <c r="A997" s="18">
        <v>42643</v>
      </c>
      <c r="B997">
        <v>92</v>
      </c>
      <c r="C997" t="s">
        <v>1193</v>
      </c>
      <c r="D997" s="6">
        <v>2</v>
      </c>
      <c r="E997" s="40">
        <v>3.4788658897199514E-4</v>
      </c>
      <c r="F997" s="41">
        <v>0.9982605670551391</v>
      </c>
    </row>
    <row r="998" spans="1:6">
      <c r="A998" s="18">
        <v>42643</v>
      </c>
      <c r="B998">
        <v>93</v>
      </c>
      <c r="C998" t="s">
        <v>1194</v>
      </c>
      <c r="D998" s="6">
        <v>0</v>
      </c>
      <c r="E998" s="40">
        <v>0</v>
      </c>
      <c r="F998" s="41">
        <v>0.9982605670551391</v>
      </c>
    </row>
    <row r="999" spans="1:6">
      <c r="A999" s="18">
        <v>42643</v>
      </c>
      <c r="B999">
        <v>94</v>
      </c>
      <c r="C999" t="s">
        <v>1195</v>
      </c>
      <c r="D999" s="6">
        <v>1</v>
      </c>
      <c r="E999" s="40">
        <v>1.7394329448599757E-4</v>
      </c>
      <c r="F999" s="41">
        <v>0.99843451034962505</v>
      </c>
    </row>
    <row r="1000" spans="1:6">
      <c r="A1000" s="18">
        <v>42643</v>
      </c>
      <c r="B1000">
        <v>95</v>
      </c>
      <c r="C1000" t="s">
        <v>1196</v>
      </c>
      <c r="D1000" s="6">
        <v>0</v>
      </c>
      <c r="E1000" s="40">
        <v>0</v>
      </c>
      <c r="F1000" s="41">
        <v>0.99843451034962505</v>
      </c>
    </row>
    <row r="1001" spans="1:6">
      <c r="A1001" s="18">
        <v>42643</v>
      </c>
      <c r="B1001">
        <v>96</v>
      </c>
      <c r="C1001" t="s">
        <v>1197</v>
      </c>
      <c r="D1001" s="6">
        <v>0</v>
      </c>
      <c r="E1001" s="40">
        <v>0</v>
      </c>
      <c r="F1001" s="41">
        <v>0.99843451034962505</v>
      </c>
    </row>
    <row r="1002" spans="1:6">
      <c r="A1002" s="18">
        <v>42643</v>
      </c>
      <c r="B1002">
        <v>97</v>
      </c>
      <c r="C1002" t="s">
        <v>1198</v>
      </c>
      <c r="D1002" s="6">
        <v>0</v>
      </c>
      <c r="E1002" s="40">
        <v>0</v>
      </c>
      <c r="F1002" s="41">
        <v>0.99843451034962505</v>
      </c>
    </row>
    <row r="1003" spans="1:6">
      <c r="A1003" s="18">
        <v>42643</v>
      </c>
      <c r="B1003">
        <v>98</v>
      </c>
      <c r="C1003" t="s">
        <v>1199</v>
      </c>
      <c r="D1003" s="6">
        <v>1</v>
      </c>
      <c r="E1003" s="40">
        <v>1.7394329448599757E-4</v>
      </c>
      <c r="F1003" s="41">
        <v>0.99860845364411099</v>
      </c>
    </row>
    <row r="1004" spans="1:6">
      <c r="A1004" s="18">
        <v>42643</v>
      </c>
      <c r="B1004">
        <v>99</v>
      </c>
      <c r="C1004" t="s">
        <v>1200</v>
      </c>
      <c r="D1004" s="6">
        <v>1</v>
      </c>
      <c r="E1004" s="40">
        <v>1.7394329448599757E-4</v>
      </c>
      <c r="F1004" s="41">
        <v>0.99878239693859694</v>
      </c>
    </row>
    <row r="1005" spans="1:6">
      <c r="A1005" s="18">
        <v>42643</v>
      </c>
      <c r="B1005">
        <v>100</v>
      </c>
      <c r="C1005" t="s">
        <v>1201</v>
      </c>
      <c r="D1005" s="6">
        <v>1</v>
      </c>
      <c r="E1005" s="40">
        <v>1.7394329448599757E-4</v>
      </c>
      <c r="F1005" s="41">
        <v>0.99895634023308288</v>
      </c>
    </row>
    <row r="1006" spans="1:6">
      <c r="A1006" s="18">
        <v>42643</v>
      </c>
      <c r="B1006">
        <v>101</v>
      </c>
      <c r="C1006" t="s">
        <v>1202</v>
      </c>
      <c r="D1006" s="6">
        <v>0</v>
      </c>
      <c r="E1006" s="40">
        <v>0</v>
      </c>
      <c r="F1006" s="41">
        <v>0.99895634023308288</v>
      </c>
    </row>
    <row r="1007" spans="1:6">
      <c r="A1007" s="18">
        <v>42643</v>
      </c>
      <c r="B1007">
        <v>102</v>
      </c>
      <c r="C1007" t="s">
        <v>1203</v>
      </c>
      <c r="D1007" s="6">
        <v>0</v>
      </c>
      <c r="E1007" s="40">
        <v>0</v>
      </c>
      <c r="F1007" s="41">
        <v>0.99895634023308288</v>
      </c>
    </row>
    <row r="1008" spans="1:6">
      <c r="A1008" s="18">
        <v>42643</v>
      </c>
      <c r="B1008">
        <v>103</v>
      </c>
      <c r="C1008" t="s">
        <v>1204</v>
      </c>
      <c r="D1008" s="6">
        <v>1</v>
      </c>
      <c r="E1008" s="40">
        <v>1.7394329448599757E-4</v>
      </c>
      <c r="F1008" s="41">
        <v>0.99913028352756883</v>
      </c>
    </row>
    <row r="1009" spans="1:6">
      <c r="A1009" s="18">
        <v>42643</v>
      </c>
      <c r="B1009">
        <v>104</v>
      </c>
      <c r="C1009" t="s">
        <v>1205</v>
      </c>
      <c r="D1009" s="6">
        <v>0</v>
      </c>
      <c r="E1009" s="40">
        <v>0</v>
      </c>
      <c r="F1009" s="41">
        <v>0.99913028352756883</v>
      </c>
    </row>
    <row r="1010" spans="1:6">
      <c r="A1010" s="18">
        <v>42643</v>
      </c>
      <c r="B1010">
        <v>105</v>
      </c>
      <c r="C1010" t="s">
        <v>1206</v>
      </c>
      <c r="D1010" s="6">
        <v>0</v>
      </c>
      <c r="E1010" s="40">
        <v>0</v>
      </c>
      <c r="F1010" s="41">
        <v>0.99913028352756883</v>
      </c>
    </row>
    <row r="1011" spans="1:6">
      <c r="A1011" s="18">
        <v>42643</v>
      </c>
      <c r="B1011">
        <v>106</v>
      </c>
      <c r="C1011" t="s">
        <v>1207</v>
      </c>
      <c r="D1011" s="6">
        <v>0</v>
      </c>
      <c r="E1011" s="40">
        <v>0</v>
      </c>
      <c r="F1011" s="41">
        <v>0.99913028352756883</v>
      </c>
    </row>
    <row r="1012" spans="1:6">
      <c r="A1012" s="18">
        <v>42643</v>
      </c>
      <c r="B1012">
        <v>107</v>
      </c>
      <c r="C1012" t="s">
        <v>1208</v>
      </c>
      <c r="D1012" s="6">
        <v>0</v>
      </c>
      <c r="E1012" s="40">
        <v>0</v>
      </c>
      <c r="F1012" s="41">
        <v>0.99913028352756883</v>
      </c>
    </row>
    <row r="1013" spans="1:6">
      <c r="A1013" s="18">
        <v>42643</v>
      </c>
      <c r="B1013">
        <v>108</v>
      </c>
      <c r="C1013" t="s">
        <v>1209</v>
      </c>
      <c r="D1013" s="6">
        <v>0</v>
      </c>
      <c r="E1013" s="40">
        <v>0</v>
      </c>
      <c r="F1013" s="41">
        <v>0.99913028352756883</v>
      </c>
    </row>
    <row r="1014" spans="1:6">
      <c r="A1014" s="18">
        <v>42643</v>
      </c>
      <c r="B1014">
        <v>109</v>
      </c>
      <c r="C1014" t="s">
        <v>1210</v>
      </c>
      <c r="D1014" s="6">
        <v>0</v>
      </c>
      <c r="E1014" s="40">
        <v>0</v>
      </c>
      <c r="F1014" s="41">
        <v>0.99913028352756883</v>
      </c>
    </row>
    <row r="1015" spans="1:6">
      <c r="A1015" s="18">
        <v>42643</v>
      </c>
      <c r="B1015">
        <v>110</v>
      </c>
      <c r="C1015" t="s">
        <v>1211</v>
      </c>
      <c r="D1015" s="6">
        <v>0</v>
      </c>
      <c r="E1015" s="40">
        <v>0</v>
      </c>
      <c r="F1015" s="41">
        <v>0.99913028352756883</v>
      </c>
    </row>
    <row r="1016" spans="1:6">
      <c r="A1016" s="18">
        <v>42643</v>
      </c>
      <c r="B1016">
        <v>111</v>
      </c>
      <c r="C1016" t="s">
        <v>1212</v>
      </c>
      <c r="D1016" s="6">
        <v>2</v>
      </c>
      <c r="E1016" s="40">
        <v>3.4788658897199514E-4</v>
      </c>
      <c r="F1016" s="41">
        <v>0.99947817011654083</v>
      </c>
    </row>
    <row r="1017" spans="1:6">
      <c r="A1017" s="18">
        <v>42643</v>
      </c>
      <c r="B1017">
        <v>112</v>
      </c>
      <c r="C1017" t="s">
        <v>1213</v>
      </c>
      <c r="D1017" s="6">
        <v>0</v>
      </c>
      <c r="E1017" s="40">
        <v>0</v>
      </c>
      <c r="F1017" s="41">
        <v>0.99947817011654083</v>
      </c>
    </row>
    <row r="1018" spans="1:6">
      <c r="A1018" s="18">
        <v>42643</v>
      </c>
      <c r="B1018">
        <v>113</v>
      </c>
      <c r="C1018" t="s">
        <v>1214</v>
      </c>
      <c r="D1018" s="6">
        <v>0</v>
      </c>
      <c r="E1018" s="40">
        <v>0</v>
      </c>
      <c r="F1018" s="41">
        <v>0.99947817011654083</v>
      </c>
    </row>
    <row r="1019" spans="1:6">
      <c r="A1019" s="18">
        <v>42643</v>
      </c>
      <c r="B1019">
        <v>114</v>
      </c>
      <c r="C1019" t="s">
        <v>1215</v>
      </c>
      <c r="D1019" s="6">
        <v>0</v>
      </c>
      <c r="E1019" s="40">
        <v>0</v>
      </c>
      <c r="F1019" s="41">
        <v>0.99947817011654083</v>
      </c>
    </row>
    <row r="1020" spans="1:6">
      <c r="A1020" s="18">
        <v>42643</v>
      </c>
      <c r="B1020">
        <v>115</v>
      </c>
      <c r="C1020" t="s">
        <v>1216</v>
      </c>
      <c r="D1020" s="6">
        <v>0</v>
      </c>
      <c r="E1020" s="40">
        <v>0</v>
      </c>
      <c r="F1020" s="41">
        <v>0.99947817011654083</v>
      </c>
    </row>
    <row r="1021" spans="1:6">
      <c r="A1021" s="18">
        <v>42643</v>
      </c>
      <c r="B1021">
        <v>116</v>
      </c>
      <c r="C1021" t="s">
        <v>1217</v>
      </c>
      <c r="D1021" s="6">
        <v>0</v>
      </c>
      <c r="E1021" s="40">
        <v>0</v>
      </c>
      <c r="F1021" s="41">
        <v>0.99947817011654083</v>
      </c>
    </row>
    <row r="1022" spans="1:6">
      <c r="A1022" s="18">
        <v>42643</v>
      </c>
      <c r="B1022">
        <v>117</v>
      </c>
      <c r="C1022" t="s">
        <v>1218</v>
      </c>
      <c r="D1022" s="6">
        <v>0</v>
      </c>
      <c r="E1022" s="40">
        <v>0</v>
      </c>
      <c r="F1022" s="41">
        <v>0.99947817011654083</v>
      </c>
    </row>
    <row r="1023" spans="1:6">
      <c r="A1023" s="18">
        <v>42643</v>
      </c>
      <c r="B1023">
        <v>118</v>
      </c>
      <c r="C1023" t="s">
        <v>1219</v>
      </c>
      <c r="D1023" s="6">
        <v>0</v>
      </c>
      <c r="E1023" s="40">
        <v>0</v>
      </c>
      <c r="F1023" s="41">
        <v>0.99947817011654083</v>
      </c>
    </row>
    <row r="1024" spans="1:6">
      <c r="A1024" s="18">
        <v>42643</v>
      </c>
      <c r="B1024">
        <v>119</v>
      </c>
      <c r="C1024" t="s">
        <v>1220</v>
      </c>
      <c r="D1024" s="6">
        <v>0</v>
      </c>
      <c r="E1024" s="40">
        <v>0</v>
      </c>
      <c r="F1024" s="41">
        <v>0.99947817011654083</v>
      </c>
    </row>
    <row r="1025" spans="1:6">
      <c r="A1025" s="18">
        <v>42643</v>
      </c>
      <c r="B1025">
        <v>120</v>
      </c>
      <c r="C1025" t="s">
        <v>1221</v>
      </c>
      <c r="D1025" s="6">
        <v>1</v>
      </c>
      <c r="E1025" s="40">
        <v>1.7394329448599757E-4</v>
      </c>
      <c r="F1025" s="41">
        <v>0.99965211341102678</v>
      </c>
    </row>
    <row r="1026" spans="1:6">
      <c r="A1026" s="18">
        <v>42643</v>
      </c>
      <c r="B1026">
        <v>121</v>
      </c>
      <c r="C1026" t="s">
        <v>1222</v>
      </c>
      <c r="D1026" s="6">
        <v>0</v>
      </c>
      <c r="E1026" s="40">
        <v>0</v>
      </c>
      <c r="F1026" s="41">
        <v>0.99965211341102678</v>
      </c>
    </row>
    <row r="1027" spans="1:6">
      <c r="A1027" s="18">
        <v>42643</v>
      </c>
      <c r="B1027">
        <v>122</v>
      </c>
      <c r="C1027" t="s">
        <v>1223</v>
      </c>
      <c r="D1027" s="6">
        <v>0</v>
      </c>
      <c r="E1027" s="40">
        <v>0</v>
      </c>
      <c r="F1027" s="41">
        <v>0.99965211341102678</v>
      </c>
    </row>
    <row r="1028" spans="1:6">
      <c r="A1028" s="18">
        <v>42643</v>
      </c>
      <c r="B1028">
        <v>123</v>
      </c>
      <c r="C1028" t="s">
        <v>1224</v>
      </c>
      <c r="D1028" s="6">
        <v>0</v>
      </c>
      <c r="E1028" s="40">
        <v>0</v>
      </c>
      <c r="F1028" s="41">
        <v>0.99965211341102678</v>
      </c>
    </row>
    <row r="1029" spans="1:6">
      <c r="A1029" s="18">
        <v>42643</v>
      </c>
      <c r="B1029">
        <v>124</v>
      </c>
      <c r="C1029" t="s">
        <v>1225</v>
      </c>
      <c r="D1029" s="6">
        <v>0</v>
      </c>
      <c r="E1029" s="40">
        <v>0</v>
      </c>
      <c r="F1029" s="41">
        <v>0.99965211341102678</v>
      </c>
    </row>
    <row r="1030" spans="1:6">
      <c r="A1030" s="18">
        <v>42643</v>
      </c>
      <c r="B1030">
        <v>125</v>
      </c>
      <c r="C1030" t="s">
        <v>1226</v>
      </c>
      <c r="D1030" s="6">
        <v>0</v>
      </c>
      <c r="E1030" s="40">
        <v>0</v>
      </c>
      <c r="F1030" s="41">
        <v>0.99965211341102678</v>
      </c>
    </row>
    <row r="1031" spans="1:6">
      <c r="A1031" s="18">
        <v>42643</v>
      </c>
      <c r="B1031">
        <v>126</v>
      </c>
      <c r="C1031" t="s">
        <v>1227</v>
      </c>
      <c r="D1031" s="6">
        <v>0</v>
      </c>
      <c r="E1031" s="40">
        <v>0</v>
      </c>
      <c r="F1031" s="41">
        <v>0.99965211341102678</v>
      </c>
    </row>
    <row r="1032" spans="1:6">
      <c r="A1032" s="18">
        <v>42643</v>
      </c>
      <c r="B1032">
        <v>127</v>
      </c>
      <c r="C1032" t="s">
        <v>1228</v>
      </c>
      <c r="D1032" s="6">
        <v>0</v>
      </c>
      <c r="E1032" s="40">
        <v>0</v>
      </c>
      <c r="F1032" s="41">
        <v>0.99965211341102678</v>
      </c>
    </row>
    <row r="1033" spans="1:6">
      <c r="A1033" s="18">
        <v>42643</v>
      </c>
      <c r="B1033">
        <v>128</v>
      </c>
      <c r="C1033" t="s">
        <v>1229</v>
      </c>
      <c r="D1033" s="6">
        <v>1</v>
      </c>
      <c r="E1033" s="40">
        <v>1.7394329448599757E-4</v>
      </c>
      <c r="F1033" s="41">
        <v>0.99982605670551272</v>
      </c>
    </row>
    <row r="1034" spans="1:6">
      <c r="A1034" s="18">
        <v>42643</v>
      </c>
      <c r="B1034">
        <v>129</v>
      </c>
      <c r="C1034" t="s">
        <v>1230</v>
      </c>
      <c r="D1034" s="6">
        <v>0</v>
      </c>
      <c r="E1034" s="40">
        <v>0</v>
      </c>
      <c r="F1034" s="41">
        <v>0.99982605670551272</v>
      </c>
    </row>
    <row r="1035" spans="1:6">
      <c r="A1035" s="18">
        <v>42643</v>
      </c>
      <c r="B1035">
        <v>130</v>
      </c>
      <c r="C1035" t="s">
        <v>1231</v>
      </c>
      <c r="D1035" s="6">
        <v>0</v>
      </c>
      <c r="E1035" s="40">
        <v>0</v>
      </c>
      <c r="F1035" s="41">
        <v>0.99982605670551272</v>
      </c>
    </row>
    <row r="1036" spans="1:6">
      <c r="A1036" s="18">
        <v>42643</v>
      </c>
      <c r="B1036">
        <v>131</v>
      </c>
      <c r="C1036" t="s">
        <v>1232</v>
      </c>
      <c r="D1036" s="6">
        <v>0</v>
      </c>
      <c r="E1036" s="40">
        <v>0</v>
      </c>
      <c r="F1036" s="41">
        <v>0.99982605670551272</v>
      </c>
    </row>
    <row r="1037" spans="1:6">
      <c r="A1037" s="18">
        <v>42643</v>
      </c>
      <c r="B1037">
        <v>132</v>
      </c>
      <c r="C1037" t="s">
        <v>1233</v>
      </c>
      <c r="D1037" s="6">
        <v>0</v>
      </c>
      <c r="E1037" s="40">
        <v>0</v>
      </c>
      <c r="F1037" s="41">
        <v>0.99982605670551272</v>
      </c>
    </row>
    <row r="1038" spans="1:6">
      <c r="A1038" s="18">
        <v>42643</v>
      </c>
      <c r="B1038">
        <v>133</v>
      </c>
      <c r="C1038" t="s">
        <v>1234</v>
      </c>
      <c r="D1038" s="6">
        <v>0</v>
      </c>
      <c r="E1038" s="40">
        <v>0</v>
      </c>
      <c r="F1038" s="41">
        <v>0.99982605670551272</v>
      </c>
    </row>
    <row r="1039" spans="1:6">
      <c r="A1039" s="18">
        <v>42643</v>
      </c>
      <c r="B1039">
        <v>134</v>
      </c>
      <c r="C1039" t="s">
        <v>1235</v>
      </c>
      <c r="D1039" s="6">
        <v>0</v>
      </c>
      <c r="E1039" s="40">
        <v>0</v>
      </c>
      <c r="F1039" s="41">
        <v>0.99982605670551272</v>
      </c>
    </row>
    <row r="1040" spans="1:6">
      <c r="A1040" s="18">
        <v>42643</v>
      </c>
      <c r="B1040">
        <v>135</v>
      </c>
      <c r="C1040" t="s">
        <v>1236</v>
      </c>
      <c r="D1040" s="6">
        <v>0</v>
      </c>
      <c r="E1040" s="40">
        <v>0</v>
      </c>
      <c r="F1040" s="41">
        <v>0.99982605670551272</v>
      </c>
    </row>
    <row r="1041" spans="1:6">
      <c r="A1041" s="18">
        <v>42643</v>
      </c>
      <c r="B1041">
        <v>136</v>
      </c>
      <c r="C1041" t="s">
        <v>1237</v>
      </c>
      <c r="D1041" s="6">
        <v>0</v>
      </c>
      <c r="E1041" s="40">
        <v>0</v>
      </c>
      <c r="F1041" s="41">
        <v>0.99982605670551272</v>
      </c>
    </row>
    <row r="1042" spans="1:6">
      <c r="A1042" s="18">
        <v>42643</v>
      </c>
      <c r="B1042">
        <v>137</v>
      </c>
      <c r="C1042" t="s">
        <v>1238</v>
      </c>
      <c r="D1042" s="6">
        <v>0</v>
      </c>
      <c r="E1042" s="40">
        <v>0</v>
      </c>
      <c r="F1042" s="41">
        <v>0.99982605670551272</v>
      </c>
    </row>
    <row r="1043" spans="1:6">
      <c r="A1043" s="18">
        <v>42643</v>
      </c>
      <c r="B1043">
        <v>138</v>
      </c>
      <c r="C1043" t="s">
        <v>1239</v>
      </c>
      <c r="D1043" s="6">
        <v>1</v>
      </c>
      <c r="E1043" s="40">
        <v>1.7394329448599757E-4</v>
      </c>
      <c r="F1043" s="41">
        <v>0.99999999999999867</v>
      </c>
    </row>
    <row r="1044" spans="1:6">
      <c r="A1044" s="18">
        <v>42643</v>
      </c>
      <c r="B1044">
        <v>139</v>
      </c>
      <c r="C1044" t="s">
        <v>1240</v>
      </c>
      <c r="D1044" s="6">
        <v>0</v>
      </c>
      <c r="E1044" s="40">
        <v>0</v>
      </c>
      <c r="F1044" s="41">
        <v>0.99999999999999867</v>
      </c>
    </row>
    <row r="1045" spans="1:6">
      <c r="A1045" s="18">
        <v>42643</v>
      </c>
      <c r="B1045">
        <v>140</v>
      </c>
      <c r="C1045" t="s">
        <v>1241</v>
      </c>
      <c r="D1045" s="6">
        <v>0</v>
      </c>
      <c r="E1045" s="40">
        <v>0</v>
      </c>
      <c r="F1045" s="41">
        <v>0.99999999999999867</v>
      </c>
    </row>
    <row r="1046" spans="1:6">
      <c r="A1046" s="18">
        <v>42643</v>
      </c>
      <c r="B1046">
        <v>141</v>
      </c>
      <c r="C1046" t="s">
        <v>1242</v>
      </c>
      <c r="D1046" s="6">
        <v>0</v>
      </c>
      <c r="E1046" s="40">
        <v>0</v>
      </c>
      <c r="F1046" s="41">
        <v>0.99999999999999867</v>
      </c>
    </row>
    <row r="1047" spans="1:6">
      <c r="A1047" s="18">
        <v>42643</v>
      </c>
      <c r="B1047">
        <v>142</v>
      </c>
      <c r="C1047" t="s">
        <v>1243</v>
      </c>
      <c r="D1047" s="6">
        <v>0</v>
      </c>
      <c r="E1047" s="40">
        <v>0</v>
      </c>
      <c r="F1047" s="41">
        <v>0.99999999999999867</v>
      </c>
    </row>
    <row r="1048" spans="1:6">
      <c r="A1048" s="18">
        <v>42643</v>
      </c>
      <c r="B1048">
        <v>143</v>
      </c>
      <c r="C1048" t="s">
        <v>1244</v>
      </c>
      <c r="D1048" s="6">
        <v>0</v>
      </c>
      <c r="E1048" s="40">
        <v>0</v>
      </c>
      <c r="F1048" s="41">
        <v>0.99999999999999867</v>
      </c>
    </row>
    <row r="1049" spans="1:6">
      <c r="A1049" s="18">
        <v>42643</v>
      </c>
      <c r="B1049">
        <v>144</v>
      </c>
      <c r="C1049" t="s">
        <v>1245</v>
      </c>
      <c r="D1049" s="6">
        <v>0</v>
      </c>
      <c r="E1049" s="40">
        <v>0</v>
      </c>
      <c r="F1049" s="41">
        <v>0.99999999999999867</v>
      </c>
    </row>
    <row r="1050" spans="1:6">
      <c r="A1050" s="18">
        <v>42643</v>
      </c>
      <c r="B1050">
        <v>145</v>
      </c>
      <c r="C1050" t="s">
        <v>1246</v>
      </c>
      <c r="D1050" s="6">
        <v>0</v>
      </c>
      <c r="E1050" s="40">
        <v>0</v>
      </c>
      <c r="F1050" s="41">
        <v>0.99999999999999867</v>
      </c>
    </row>
    <row r="1051" spans="1:6">
      <c r="A1051" s="18">
        <v>42643</v>
      </c>
      <c r="B1051">
        <v>146</v>
      </c>
      <c r="C1051" t="s">
        <v>1247</v>
      </c>
      <c r="D1051" s="6">
        <v>0</v>
      </c>
      <c r="E1051" s="40">
        <v>0</v>
      </c>
      <c r="F1051" s="41">
        <v>0.99999999999999867</v>
      </c>
    </row>
    <row r="1052" spans="1:6">
      <c r="A1052" s="18">
        <v>42643</v>
      </c>
      <c r="B1052">
        <v>147</v>
      </c>
      <c r="C1052" t="s">
        <v>1248</v>
      </c>
      <c r="D1052" s="6">
        <v>0</v>
      </c>
      <c r="E1052" s="40">
        <v>0</v>
      </c>
      <c r="F1052" s="41">
        <v>0.99999999999999867</v>
      </c>
    </row>
    <row r="1053" spans="1:6">
      <c r="A1053" s="18">
        <v>42643</v>
      </c>
      <c r="B1053">
        <v>148</v>
      </c>
      <c r="C1053" t="s">
        <v>1249</v>
      </c>
      <c r="D1053" s="6">
        <v>0</v>
      </c>
      <c r="E1053" s="40">
        <v>0</v>
      </c>
      <c r="F1053" s="41">
        <v>0.99999999999999867</v>
      </c>
    </row>
    <row r="1054" spans="1:6">
      <c r="A1054" s="18">
        <v>42643</v>
      </c>
      <c r="B1054">
        <v>149</v>
      </c>
      <c r="C1054" t="s">
        <v>1250</v>
      </c>
      <c r="D1054" s="6">
        <v>0</v>
      </c>
      <c r="E1054" s="40">
        <v>0</v>
      </c>
      <c r="F1054" s="41">
        <v>0.99999999999999867</v>
      </c>
    </row>
    <row r="1055" spans="1:6">
      <c r="A1055" s="18">
        <v>42643</v>
      </c>
      <c r="B1055">
        <v>150</v>
      </c>
      <c r="C1055" t="s">
        <v>1251</v>
      </c>
      <c r="D1055" s="6">
        <v>0</v>
      </c>
      <c r="E1055" s="40">
        <v>0</v>
      </c>
      <c r="F1055" s="41">
        <v>0.99999999999999867</v>
      </c>
    </row>
    <row r="1056" spans="1:6">
      <c r="A1056" s="18">
        <v>42643</v>
      </c>
      <c r="B1056">
        <v>151</v>
      </c>
      <c r="C1056" t="s">
        <v>1252</v>
      </c>
      <c r="D1056" s="6">
        <v>0</v>
      </c>
      <c r="E1056" s="40">
        <v>0</v>
      </c>
      <c r="F1056" s="41">
        <v>0.99999999999999867</v>
      </c>
    </row>
    <row r="1057" spans="1:6">
      <c r="A1057" s="18">
        <v>42643</v>
      </c>
      <c r="B1057">
        <v>152</v>
      </c>
      <c r="C1057" t="s">
        <v>1253</v>
      </c>
      <c r="D1057" s="6">
        <v>0</v>
      </c>
      <c r="E1057" s="40">
        <v>0</v>
      </c>
      <c r="F1057" s="41">
        <v>0.99999999999999867</v>
      </c>
    </row>
    <row r="1058" spans="1:6">
      <c r="A1058" s="18">
        <v>42643</v>
      </c>
      <c r="B1058">
        <v>153</v>
      </c>
      <c r="C1058" t="s">
        <v>1254</v>
      </c>
      <c r="D1058" s="6">
        <v>0</v>
      </c>
      <c r="E1058" s="40">
        <v>0</v>
      </c>
      <c r="F1058" s="41">
        <v>0.99999999999999867</v>
      </c>
    </row>
    <row r="1059" spans="1:6">
      <c r="A1059" s="18">
        <v>42643</v>
      </c>
      <c r="B1059">
        <v>154</v>
      </c>
      <c r="C1059" t="s">
        <v>1255</v>
      </c>
      <c r="D1059" s="6">
        <v>0</v>
      </c>
      <c r="E1059" s="40">
        <v>0</v>
      </c>
      <c r="F1059" s="41">
        <v>0.99999999999999867</v>
      </c>
    </row>
    <row r="1060" spans="1:6">
      <c r="A1060" s="18">
        <v>42643</v>
      </c>
      <c r="B1060">
        <v>155</v>
      </c>
      <c r="C1060" t="s">
        <v>1256</v>
      </c>
      <c r="D1060" s="6">
        <v>0</v>
      </c>
      <c r="E1060" s="40">
        <v>0</v>
      </c>
      <c r="F1060" s="41">
        <v>0.99999999999999867</v>
      </c>
    </row>
    <row r="1061" spans="1:6">
      <c r="A1061" s="18">
        <v>42643</v>
      </c>
      <c r="B1061">
        <v>156</v>
      </c>
      <c r="C1061" t="s">
        <v>1257</v>
      </c>
      <c r="D1061" s="6">
        <v>0</v>
      </c>
      <c r="E1061" s="40">
        <v>0</v>
      </c>
      <c r="F1061" s="41">
        <v>0.99999999999999867</v>
      </c>
    </row>
    <row r="1062" spans="1:6">
      <c r="A1062" s="18">
        <v>42643</v>
      </c>
      <c r="B1062">
        <v>157</v>
      </c>
      <c r="C1062" t="s">
        <v>1258</v>
      </c>
      <c r="D1062" s="6">
        <v>0</v>
      </c>
      <c r="E1062" s="40">
        <v>0</v>
      </c>
      <c r="F1062" s="41">
        <v>0.99999999999999867</v>
      </c>
    </row>
    <row r="1063" spans="1:6">
      <c r="A1063" s="18">
        <v>42643</v>
      </c>
      <c r="B1063">
        <v>158</v>
      </c>
      <c r="C1063" t="s">
        <v>1259</v>
      </c>
      <c r="D1063" s="6">
        <v>0</v>
      </c>
      <c r="E1063" s="40">
        <v>0</v>
      </c>
      <c r="F1063" s="41">
        <v>0.99999999999999867</v>
      </c>
    </row>
    <row r="1064" spans="1:6">
      <c r="A1064" s="18">
        <v>42643</v>
      </c>
      <c r="B1064">
        <v>159</v>
      </c>
      <c r="C1064" t="s">
        <v>1260</v>
      </c>
      <c r="D1064" s="6">
        <v>0</v>
      </c>
      <c r="E1064" s="40">
        <v>0</v>
      </c>
      <c r="F1064" s="41">
        <v>0.99999999999999867</v>
      </c>
    </row>
    <row r="1065" spans="1:6">
      <c r="A1065" s="18">
        <v>42643</v>
      </c>
      <c r="B1065">
        <v>160</v>
      </c>
      <c r="C1065" t="s">
        <v>1261</v>
      </c>
      <c r="D1065" s="6">
        <v>0</v>
      </c>
      <c r="E1065" s="40">
        <v>0</v>
      </c>
      <c r="F1065" s="41">
        <v>0.99999999999999867</v>
      </c>
    </row>
    <row r="1066" spans="1:6">
      <c r="A1066" s="18">
        <v>42643</v>
      </c>
      <c r="B1066">
        <v>161</v>
      </c>
      <c r="C1066" t="s">
        <v>1262</v>
      </c>
      <c r="D1066" s="6">
        <v>0</v>
      </c>
      <c r="E1066" s="40">
        <v>0</v>
      </c>
      <c r="F1066" s="41">
        <v>0.99999999999999867</v>
      </c>
    </row>
    <row r="1067" spans="1:6">
      <c r="A1067" s="18">
        <v>42643</v>
      </c>
      <c r="B1067">
        <v>162</v>
      </c>
      <c r="C1067" t="s">
        <v>1263</v>
      </c>
      <c r="D1067" s="6">
        <v>0</v>
      </c>
      <c r="E1067" s="40">
        <v>0</v>
      </c>
      <c r="F1067" s="41">
        <v>0.99999999999999867</v>
      </c>
    </row>
    <row r="1068" spans="1:6">
      <c r="A1068" s="18">
        <v>42643</v>
      </c>
      <c r="B1068">
        <v>163</v>
      </c>
      <c r="C1068" t="s">
        <v>1264</v>
      </c>
      <c r="D1068" s="6">
        <v>0</v>
      </c>
      <c r="E1068" s="40">
        <v>0</v>
      </c>
      <c r="F1068" s="41">
        <v>0.99999999999999867</v>
      </c>
    </row>
    <row r="1069" spans="1:6">
      <c r="A1069" s="18">
        <v>42643</v>
      </c>
      <c r="B1069">
        <v>164</v>
      </c>
      <c r="C1069" t="s">
        <v>1265</v>
      </c>
      <c r="D1069" s="6">
        <v>0</v>
      </c>
      <c r="E1069" s="40">
        <v>0</v>
      </c>
      <c r="F1069" s="41">
        <v>0.99999999999999867</v>
      </c>
    </row>
    <row r="1070" spans="1:6">
      <c r="A1070" s="18">
        <v>42643</v>
      </c>
      <c r="B1070">
        <v>165</v>
      </c>
      <c r="C1070" t="s">
        <v>1266</v>
      </c>
      <c r="D1070" s="6">
        <v>0</v>
      </c>
      <c r="E1070" s="40">
        <v>0</v>
      </c>
      <c r="F1070" s="41">
        <v>0.99999999999999867</v>
      </c>
    </row>
    <row r="1071" spans="1:6">
      <c r="A1071" s="18">
        <v>42643</v>
      </c>
      <c r="B1071">
        <v>166</v>
      </c>
      <c r="C1071" t="s">
        <v>1267</v>
      </c>
      <c r="D1071" s="6">
        <v>0</v>
      </c>
      <c r="E1071" s="40">
        <v>0</v>
      </c>
      <c r="F1071" s="41">
        <v>0.99999999999999867</v>
      </c>
    </row>
    <row r="1072" spans="1:6">
      <c r="A1072" s="18">
        <v>42643</v>
      </c>
      <c r="B1072">
        <v>167</v>
      </c>
      <c r="C1072" t="s">
        <v>1268</v>
      </c>
      <c r="D1072" s="6">
        <v>0</v>
      </c>
      <c r="E1072" s="40">
        <v>0</v>
      </c>
      <c r="F1072" s="41">
        <v>0.99999999999999867</v>
      </c>
    </row>
    <row r="1073" spans="1:6">
      <c r="A1073" s="18">
        <v>42643</v>
      </c>
      <c r="B1073">
        <v>168</v>
      </c>
      <c r="C1073" t="s">
        <v>1269</v>
      </c>
      <c r="D1073" s="6">
        <v>0</v>
      </c>
      <c r="E1073" s="40">
        <v>0</v>
      </c>
      <c r="F1073" s="41">
        <v>0.99999999999999867</v>
      </c>
    </row>
    <row r="1074" spans="1:6">
      <c r="A1074" s="18">
        <v>42643</v>
      </c>
      <c r="B1074">
        <v>169</v>
      </c>
      <c r="C1074" t="s">
        <v>1270</v>
      </c>
      <c r="D1074" s="6">
        <v>0</v>
      </c>
      <c r="E1074" s="40">
        <v>0</v>
      </c>
      <c r="F1074" s="41">
        <v>0.99999999999999867</v>
      </c>
    </row>
    <row r="1075" spans="1:6">
      <c r="A1075" s="18">
        <v>42643</v>
      </c>
      <c r="B1075">
        <v>170</v>
      </c>
      <c r="C1075" t="s">
        <v>1271</v>
      </c>
      <c r="D1075" s="6">
        <v>0</v>
      </c>
      <c r="E1075" s="40">
        <v>0</v>
      </c>
      <c r="F1075" s="41">
        <v>0.99999999999999867</v>
      </c>
    </row>
    <row r="1076" spans="1:6">
      <c r="A1076" s="18">
        <v>42643</v>
      </c>
      <c r="B1076">
        <v>171</v>
      </c>
      <c r="C1076" t="s">
        <v>1272</v>
      </c>
      <c r="D1076" s="6">
        <v>0</v>
      </c>
      <c r="E1076" s="40">
        <v>0</v>
      </c>
      <c r="F1076" s="41">
        <v>0.99999999999999867</v>
      </c>
    </row>
    <row r="1077" spans="1:6">
      <c r="A1077" s="18">
        <v>42643</v>
      </c>
      <c r="B1077">
        <v>172</v>
      </c>
      <c r="C1077" t="s">
        <v>1273</v>
      </c>
      <c r="D1077" s="6">
        <v>0</v>
      </c>
      <c r="E1077" s="40">
        <v>0</v>
      </c>
      <c r="F1077" s="41">
        <v>0.99999999999999867</v>
      </c>
    </row>
    <row r="1078" spans="1:6">
      <c r="A1078" s="18">
        <v>42643</v>
      </c>
      <c r="B1078">
        <v>173</v>
      </c>
      <c r="C1078" t="s">
        <v>1274</v>
      </c>
      <c r="D1078" s="6">
        <v>0</v>
      </c>
      <c r="E1078" s="40">
        <v>0</v>
      </c>
      <c r="F1078" s="41">
        <v>0.99999999999999867</v>
      </c>
    </row>
    <row r="1079" spans="1:6">
      <c r="A1079" s="18">
        <v>42643</v>
      </c>
      <c r="B1079">
        <v>174</v>
      </c>
      <c r="C1079" t="s">
        <v>1275</v>
      </c>
      <c r="D1079" s="6">
        <v>0</v>
      </c>
      <c r="E1079" s="40">
        <v>0</v>
      </c>
      <c r="F1079" s="41">
        <v>0.99999999999999867</v>
      </c>
    </row>
    <row r="1080" spans="1:6">
      <c r="A1080" s="18">
        <v>42643</v>
      </c>
      <c r="B1080">
        <v>175</v>
      </c>
      <c r="C1080" t="s">
        <v>1276</v>
      </c>
      <c r="D1080" s="6">
        <v>0</v>
      </c>
      <c r="E1080" s="40">
        <v>0</v>
      </c>
      <c r="F1080" s="41">
        <v>0.99999999999999867</v>
      </c>
    </row>
    <row r="1081" spans="1:6">
      <c r="A1081" s="18">
        <v>42643</v>
      </c>
      <c r="B1081">
        <v>176</v>
      </c>
      <c r="C1081" t="s">
        <v>1277</v>
      </c>
      <c r="D1081" s="6">
        <v>0</v>
      </c>
      <c r="E1081" s="40">
        <v>0</v>
      </c>
      <c r="F1081" s="41">
        <v>0.99999999999999867</v>
      </c>
    </row>
    <row r="1082" spans="1:6">
      <c r="A1082" s="18">
        <v>42643</v>
      </c>
      <c r="B1082">
        <v>177</v>
      </c>
      <c r="C1082" t="s">
        <v>1278</v>
      </c>
      <c r="D1082" s="6">
        <v>0</v>
      </c>
      <c r="E1082" s="40">
        <v>0</v>
      </c>
      <c r="F1082" s="41">
        <v>0.99999999999999867</v>
      </c>
    </row>
    <row r="1083" spans="1:6">
      <c r="A1083" s="18">
        <v>42643</v>
      </c>
      <c r="B1083">
        <v>178</v>
      </c>
      <c r="C1083" t="s">
        <v>1279</v>
      </c>
      <c r="D1083" s="6">
        <v>0</v>
      </c>
      <c r="E1083" s="40">
        <v>0</v>
      </c>
      <c r="F1083" s="41">
        <v>0.99999999999999867</v>
      </c>
    </row>
    <row r="1084" spans="1:6">
      <c r="A1084" s="18">
        <v>42643</v>
      </c>
      <c r="B1084">
        <v>179</v>
      </c>
      <c r="C1084" t="s">
        <v>1280</v>
      </c>
      <c r="D1084" s="6">
        <v>0</v>
      </c>
      <c r="E1084" s="40">
        <v>0</v>
      </c>
      <c r="F1084" s="41">
        <v>0.99999999999999867</v>
      </c>
    </row>
    <row r="1085" spans="1:6">
      <c r="A1085" s="18">
        <v>42643</v>
      </c>
      <c r="B1085">
        <v>180</v>
      </c>
      <c r="C1085" t="s">
        <v>1281</v>
      </c>
      <c r="D1085" s="6">
        <v>0</v>
      </c>
      <c r="E1085" s="40">
        <v>0</v>
      </c>
      <c r="F1085" s="41">
        <v>0.99999999999999867</v>
      </c>
    </row>
    <row r="1086" spans="1:6">
      <c r="A1086" s="18">
        <v>42643</v>
      </c>
      <c r="B1086">
        <v>181</v>
      </c>
      <c r="C1086" t="s">
        <v>1282</v>
      </c>
      <c r="D1086" s="6">
        <v>0</v>
      </c>
      <c r="E1086" s="40">
        <v>0</v>
      </c>
      <c r="F1086" s="41">
        <v>0.99999999999999867</v>
      </c>
    </row>
    <row r="1087" spans="1:6">
      <c r="A1087" s="18">
        <v>42643</v>
      </c>
      <c r="B1087">
        <v>182</v>
      </c>
      <c r="C1087" t="s">
        <v>1283</v>
      </c>
      <c r="D1087" s="6">
        <v>0</v>
      </c>
      <c r="E1087" s="40">
        <v>0</v>
      </c>
      <c r="F1087" s="41">
        <v>0.99999999999999867</v>
      </c>
    </row>
    <row r="1088" spans="1:6">
      <c r="A1088" s="18">
        <v>42643</v>
      </c>
      <c r="B1088">
        <v>183</v>
      </c>
      <c r="C1088" t="s">
        <v>1284</v>
      </c>
      <c r="D1088" s="6">
        <v>0</v>
      </c>
      <c r="E1088" s="40">
        <v>0</v>
      </c>
      <c r="F1088" s="41">
        <v>0.99999999999999867</v>
      </c>
    </row>
    <row r="1089" spans="1:6">
      <c r="A1089" s="18">
        <v>42643</v>
      </c>
      <c r="B1089">
        <v>184</v>
      </c>
      <c r="C1089" t="s">
        <v>1285</v>
      </c>
      <c r="D1089" s="6">
        <v>0</v>
      </c>
      <c r="E1089" s="40">
        <v>0</v>
      </c>
      <c r="F1089" s="41">
        <v>0.99999999999999867</v>
      </c>
    </row>
    <row r="1090" spans="1:6">
      <c r="A1090" s="18">
        <v>42643</v>
      </c>
      <c r="B1090">
        <v>185</v>
      </c>
      <c r="C1090" t="s">
        <v>1286</v>
      </c>
      <c r="D1090" s="6">
        <v>0</v>
      </c>
      <c r="E1090" s="40">
        <v>0</v>
      </c>
      <c r="F1090" s="41">
        <v>0.99999999999999867</v>
      </c>
    </row>
    <row r="1091" spans="1:6">
      <c r="A1091" s="18">
        <v>42643</v>
      </c>
      <c r="B1091">
        <v>186</v>
      </c>
      <c r="C1091" t="s">
        <v>1287</v>
      </c>
      <c r="D1091" s="6">
        <v>0</v>
      </c>
      <c r="E1091" s="40">
        <v>0</v>
      </c>
      <c r="F1091" s="41">
        <v>0.99999999999999867</v>
      </c>
    </row>
    <row r="1092" spans="1:6">
      <c r="A1092" s="18">
        <v>42643</v>
      </c>
      <c r="B1092">
        <v>187</v>
      </c>
      <c r="C1092" t="s">
        <v>1288</v>
      </c>
      <c r="D1092" s="6">
        <v>0</v>
      </c>
      <c r="E1092" s="40">
        <v>0</v>
      </c>
      <c r="F1092" s="41">
        <v>0.99999999999999867</v>
      </c>
    </row>
    <row r="1093" spans="1:6">
      <c r="A1093" s="18">
        <v>42643</v>
      </c>
      <c r="B1093">
        <v>188</v>
      </c>
      <c r="C1093" t="s">
        <v>1289</v>
      </c>
      <c r="D1093" s="6">
        <v>0</v>
      </c>
      <c r="E1093" s="40">
        <v>0</v>
      </c>
      <c r="F1093" s="41">
        <v>0.99999999999999867</v>
      </c>
    </row>
    <row r="1094" spans="1:6">
      <c r="A1094" s="18">
        <v>42643</v>
      </c>
      <c r="B1094">
        <v>189</v>
      </c>
      <c r="C1094" t="s">
        <v>1290</v>
      </c>
      <c r="D1094" s="6">
        <v>0</v>
      </c>
      <c r="E1094" s="40">
        <v>0</v>
      </c>
      <c r="F1094" s="41">
        <v>0.99999999999999867</v>
      </c>
    </row>
    <row r="1095" spans="1:6">
      <c r="A1095" s="18">
        <v>42643</v>
      </c>
      <c r="B1095">
        <v>190</v>
      </c>
      <c r="C1095" t="s">
        <v>1291</v>
      </c>
      <c r="D1095" s="6">
        <v>0</v>
      </c>
      <c r="E1095" s="40">
        <v>0</v>
      </c>
      <c r="F1095" s="41">
        <v>0.99999999999999867</v>
      </c>
    </row>
    <row r="1096" spans="1:6">
      <c r="A1096" s="18">
        <v>42643</v>
      </c>
      <c r="B1096">
        <v>191</v>
      </c>
      <c r="C1096" t="s">
        <v>1292</v>
      </c>
      <c r="D1096" s="6">
        <v>0</v>
      </c>
      <c r="E1096" s="40">
        <v>0</v>
      </c>
      <c r="F1096" s="41">
        <v>0.99999999999999867</v>
      </c>
    </row>
    <row r="1097" spans="1:6">
      <c r="A1097" s="18">
        <v>42643</v>
      </c>
      <c r="B1097">
        <v>192</v>
      </c>
      <c r="C1097" t="s">
        <v>1293</v>
      </c>
      <c r="D1097" s="6">
        <v>0</v>
      </c>
      <c r="E1097" s="40">
        <v>0</v>
      </c>
      <c r="F1097" s="41">
        <v>0.99999999999999867</v>
      </c>
    </row>
    <row r="1098" spans="1:6">
      <c r="A1098" s="18">
        <v>42643</v>
      </c>
      <c r="B1098">
        <v>193</v>
      </c>
      <c r="C1098" t="s">
        <v>1294</v>
      </c>
      <c r="D1098" s="6">
        <v>0</v>
      </c>
      <c r="E1098" s="40">
        <v>0</v>
      </c>
      <c r="F1098" s="41">
        <v>0.99999999999999867</v>
      </c>
    </row>
    <row r="1099" spans="1:6">
      <c r="A1099" s="18">
        <v>42643</v>
      </c>
      <c r="B1099">
        <v>194</v>
      </c>
      <c r="C1099" t="s">
        <v>1295</v>
      </c>
      <c r="D1099" s="6">
        <v>0</v>
      </c>
      <c r="E1099" s="40">
        <v>0</v>
      </c>
      <c r="F1099" s="41">
        <v>0.99999999999999867</v>
      </c>
    </row>
    <row r="1100" spans="1:6">
      <c r="A1100" s="18">
        <v>42643</v>
      </c>
      <c r="B1100">
        <v>195</v>
      </c>
      <c r="C1100" t="s">
        <v>1296</v>
      </c>
      <c r="D1100" s="6">
        <v>0</v>
      </c>
      <c r="E1100" s="40">
        <v>0</v>
      </c>
      <c r="F1100" s="41">
        <v>0.99999999999999867</v>
      </c>
    </row>
    <row r="1101" spans="1:6">
      <c r="A1101" s="18">
        <v>42643</v>
      </c>
      <c r="B1101">
        <v>196</v>
      </c>
      <c r="C1101" t="s">
        <v>1297</v>
      </c>
      <c r="D1101" s="6">
        <v>0</v>
      </c>
      <c r="E1101" s="40">
        <v>0</v>
      </c>
      <c r="F1101" s="41">
        <v>0.99999999999999867</v>
      </c>
    </row>
    <row r="1102" spans="1:6">
      <c r="A1102" s="18">
        <v>42643</v>
      </c>
      <c r="B1102">
        <v>197</v>
      </c>
      <c r="C1102" t="s">
        <v>1298</v>
      </c>
      <c r="D1102" s="6">
        <v>0</v>
      </c>
      <c r="E1102" s="40">
        <v>0</v>
      </c>
      <c r="F1102" s="41">
        <v>0.99999999999999867</v>
      </c>
    </row>
    <row r="1103" spans="1:6">
      <c r="A1103" s="18">
        <v>42643</v>
      </c>
      <c r="B1103">
        <v>198</v>
      </c>
      <c r="C1103" t="s">
        <v>1299</v>
      </c>
      <c r="D1103" s="6">
        <v>0</v>
      </c>
      <c r="E1103" s="40">
        <v>0</v>
      </c>
      <c r="F1103" s="41">
        <v>0.99999999999999867</v>
      </c>
    </row>
    <row r="1104" spans="1:6">
      <c r="A1104" s="18">
        <v>42643</v>
      </c>
      <c r="B1104">
        <v>199</v>
      </c>
      <c r="C1104" t="s">
        <v>1300</v>
      </c>
      <c r="D1104" s="6">
        <v>0</v>
      </c>
      <c r="E1104" s="40">
        <v>0</v>
      </c>
      <c r="F1104" s="41">
        <v>0.99999999999999867</v>
      </c>
    </row>
    <row r="1105" spans="1:6">
      <c r="A1105" s="18">
        <v>42643</v>
      </c>
      <c r="B1105">
        <v>200</v>
      </c>
      <c r="C1105" t="s">
        <v>1301</v>
      </c>
      <c r="D1105" s="6">
        <v>0</v>
      </c>
      <c r="E1105" s="40">
        <v>0</v>
      </c>
      <c r="F1105" s="41">
        <v>0.99999999999999867</v>
      </c>
    </row>
    <row r="1106" spans="1:6">
      <c r="A1106" s="18">
        <v>42643</v>
      </c>
      <c r="B1106">
        <v>201</v>
      </c>
      <c r="C1106" t="s">
        <v>1302</v>
      </c>
      <c r="D1106" s="6">
        <v>0</v>
      </c>
      <c r="E1106" s="40">
        <v>0</v>
      </c>
      <c r="F1106" s="41">
        <v>0.99999999999999867</v>
      </c>
    </row>
    <row r="1107" spans="1:6">
      <c r="A1107" s="18">
        <v>42643</v>
      </c>
      <c r="B1107">
        <v>202</v>
      </c>
      <c r="C1107" t="s">
        <v>1303</v>
      </c>
      <c r="D1107" s="6">
        <v>0</v>
      </c>
      <c r="E1107" s="40">
        <v>0</v>
      </c>
      <c r="F1107" s="41">
        <v>0.99999999999999867</v>
      </c>
    </row>
    <row r="1108" spans="1:6">
      <c r="A1108" s="18">
        <v>42643</v>
      </c>
      <c r="B1108">
        <v>203</v>
      </c>
      <c r="C1108" t="s">
        <v>1304</v>
      </c>
      <c r="D1108" s="6">
        <v>0</v>
      </c>
      <c r="E1108" s="40">
        <v>0</v>
      </c>
      <c r="F1108" s="41">
        <v>0.99999999999999867</v>
      </c>
    </row>
    <row r="1109" spans="1:6">
      <c r="A1109" s="18">
        <v>42643</v>
      </c>
      <c r="B1109">
        <v>204</v>
      </c>
      <c r="C1109" t="s">
        <v>1305</v>
      </c>
      <c r="D1109" s="6">
        <v>0</v>
      </c>
      <c r="E1109" s="40">
        <v>0</v>
      </c>
      <c r="F1109" s="41">
        <v>0.99999999999999867</v>
      </c>
    </row>
    <row r="1110" spans="1:6">
      <c r="A1110" s="18">
        <v>42643</v>
      </c>
      <c r="B1110">
        <v>205</v>
      </c>
      <c r="C1110" t="s">
        <v>1306</v>
      </c>
      <c r="D1110" s="6">
        <v>0</v>
      </c>
      <c r="E1110" s="40">
        <v>0</v>
      </c>
      <c r="F1110" s="41">
        <v>0.99999999999999867</v>
      </c>
    </row>
    <row r="1111" spans="1:6">
      <c r="A1111" s="18">
        <v>42643</v>
      </c>
      <c r="B1111">
        <v>206</v>
      </c>
      <c r="C1111" t="s">
        <v>1307</v>
      </c>
      <c r="D1111" s="6">
        <v>0</v>
      </c>
      <c r="E1111" s="40">
        <v>0</v>
      </c>
      <c r="F1111" s="41">
        <v>0.99999999999999867</v>
      </c>
    </row>
    <row r="1112" spans="1:6">
      <c r="A1112" s="18">
        <v>42643</v>
      </c>
      <c r="B1112">
        <v>207</v>
      </c>
      <c r="C1112" t="s">
        <v>1308</v>
      </c>
      <c r="D1112" s="6">
        <v>0</v>
      </c>
      <c r="E1112" s="40">
        <v>0</v>
      </c>
      <c r="F1112" s="41">
        <v>0.99999999999999867</v>
      </c>
    </row>
    <row r="1113" spans="1:6">
      <c r="A1113" s="18">
        <v>42643</v>
      </c>
      <c r="B1113">
        <v>208</v>
      </c>
      <c r="C1113" t="s">
        <v>1309</v>
      </c>
      <c r="D1113" s="6">
        <v>0</v>
      </c>
      <c r="E1113" s="40">
        <v>0</v>
      </c>
      <c r="F1113" s="41">
        <v>0.99999999999999867</v>
      </c>
    </row>
    <row r="1114" spans="1:6">
      <c r="A1114" s="18">
        <v>42643</v>
      </c>
      <c r="B1114">
        <v>209</v>
      </c>
      <c r="C1114" t="s">
        <v>1310</v>
      </c>
      <c r="D1114" s="6">
        <v>0</v>
      </c>
      <c r="E1114" s="40">
        <v>0</v>
      </c>
      <c r="F1114" s="41">
        <v>0.99999999999999867</v>
      </c>
    </row>
    <row r="1115" spans="1:6">
      <c r="A1115" s="18">
        <v>42643</v>
      </c>
      <c r="B1115">
        <v>210</v>
      </c>
      <c r="C1115" t="s">
        <v>1311</v>
      </c>
      <c r="D1115" s="6">
        <v>0</v>
      </c>
      <c r="E1115" s="40">
        <v>0</v>
      </c>
      <c r="F1115" s="41">
        <v>0.99999999999999867</v>
      </c>
    </row>
    <row r="1116" spans="1:6">
      <c r="A1116" s="18">
        <v>42643</v>
      </c>
      <c r="B1116">
        <v>211</v>
      </c>
      <c r="C1116" t="s">
        <v>1312</v>
      </c>
      <c r="D1116" s="6">
        <v>0</v>
      </c>
      <c r="E1116" s="40">
        <v>0</v>
      </c>
      <c r="F1116" s="41">
        <v>0.99999999999999867</v>
      </c>
    </row>
    <row r="1117" spans="1:6">
      <c r="A1117" s="18">
        <v>42643</v>
      </c>
      <c r="B1117">
        <v>212</v>
      </c>
      <c r="C1117" t="s">
        <v>1313</v>
      </c>
      <c r="D1117" s="6">
        <v>0</v>
      </c>
      <c r="E1117" s="40">
        <v>0</v>
      </c>
      <c r="F1117" s="41">
        <v>0.99999999999999867</v>
      </c>
    </row>
    <row r="1118" spans="1:6">
      <c r="A1118" s="18">
        <v>42643</v>
      </c>
      <c r="B1118">
        <v>213</v>
      </c>
      <c r="C1118" t="s">
        <v>1314</v>
      </c>
      <c r="D1118" s="6">
        <v>0</v>
      </c>
      <c r="E1118" s="40">
        <v>0</v>
      </c>
      <c r="F1118" s="41">
        <v>0.99999999999999867</v>
      </c>
    </row>
    <row r="1119" spans="1:6">
      <c r="A1119" s="18">
        <v>42643</v>
      </c>
      <c r="B1119">
        <v>214</v>
      </c>
      <c r="C1119" t="s">
        <v>1315</v>
      </c>
      <c r="D1119" s="6">
        <v>0</v>
      </c>
      <c r="E1119" s="40">
        <v>0</v>
      </c>
      <c r="F1119" s="41">
        <v>0.99999999999999867</v>
      </c>
    </row>
    <row r="1120" spans="1:6">
      <c r="A1120" s="18">
        <v>42643</v>
      </c>
      <c r="B1120">
        <v>215</v>
      </c>
      <c r="C1120" t="s">
        <v>1316</v>
      </c>
      <c r="D1120" s="6">
        <v>0</v>
      </c>
      <c r="E1120" s="40">
        <v>0</v>
      </c>
      <c r="F1120" s="41">
        <v>0.99999999999999867</v>
      </c>
    </row>
    <row r="1121" spans="1:6">
      <c r="A1121" s="18">
        <v>42643</v>
      </c>
      <c r="B1121">
        <v>216</v>
      </c>
      <c r="C1121" t="s">
        <v>1317</v>
      </c>
      <c r="D1121" s="6">
        <v>0</v>
      </c>
      <c r="E1121" s="40">
        <v>0</v>
      </c>
      <c r="F1121" s="41">
        <v>0.99999999999999867</v>
      </c>
    </row>
    <row r="1122" spans="1:6">
      <c r="A1122" s="18">
        <v>42643</v>
      </c>
      <c r="B1122">
        <v>217</v>
      </c>
      <c r="C1122" t="s">
        <v>1318</v>
      </c>
      <c r="D1122" s="6">
        <v>0</v>
      </c>
      <c r="E1122" s="40">
        <v>0</v>
      </c>
      <c r="F1122" s="41">
        <v>0.99999999999999867</v>
      </c>
    </row>
    <row r="1123" spans="1:6">
      <c r="A1123" s="18">
        <v>42643</v>
      </c>
      <c r="B1123">
        <v>218</v>
      </c>
      <c r="C1123" t="s">
        <v>1319</v>
      </c>
      <c r="D1123" s="6">
        <v>0</v>
      </c>
      <c r="E1123" s="40">
        <v>0</v>
      </c>
      <c r="F1123" s="41">
        <v>0.99999999999999867</v>
      </c>
    </row>
    <row r="1124" spans="1:6">
      <c r="A1124" s="18">
        <v>42643</v>
      </c>
      <c r="B1124">
        <v>219</v>
      </c>
      <c r="C1124" t="s">
        <v>1320</v>
      </c>
      <c r="D1124" s="6">
        <v>0</v>
      </c>
      <c r="E1124" s="40">
        <v>0</v>
      </c>
      <c r="F1124" s="41">
        <v>0.99999999999999867</v>
      </c>
    </row>
    <row r="1125" spans="1:6">
      <c r="A1125" s="18">
        <v>42643</v>
      </c>
      <c r="B1125">
        <v>220</v>
      </c>
      <c r="C1125" t="s">
        <v>1321</v>
      </c>
      <c r="D1125" s="6">
        <v>0</v>
      </c>
      <c r="E1125" s="40">
        <v>0</v>
      </c>
      <c r="F1125" s="41">
        <v>0.99999999999999867</v>
      </c>
    </row>
    <row r="1126" spans="1:6">
      <c r="A1126" s="18">
        <v>42643</v>
      </c>
      <c r="B1126">
        <v>221</v>
      </c>
      <c r="C1126" t="s">
        <v>1322</v>
      </c>
      <c r="D1126" s="6">
        <v>0</v>
      </c>
      <c r="E1126" s="40">
        <v>0</v>
      </c>
      <c r="F1126" s="41">
        <v>0.99999999999999867</v>
      </c>
    </row>
    <row r="1127" spans="1:6">
      <c r="A1127" s="18">
        <v>42643</v>
      </c>
      <c r="B1127">
        <v>222</v>
      </c>
      <c r="C1127" t="s">
        <v>1323</v>
      </c>
      <c r="D1127" s="6">
        <v>0</v>
      </c>
      <c r="E1127" s="40">
        <v>0</v>
      </c>
      <c r="F1127" s="41">
        <v>0.99999999999999867</v>
      </c>
    </row>
    <row r="1128" spans="1:6">
      <c r="A1128" s="18">
        <v>42643</v>
      </c>
      <c r="B1128">
        <v>223</v>
      </c>
      <c r="C1128" t="s">
        <v>1324</v>
      </c>
      <c r="D1128" s="6">
        <v>0</v>
      </c>
      <c r="E1128" s="40">
        <v>0</v>
      </c>
      <c r="F1128" s="41">
        <v>0.99999999999999867</v>
      </c>
    </row>
    <row r="1129" spans="1:6">
      <c r="A1129" s="18">
        <v>42643</v>
      </c>
      <c r="B1129">
        <v>224</v>
      </c>
      <c r="C1129" t="s">
        <v>1325</v>
      </c>
      <c r="D1129" s="6">
        <v>0</v>
      </c>
      <c r="E1129" s="40">
        <v>0</v>
      </c>
      <c r="F1129" s="41">
        <v>0.99999999999999867</v>
      </c>
    </row>
    <row r="1130" spans="1:6">
      <c r="A1130" s="18">
        <v>42643</v>
      </c>
      <c r="B1130">
        <v>225</v>
      </c>
      <c r="C1130" t="s">
        <v>1326</v>
      </c>
      <c r="D1130" s="6">
        <v>0</v>
      </c>
      <c r="E1130" s="40">
        <v>0</v>
      </c>
      <c r="F1130" s="41">
        <v>0.99999999999999867</v>
      </c>
    </row>
    <row r="1131" spans="1:6">
      <c r="A1131" s="18">
        <v>42643</v>
      </c>
      <c r="B1131">
        <v>226</v>
      </c>
      <c r="C1131" t="s">
        <v>1327</v>
      </c>
      <c r="D1131" s="6">
        <v>0</v>
      </c>
      <c r="E1131" s="40">
        <v>0</v>
      </c>
      <c r="F1131" s="41">
        <v>0.99999999999999867</v>
      </c>
    </row>
    <row r="1132" spans="1:6">
      <c r="A1132" s="18">
        <v>42643</v>
      </c>
      <c r="B1132">
        <v>227</v>
      </c>
      <c r="C1132" t="s">
        <v>1328</v>
      </c>
      <c r="D1132" s="6">
        <v>0</v>
      </c>
      <c r="E1132" s="40">
        <v>0</v>
      </c>
      <c r="F1132" s="41">
        <v>0.99999999999999867</v>
      </c>
    </row>
    <row r="1133" spans="1:6">
      <c r="A1133" s="18">
        <v>42643</v>
      </c>
      <c r="B1133">
        <v>228</v>
      </c>
      <c r="C1133" t="s">
        <v>1329</v>
      </c>
      <c r="D1133" s="6">
        <v>0</v>
      </c>
      <c r="E1133" s="40">
        <v>0</v>
      </c>
      <c r="F1133" s="41">
        <v>0.99999999999999867</v>
      </c>
    </row>
    <row r="1134" spans="1:6">
      <c r="A1134" s="18">
        <v>42643</v>
      </c>
      <c r="B1134">
        <v>229</v>
      </c>
      <c r="C1134" t="s">
        <v>1330</v>
      </c>
      <c r="D1134" s="6">
        <v>0</v>
      </c>
      <c r="E1134" s="40">
        <v>0</v>
      </c>
      <c r="F1134" s="41">
        <v>0.99999999999999867</v>
      </c>
    </row>
    <row r="1135" spans="1:6">
      <c r="A1135" s="18">
        <v>42643</v>
      </c>
      <c r="B1135">
        <v>230</v>
      </c>
      <c r="C1135" t="s">
        <v>1331</v>
      </c>
      <c r="D1135" s="6">
        <v>0</v>
      </c>
      <c r="E1135" s="40">
        <v>0</v>
      </c>
      <c r="F1135" s="41">
        <v>0.99999999999999867</v>
      </c>
    </row>
    <row r="1136" spans="1:6">
      <c r="A1136" s="18">
        <v>42643</v>
      </c>
      <c r="B1136">
        <v>231</v>
      </c>
      <c r="C1136" t="s">
        <v>1332</v>
      </c>
      <c r="D1136" s="6">
        <v>0</v>
      </c>
      <c r="E1136" s="40">
        <v>0</v>
      </c>
      <c r="F1136" s="41">
        <v>0.99999999999999867</v>
      </c>
    </row>
    <row r="1137" spans="1:6">
      <c r="A1137" s="18">
        <v>42643</v>
      </c>
      <c r="B1137">
        <v>232</v>
      </c>
      <c r="C1137" t="s">
        <v>1333</v>
      </c>
      <c r="D1137" s="6">
        <v>0</v>
      </c>
      <c r="E1137" s="40">
        <v>0</v>
      </c>
      <c r="F1137" s="41">
        <v>0.99999999999999867</v>
      </c>
    </row>
    <row r="1138" spans="1:6">
      <c r="A1138" s="18">
        <v>42643</v>
      </c>
      <c r="B1138">
        <v>233</v>
      </c>
      <c r="C1138" t="s">
        <v>1334</v>
      </c>
      <c r="D1138" s="6">
        <v>0</v>
      </c>
      <c r="E1138" s="40">
        <v>0</v>
      </c>
      <c r="F1138" s="41">
        <v>0.99999999999999867</v>
      </c>
    </row>
    <row r="1139" spans="1:6">
      <c r="A1139" s="18">
        <v>42643</v>
      </c>
      <c r="B1139">
        <v>234</v>
      </c>
      <c r="C1139" t="s">
        <v>1335</v>
      </c>
      <c r="D1139" s="6">
        <v>0</v>
      </c>
      <c r="E1139" s="40">
        <v>0</v>
      </c>
      <c r="F1139" s="41">
        <v>0.99999999999999867</v>
      </c>
    </row>
    <row r="1140" spans="1:6">
      <c r="A1140" s="18">
        <v>42643</v>
      </c>
      <c r="B1140">
        <v>235</v>
      </c>
      <c r="C1140" t="s">
        <v>1336</v>
      </c>
      <c r="D1140" s="6">
        <v>0</v>
      </c>
      <c r="E1140" s="40">
        <v>0</v>
      </c>
      <c r="F1140" s="41">
        <v>0.99999999999999867</v>
      </c>
    </row>
    <row r="1141" spans="1:6">
      <c r="A1141" s="18">
        <v>42643</v>
      </c>
      <c r="B1141">
        <v>236</v>
      </c>
      <c r="C1141" t="s">
        <v>1337</v>
      </c>
      <c r="D1141" s="6">
        <v>0</v>
      </c>
      <c r="E1141" s="40">
        <v>0</v>
      </c>
      <c r="F1141" s="41">
        <v>0.99999999999999867</v>
      </c>
    </row>
    <row r="1142" spans="1:6">
      <c r="A1142" s="18">
        <v>42643</v>
      </c>
      <c r="B1142">
        <v>237</v>
      </c>
      <c r="C1142" t="s">
        <v>1338</v>
      </c>
      <c r="D1142" s="6">
        <v>0</v>
      </c>
      <c r="E1142" s="40">
        <v>0</v>
      </c>
      <c r="F1142" s="41">
        <v>0.99999999999999867</v>
      </c>
    </row>
    <row r="1143" spans="1:6">
      <c r="A1143" s="18">
        <v>42643</v>
      </c>
      <c r="B1143">
        <v>238</v>
      </c>
      <c r="C1143" t="s">
        <v>1339</v>
      </c>
      <c r="D1143" s="6">
        <v>0</v>
      </c>
      <c r="E1143" s="40">
        <v>0</v>
      </c>
      <c r="F1143" s="41">
        <v>0.99999999999999867</v>
      </c>
    </row>
    <row r="1144" spans="1:6">
      <c r="A1144" s="18">
        <v>42643</v>
      </c>
      <c r="B1144">
        <v>239</v>
      </c>
      <c r="C1144" t="s">
        <v>1340</v>
      </c>
      <c r="D1144" s="6">
        <v>0</v>
      </c>
      <c r="E1144" s="40">
        <v>0</v>
      </c>
      <c r="F1144" s="41">
        <v>0.99999999999999867</v>
      </c>
    </row>
    <row r="1145" spans="1:6">
      <c r="A1145" s="18">
        <v>42643</v>
      </c>
      <c r="B1145">
        <v>240</v>
      </c>
      <c r="C1145" t="s">
        <v>1341</v>
      </c>
      <c r="D1145" s="6">
        <v>0</v>
      </c>
      <c r="E1145" s="40">
        <v>0</v>
      </c>
      <c r="F1145" s="41">
        <v>0.99999999999999867</v>
      </c>
    </row>
    <row r="1146" spans="1:6">
      <c r="A1146" s="18">
        <v>42643</v>
      </c>
      <c r="B1146">
        <v>241</v>
      </c>
      <c r="C1146" t="s">
        <v>1342</v>
      </c>
      <c r="D1146" s="6">
        <v>0</v>
      </c>
      <c r="E1146" s="40">
        <v>0</v>
      </c>
      <c r="F1146" s="41">
        <v>0.99999999999999867</v>
      </c>
    </row>
    <row r="1147" spans="1:6">
      <c r="A1147" s="18">
        <v>42643</v>
      </c>
      <c r="B1147">
        <v>242</v>
      </c>
      <c r="C1147" t="s">
        <v>1343</v>
      </c>
      <c r="D1147" s="6">
        <v>0</v>
      </c>
      <c r="E1147" s="40">
        <v>0</v>
      </c>
      <c r="F1147" s="41">
        <v>0.99999999999999867</v>
      </c>
    </row>
    <row r="1148" spans="1:6">
      <c r="A1148" s="18">
        <v>42643</v>
      </c>
      <c r="B1148">
        <v>243</v>
      </c>
      <c r="C1148" t="s">
        <v>1344</v>
      </c>
      <c r="D1148" s="6">
        <v>0</v>
      </c>
      <c r="E1148" s="40">
        <v>0</v>
      </c>
      <c r="F1148" s="41">
        <v>0.99999999999999867</v>
      </c>
    </row>
    <row r="1149" spans="1:6">
      <c r="A1149" s="18">
        <v>42643</v>
      </c>
      <c r="B1149">
        <v>244</v>
      </c>
      <c r="C1149" t="s">
        <v>1345</v>
      </c>
      <c r="D1149" s="6">
        <v>0</v>
      </c>
      <c r="E1149" s="40">
        <v>0</v>
      </c>
      <c r="F1149" s="41">
        <v>0.99999999999999867</v>
      </c>
    </row>
    <row r="1150" spans="1:6">
      <c r="A1150" s="18">
        <v>42643</v>
      </c>
      <c r="B1150">
        <v>245</v>
      </c>
      <c r="C1150" t="s">
        <v>1346</v>
      </c>
      <c r="D1150" s="6">
        <v>0</v>
      </c>
      <c r="E1150" s="40">
        <v>0</v>
      </c>
      <c r="F1150" s="41">
        <v>0.99999999999999867</v>
      </c>
    </row>
    <row r="1151" spans="1:6">
      <c r="A1151" s="18">
        <v>42643</v>
      </c>
      <c r="B1151">
        <v>246</v>
      </c>
      <c r="C1151" t="s">
        <v>1347</v>
      </c>
      <c r="D1151" s="6">
        <v>0</v>
      </c>
      <c r="E1151" s="40">
        <v>0</v>
      </c>
      <c r="F1151" s="41">
        <v>0.99999999999999867</v>
      </c>
    </row>
    <row r="1152" spans="1:6">
      <c r="A1152" s="18">
        <v>42643</v>
      </c>
      <c r="B1152">
        <v>247</v>
      </c>
      <c r="C1152" t="s">
        <v>1348</v>
      </c>
      <c r="D1152" s="6">
        <v>0</v>
      </c>
      <c r="E1152" s="40">
        <v>0</v>
      </c>
      <c r="F1152" s="41">
        <v>0.99999999999999867</v>
      </c>
    </row>
    <row r="1153" spans="1:6">
      <c r="A1153" s="18">
        <v>42643</v>
      </c>
      <c r="B1153">
        <v>248</v>
      </c>
      <c r="C1153" t="s">
        <v>1349</v>
      </c>
      <c r="D1153" s="6">
        <v>0</v>
      </c>
      <c r="E1153" s="40">
        <v>0</v>
      </c>
      <c r="F1153" s="41">
        <v>0.99999999999999867</v>
      </c>
    </row>
    <row r="1154" spans="1:6">
      <c r="A1154" s="18">
        <v>42643</v>
      </c>
      <c r="B1154">
        <v>249</v>
      </c>
      <c r="C1154" t="s">
        <v>1350</v>
      </c>
      <c r="D1154" s="6">
        <v>0</v>
      </c>
      <c r="E1154" s="40">
        <v>0</v>
      </c>
      <c r="F1154" s="41">
        <v>0.99999999999999867</v>
      </c>
    </row>
    <row r="1155" spans="1:6">
      <c r="A1155" s="18">
        <v>42643</v>
      </c>
      <c r="B1155">
        <v>250</v>
      </c>
      <c r="C1155" t="s">
        <v>1351</v>
      </c>
      <c r="D1155" s="6">
        <v>0</v>
      </c>
      <c r="E1155" s="40">
        <v>0</v>
      </c>
      <c r="F1155" s="41">
        <v>0.99999999999999867</v>
      </c>
    </row>
    <row r="1156" spans="1:6">
      <c r="A1156" s="18">
        <v>42643</v>
      </c>
      <c r="B1156">
        <v>251</v>
      </c>
      <c r="C1156" t="s">
        <v>1352</v>
      </c>
      <c r="D1156" s="6">
        <v>0</v>
      </c>
      <c r="E1156" s="40">
        <v>0</v>
      </c>
      <c r="F1156" s="41">
        <v>0.99999999999999867</v>
      </c>
    </row>
    <row r="1157" spans="1:6">
      <c r="A1157" s="18">
        <v>42643</v>
      </c>
      <c r="B1157">
        <v>252</v>
      </c>
      <c r="C1157" t="s">
        <v>1353</v>
      </c>
      <c r="D1157" s="6">
        <v>0</v>
      </c>
      <c r="E1157" s="40">
        <v>0</v>
      </c>
      <c r="F1157" s="41">
        <v>0.99999999999999867</v>
      </c>
    </row>
    <row r="1158" spans="1:6">
      <c r="A1158" s="18">
        <v>42643</v>
      </c>
      <c r="B1158">
        <v>253</v>
      </c>
      <c r="C1158" t="s">
        <v>1354</v>
      </c>
      <c r="D1158" s="6">
        <v>0</v>
      </c>
      <c r="E1158" s="40">
        <v>0</v>
      </c>
      <c r="F1158" s="41">
        <v>0.99999999999999867</v>
      </c>
    </row>
    <row r="1159" spans="1:6">
      <c r="A1159" s="18">
        <v>42643</v>
      </c>
      <c r="B1159">
        <v>254</v>
      </c>
      <c r="C1159" t="s">
        <v>1355</v>
      </c>
      <c r="D1159" s="6">
        <v>0</v>
      </c>
      <c r="E1159" s="40">
        <v>0</v>
      </c>
      <c r="F1159" s="41">
        <v>0.99999999999999867</v>
      </c>
    </row>
    <row r="1160" spans="1:6">
      <c r="A1160" s="18">
        <v>42643</v>
      </c>
      <c r="B1160">
        <v>255</v>
      </c>
      <c r="C1160" t="s">
        <v>1356</v>
      </c>
      <c r="D1160" s="6">
        <v>0</v>
      </c>
      <c r="E1160" s="40">
        <v>0</v>
      </c>
      <c r="F1160" s="41">
        <v>0.99999999999999867</v>
      </c>
    </row>
    <row r="1161" spans="1:6">
      <c r="A1161" s="18">
        <v>42643</v>
      </c>
      <c r="B1161">
        <v>256</v>
      </c>
      <c r="C1161" t="s">
        <v>1357</v>
      </c>
      <c r="D1161" s="6">
        <v>0</v>
      </c>
      <c r="E1161" s="40">
        <v>0</v>
      </c>
      <c r="F1161" s="41">
        <v>0.99999999999999867</v>
      </c>
    </row>
    <row r="1162" spans="1:6">
      <c r="A1162" s="18">
        <v>42643</v>
      </c>
      <c r="B1162">
        <v>257</v>
      </c>
      <c r="C1162" t="s">
        <v>1358</v>
      </c>
      <c r="D1162" s="6">
        <v>0</v>
      </c>
      <c r="E1162" s="40">
        <v>0</v>
      </c>
      <c r="F1162" s="41">
        <v>0.99999999999999867</v>
      </c>
    </row>
    <row r="1163" spans="1:6">
      <c r="A1163" s="18">
        <v>42643</v>
      </c>
      <c r="B1163">
        <v>258</v>
      </c>
      <c r="C1163" t="s">
        <v>1359</v>
      </c>
      <c r="D1163" s="6">
        <v>0</v>
      </c>
      <c r="E1163" s="40">
        <v>0</v>
      </c>
      <c r="F1163" s="41">
        <v>0.99999999999999867</v>
      </c>
    </row>
    <row r="1164" spans="1:6">
      <c r="A1164" s="18">
        <v>42643</v>
      </c>
      <c r="B1164">
        <v>259</v>
      </c>
      <c r="C1164" t="s">
        <v>1360</v>
      </c>
      <c r="D1164" s="6">
        <v>0</v>
      </c>
      <c r="E1164" s="40">
        <v>0</v>
      </c>
      <c r="F1164" s="41">
        <v>0.99999999999999867</v>
      </c>
    </row>
    <row r="1165" spans="1:6">
      <c r="A1165" s="18">
        <v>42643</v>
      </c>
      <c r="B1165">
        <v>260</v>
      </c>
      <c r="C1165" t="s">
        <v>1361</v>
      </c>
      <c r="D1165" s="6">
        <v>0</v>
      </c>
      <c r="E1165" s="40">
        <v>0</v>
      </c>
      <c r="F1165" s="41">
        <v>0.99999999999999867</v>
      </c>
    </row>
    <row r="1166" spans="1:6">
      <c r="A1166" s="18">
        <v>42643</v>
      </c>
      <c r="B1166">
        <v>261</v>
      </c>
      <c r="C1166" t="s">
        <v>1362</v>
      </c>
      <c r="D1166" s="6">
        <v>0</v>
      </c>
      <c r="E1166" s="40">
        <v>0</v>
      </c>
      <c r="F1166" s="41">
        <v>0.99999999999999867</v>
      </c>
    </row>
    <row r="1167" spans="1:6">
      <c r="A1167" s="18">
        <v>42643</v>
      </c>
      <c r="B1167">
        <v>262</v>
      </c>
      <c r="C1167" t="s">
        <v>1363</v>
      </c>
      <c r="D1167" s="6">
        <v>0</v>
      </c>
      <c r="E1167" s="40">
        <v>0</v>
      </c>
      <c r="F1167" s="41">
        <v>0.99999999999999867</v>
      </c>
    </row>
    <row r="1168" spans="1:6">
      <c r="A1168" s="18">
        <v>42643</v>
      </c>
      <c r="B1168">
        <v>263</v>
      </c>
      <c r="C1168" t="s">
        <v>1364</v>
      </c>
      <c r="D1168" s="6">
        <v>0</v>
      </c>
      <c r="E1168" s="40">
        <v>0</v>
      </c>
      <c r="F1168" s="41">
        <v>0.99999999999999867</v>
      </c>
    </row>
    <row r="1169" spans="1:6">
      <c r="A1169" s="18">
        <v>42643</v>
      </c>
      <c r="B1169">
        <v>264</v>
      </c>
      <c r="C1169" t="s">
        <v>1365</v>
      </c>
      <c r="D1169" s="6">
        <v>0</v>
      </c>
      <c r="E1169" s="40">
        <v>0</v>
      </c>
      <c r="F1169" s="41">
        <v>0.99999999999999867</v>
      </c>
    </row>
    <row r="1170" spans="1:6">
      <c r="A1170" s="18">
        <v>42643</v>
      </c>
      <c r="B1170">
        <v>265</v>
      </c>
      <c r="C1170" t="s">
        <v>1366</v>
      </c>
      <c r="D1170" s="6">
        <v>0</v>
      </c>
      <c r="E1170" s="40">
        <v>0</v>
      </c>
      <c r="F1170" s="41">
        <v>0.99999999999999867</v>
      </c>
    </row>
    <row r="1171" spans="1:6">
      <c r="A1171" s="18">
        <v>42643</v>
      </c>
      <c r="B1171">
        <v>266</v>
      </c>
      <c r="C1171" t="s">
        <v>1367</v>
      </c>
      <c r="D1171" s="6">
        <v>0</v>
      </c>
      <c r="E1171" s="40">
        <v>0</v>
      </c>
      <c r="F1171" s="41">
        <v>0.99999999999999867</v>
      </c>
    </row>
    <row r="1172" spans="1:6">
      <c r="A1172" s="18">
        <v>42643</v>
      </c>
      <c r="B1172">
        <v>267</v>
      </c>
      <c r="C1172" t="s">
        <v>1368</v>
      </c>
      <c r="D1172" s="6">
        <v>0</v>
      </c>
      <c r="E1172" s="40">
        <v>0</v>
      </c>
      <c r="F1172" s="41">
        <v>0.99999999999999867</v>
      </c>
    </row>
    <row r="1173" spans="1:6">
      <c r="A1173" s="18">
        <v>42643</v>
      </c>
      <c r="B1173">
        <v>268</v>
      </c>
      <c r="C1173" t="s">
        <v>1369</v>
      </c>
      <c r="D1173" s="6">
        <v>0</v>
      </c>
      <c r="E1173" s="40">
        <v>0</v>
      </c>
      <c r="F1173" s="41">
        <v>0.99999999999999867</v>
      </c>
    </row>
    <row r="1174" spans="1:6">
      <c r="A1174" s="18">
        <v>42643</v>
      </c>
      <c r="B1174">
        <v>269</v>
      </c>
      <c r="C1174" t="s">
        <v>1370</v>
      </c>
      <c r="D1174" s="6">
        <v>0</v>
      </c>
      <c r="E1174" s="40">
        <v>0</v>
      </c>
      <c r="F1174" s="41">
        <v>0.99999999999999867</v>
      </c>
    </row>
    <row r="1175" spans="1:6">
      <c r="A1175" s="18">
        <v>42643</v>
      </c>
      <c r="B1175">
        <v>270</v>
      </c>
      <c r="C1175" t="s">
        <v>1371</v>
      </c>
      <c r="D1175" s="6">
        <v>0</v>
      </c>
      <c r="E1175" s="40">
        <v>0</v>
      </c>
      <c r="F1175" s="41">
        <v>0.99999999999999867</v>
      </c>
    </row>
    <row r="1176" spans="1:6">
      <c r="A1176" s="18">
        <v>42643</v>
      </c>
      <c r="B1176">
        <v>271</v>
      </c>
      <c r="C1176" t="s">
        <v>1372</v>
      </c>
      <c r="D1176" s="6">
        <v>0</v>
      </c>
      <c r="E1176" s="40">
        <v>0</v>
      </c>
      <c r="F1176" s="41">
        <v>0.99999999999999867</v>
      </c>
    </row>
    <row r="1177" spans="1:6">
      <c r="A1177" s="18">
        <v>42643</v>
      </c>
      <c r="B1177">
        <v>272</v>
      </c>
      <c r="C1177" t="s">
        <v>1373</v>
      </c>
      <c r="D1177" s="6">
        <v>0</v>
      </c>
      <c r="E1177" s="40">
        <v>0</v>
      </c>
      <c r="F1177" s="41">
        <v>0.99999999999999867</v>
      </c>
    </row>
    <row r="1178" spans="1:6">
      <c r="A1178" s="18">
        <v>42643</v>
      </c>
      <c r="B1178">
        <v>273</v>
      </c>
      <c r="C1178" t="s">
        <v>1374</v>
      </c>
      <c r="D1178" s="6">
        <v>0</v>
      </c>
      <c r="E1178" s="40">
        <v>0</v>
      </c>
      <c r="F1178" s="41">
        <v>0.99999999999999867</v>
      </c>
    </row>
    <row r="1179" spans="1:6">
      <c r="A1179" s="18">
        <v>42643</v>
      </c>
      <c r="B1179">
        <v>274</v>
      </c>
      <c r="C1179" t="s">
        <v>1375</v>
      </c>
      <c r="D1179" s="6">
        <v>0</v>
      </c>
      <c r="E1179" s="40">
        <v>0</v>
      </c>
      <c r="F1179" s="41">
        <v>0.99999999999999867</v>
      </c>
    </row>
    <row r="1180" spans="1:6">
      <c r="A1180" s="18">
        <v>42643</v>
      </c>
      <c r="B1180">
        <v>275</v>
      </c>
      <c r="C1180" t="s">
        <v>1376</v>
      </c>
      <c r="D1180" s="6">
        <v>0</v>
      </c>
      <c r="E1180" s="40">
        <v>0</v>
      </c>
      <c r="F1180" s="41">
        <v>0.99999999999999867</v>
      </c>
    </row>
    <row r="1181" spans="1:6">
      <c r="A1181" s="18">
        <v>42643</v>
      </c>
      <c r="B1181">
        <v>276</v>
      </c>
      <c r="C1181" t="s">
        <v>1377</v>
      </c>
      <c r="D1181" s="6">
        <v>0</v>
      </c>
      <c r="E1181" s="40">
        <v>0</v>
      </c>
      <c r="F1181" s="41">
        <v>0.99999999999999867</v>
      </c>
    </row>
    <row r="1182" spans="1:6">
      <c r="A1182" s="18">
        <v>42643</v>
      </c>
      <c r="B1182">
        <v>277</v>
      </c>
      <c r="C1182" t="s">
        <v>1378</v>
      </c>
      <c r="D1182" s="6">
        <v>0</v>
      </c>
      <c r="E1182" s="40">
        <v>0</v>
      </c>
      <c r="F1182" s="41">
        <v>0.99999999999999867</v>
      </c>
    </row>
    <row r="1183" spans="1:6">
      <c r="A1183" s="18">
        <v>42643</v>
      </c>
      <c r="B1183">
        <v>278</v>
      </c>
      <c r="C1183" t="s">
        <v>1379</v>
      </c>
      <c r="D1183" s="6">
        <v>0</v>
      </c>
      <c r="E1183" s="40">
        <v>0</v>
      </c>
      <c r="F1183" s="41">
        <v>0.99999999999999867</v>
      </c>
    </row>
    <row r="1184" spans="1:6">
      <c r="A1184" s="18">
        <v>42643</v>
      </c>
      <c r="B1184">
        <v>279</v>
      </c>
      <c r="C1184" t="s">
        <v>1380</v>
      </c>
      <c r="D1184" s="6">
        <v>0</v>
      </c>
      <c r="E1184" s="40">
        <v>0</v>
      </c>
      <c r="F1184" s="41">
        <v>0.99999999999999867</v>
      </c>
    </row>
    <row r="1185" spans="1:6">
      <c r="A1185" s="18">
        <v>42643</v>
      </c>
      <c r="B1185">
        <v>280</v>
      </c>
      <c r="C1185" t="s">
        <v>1381</v>
      </c>
      <c r="D1185" s="6">
        <v>0</v>
      </c>
      <c r="E1185" s="40">
        <v>0</v>
      </c>
      <c r="F1185" s="41">
        <v>0.99999999999999867</v>
      </c>
    </row>
    <row r="1186" spans="1:6">
      <c r="A1186" s="18">
        <v>42643</v>
      </c>
      <c r="B1186">
        <v>281</v>
      </c>
      <c r="C1186" t="s">
        <v>1382</v>
      </c>
      <c r="D1186" s="6">
        <v>0</v>
      </c>
      <c r="E1186" s="40">
        <v>0</v>
      </c>
      <c r="F1186" s="41">
        <v>0.99999999999999867</v>
      </c>
    </row>
    <row r="1187" spans="1:6">
      <c r="A1187" s="18">
        <v>42643</v>
      </c>
      <c r="B1187">
        <v>282</v>
      </c>
      <c r="C1187" t="s">
        <v>1383</v>
      </c>
      <c r="D1187" s="6">
        <v>0</v>
      </c>
      <c r="E1187" s="40">
        <v>0</v>
      </c>
      <c r="F1187" s="41">
        <v>0.99999999999999867</v>
      </c>
    </row>
    <row r="1188" spans="1:6">
      <c r="A1188" s="18">
        <v>42643</v>
      </c>
      <c r="B1188">
        <v>283</v>
      </c>
      <c r="C1188" t="s">
        <v>1384</v>
      </c>
      <c r="D1188" s="6">
        <v>0</v>
      </c>
      <c r="E1188" s="40">
        <v>0</v>
      </c>
      <c r="F1188" s="41">
        <v>0.99999999999999867</v>
      </c>
    </row>
    <row r="1189" spans="1:6">
      <c r="A1189" s="18">
        <v>42643</v>
      </c>
      <c r="B1189">
        <v>284</v>
      </c>
      <c r="C1189" t="s">
        <v>1385</v>
      </c>
      <c r="D1189" s="6">
        <v>0</v>
      </c>
      <c r="E1189" s="40">
        <v>0</v>
      </c>
      <c r="F1189" s="41">
        <v>0.99999999999999867</v>
      </c>
    </row>
    <row r="1190" spans="1:6">
      <c r="A1190" s="18">
        <v>42643</v>
      </c>
      <c r="B1190">
        <v>285</v>
      </c>
      <c r="C1190" t="s">
        <v>1386</v>
      </c>
      <c r="D1190" s="6">
        <v>0</v>
      </c>
      <c r="E1190" s="40">
        <v>0</v>
      </c>
      <c r="F1190" s="41">
        <v>0.99999999999999867</v>
      </c>
    </row>
    <row r="1191" spans="1:6">
      <c r="A1191" s="18">
        <v>42643</v>
      </c>
      <c r="B1191">
        <v>286</v>
      </c>
      <c r="C1191" t="s">
        <v>1387</v>
      </c>
      <c r="D1191" s="6">
        <v>0</v>
      </c>
      <c r="E1191" s="40">
        <v>0</v>
      </c>
      <c r="F1191" s="41">
        <v>0.99999999999999867</v>
      </c>
    </row>
    <row r="1192" spans="1:6">
      <c r="A1192" s="18">
        <v>42643</v>
      </c>
      <c r="B1192">
        <v>287</v>
      </c>
      <c r="C1192" t="s">
        <v>1388</v>
      </c>
      <c r="D1192" s="6">
        <v>0</v>
      </c>
      <c r="E1192" s="40">
        <v>0</v>
      </c>
      <c r="F1192" s="41">
        <v>0.99999999999999867</v>
      </c>
    </row>
    <row r="1193" spans="1:6">
      <c r="A1193" s="18">
        <v>42643</v>
      </c>
      <c r="B1193">
        <v>288</v>
      </c>
      <c r="C1193" t="s">
        <v>1389</v>
      </c>
      <c r="D1193" s="6">
        <v>0</v>
      </c>
      <c r="E1193" s="40">
        <v>0</v>
      </c>
      <c r="F1193" s="41">
        <v>0.99999999999999867</v>
      </c>
    </row>
    <row r="1194" spans="1:6">
      <c r="A1194" s="18">
        <v>42643</v>
      </c>
      <c r="B1194">
        <v>289</v>
      </c>
      <c r="C1194" t="s">
        <v>1390</v>
      </c>
      <c r="D1194" s="6">
        <v>0</v>
      </c>
      <c r="E1194" s="40">
        <v>0</v>
      </c>
      <c r="F1194" s="41">
        <v>0.99999999999999867</v>
      </c>
    </row>
    <row r="1195" spans="1:6">
      <c r="A1195" s="18">
        <v>42643</v>
      </c>
      <c r="B1195">
        <v>290</v>
      </c>
      <c r="C1195" t="s">
        <v>1391</v>
      </c>
      <c r="D1195" s="6">
        <v>0</v>
      </c>
      <c r="E1195" s="40">
        <v>0</v>
      </c>
      <c r="F1195" s="41">
        <v>0.99999999999999867</v>
      </c>
    </row>
    <row r="1196" spans="1:6">
      <c r="A1196" s="18">
        <v>42643</v>
      </c>
      <c r="B1196">
        <v>291</v>
      </c>
      <c r="C1196" t="s">
        <v>1392</v>
      </c>
      <c r="D1196" s="6">
        <v>0</v>
      </c>
      <c r="E1196" s="40">
        <v>0</v>
      </c>
      <c r="F1196" s="41">
        <v>0.99999999999999867</v>
      </c>
    </row>
    <row r="1197" spans="1:6">
      <c r="A1197" s="18">
        <v>42643</v>
      </c>
      <c r="B1197">
        <v>292</v>
      </c>
      <c r="C1197" t="s">
        <v>1393</v>
      </c>
      <c r="D1197" s="6">
        <v>0</v>
      </c>
      <c r="E1197" s="40">
        <v>0</v>
      </c>
      <c r="F1197" s="41">
        <v>0.99999999999999867</v>
      </c>
    </row>
    <row r="1198" spans="1:6">
      <c r="A1198" s="18">
        <v>42643</v>
      </c>
      <c r="B1198">
        <v>293</v>
      </c>
      <c r="C1198" t="s">
        <v>1394</v>
      </c>
      <c r="D1198" s="6">
        <v>0</v>
      </c>
      <c r="E1198" s="40">
        <v>0</v>
      </c>
      <c r="F1198" s="41">
        <v>0.99999999999999867</v>
      </c>
    </row>
    <row r="1199" spans="1:6">
      <c r="A1199" s="18">
        <v>42643</v>
      </c>
      <c r="B1199">
        <v>294</v>
      </c>
      <c r="C1199" t="s">
        <v>1395</v>
      </c>
      <c r="D1199" s="6">
        <v>0</v>
      </c>
      <c r="E1199" s="40">
        <v>0</v>
      </c>
      <c r="F1199" s="41">
        <v>0.99999999999999867</v>
      </c>
    </row>
    <row r="1200" spans="1:6">
      <c r="A1200" s="18">
        <v>42643</v>
      </c>
      <c r="B1200">
        <v>295</v>
      </c>
      <c r="C1200" t="s">
        <v>1396</v>
      </c>
      <c r="D1200" s="6">
        <v>0</v>
      </c>
      <c r="E1200" s="40">
        <v>0</v>
      </c>
      <c r="F1200" s="41">
        <v>0.99999999999999867</v>
      </c>
    </row>
    <row r="1201" spans="1:6">
      <c r="A1201" s="18">
        <v>42643</v>
      </c>
      <c r="B1201">
        <v>296</v>
      </c>
      <c r="C1201" t="s">
        <v>1397</v>
      </c>
      <c r="D1201" s="6">
        <v>0</v>
      </c>
      <c r="E1201" s="40">
        <v>0</v>
      </c>
      <c r="F1201" s="41">
        <v>0.99999999999999867</v>
      </c>
    </row>
    <row r="1202" spans="1:6">
      <c r="A1202" s="18">
        <v>42643</v>
      </c>
      <c r="B1202">
        <v>297</v>
      </c>
      <c r="C1202" t="s">
        <v>1398</v>
      </c>
      <c r="D1202" s="6">
        <v>0</v>
      </c>
      <c r="E1202" s="40">
        <v>0</v>
      </c>
      <c r="F1202" s="41">
        <v>0.99999999999999867</v>
      </c>
    </row>
    <row r="1203" spans="1:6">
      <c r="A1203" s="18">
        <v>42643</v>
      </c>
      <c r="B1203">
        <v>298</v>
      </c>
      <c r="C1203" t="s">
        <v>1399</v>
      </c>
      <c r="D1203" s="6">
        <v>0</v>
      </c>
      <c r="E1203" s="40">
        <v>0</v>
      </c>
      <c r="F1203" s="41">
        <v>0.99999999999999867</v>
      </c>
    </row>
    <row r="1204" spans="1:6">
      <c r="A1204" s="18">
        <v>42643</v>
      </c>
      <c r="B1204">
        <v>299</v>
      </c>
      <c r="C1204" t="s">
        <v>1400</v>
      </c>
      <c r="D1204" s="6">
        <v>0</v>
      </c>
      <c r="E1204" s="40">
        <v>0</v>
      </c>
      <c r="F1204" s="41">
        <v>0.99999999999999867</v>
      </c>
    </row>
    <row r="1205" spans="1:6">
      <c r="A1205" s="18">
        <v>42643</v>
      </c>
      <c r="B1205">
        <v>300</v>
      </c>
      <c r="C1205" t="s">
        <v>1401</v>
      </c>
      <c r="D1205" s="6">
        <v>0</v>
      </c>
      <c r="E1205" s="40">
        <v>0</v>
      </c>
      <c r="F1205" s="41">
        <v>0.99999999999999867</v>
      </c>
    </row>
    <row r="1206" spans="1:6">
      <c r="A1206" s="18">
        <v>42735</v>
      </c>
      <c r="B1206">
        <v>0</v>
      </c>
      <c r="C1206" t="s">
        <v>1402</v>
      </c>
      <c r="D1206" s="6">
        <v>1740</v>
      </c>
      <c r="E1206" s="40">
        <v>0.30440867739678096</v>
      </c>
      <c r="F1206" s="41">
        <v>0.30440867739678096</v>
      </c>
    </row>
    <row r="1207" spans="1:6">
      <c r="A1207" s="18">
        <v>42735</v>
      </c>
      <c r="B1207">
        <v>1</v>
      </c>
      <c r="C1207" t="s">
        <v>1403</v>
      </c>
      <c r="D1207" s="6">
        <v>205</v>
      </c>
      <c r="E1207" s="40">
        <v>3.5864240727781667E-2</v>
      </c>
      <c r="F1207" s="41">
        <v>0.34027291812456262</v>
      </c>
    </row>
    <row r="1208" spans="1:6">
      <c r="A1208" s="18">
        <v>42735</v>
      </c>
      <c r="B1208">
        <v>2</v>
      </c>
      <c r="C1208" t="s">
        <v>1404</v>
      </c>
      <c r="D1208" s="6">
        <v>465</v>
      </c>
      <c r="E1208" s="40">
        <v>8.1350594821553532E-2</v>
      </c>
      <c r="F1208" s="41">
        <v>0.42162351294611616</v>
      </c>
    </row>
    <row r="1209" spans="1:6">
      <c r="A1209" s="18">
        <v>42735</v>
      </c>
      <c r="B1209">
        <v>3</v>
      </c>
      <c r="C1209" t="s">
        <v>1405</v>
      </c>
      <c r="D1209" s="6">
        <v>132</v>
      </c>
      <c r="E1209" s="40">
        <v>2.3093072078376489E-2</v>
      </c>
      <c r="F1209" s="41">
        <v>0.44471658502449263</v>
      </c>
    </row>
    <row r="1210" spans="1:6">
      <c r="A1210" s="18">
        <v>42735</v>
      </c>
      <c r="B1210">
        <v>4</v>
      </c>
      <c r="C1210" t="s">
        <v>1406</v>
      </c>
      <c r="D1210" s="6">
        <v>107</v>
      </c>
      <c r="E1210" s="40">
        <v>1.8719384184744576E-2</v>
      </c>
      <c r="F1210" s="41">
        <v>0.46343596920923719</v>
      </c>
    </row>
    <row r="1211" spans="1:6">
      <c r="A1211" s="18">
        <v>42735</v>
      </c>
      <c r="B1211">
        <v>5</v>
      </c>
      <c r="C1211" t="s">
        <v>1407</v>
      </c>
      <c r="D1211" s="6">
        <v>112</v>
      </c>
      <c r="E1211" s="40">
        <v>1.9594121763470959E-2</v>
      </c>
      <c r="F1211" s="41">
        <v>0.48303009097270816</v>
      </c>
    </row>
    <row r="1212" spans="1:6">
      <c r="A1212" s="18">
        <v>42735</v>
      </c>
      <c r="B1212">
        <v>6</v>
      </c>
      <c r="C1212" t="s">
        <v>1408</v>
      </c>
      <c r="D1212" s="6">
        <v>164</v>
      </c>
      <c r="E1212" s="40">
        <v>2.8691392582225334E-2</v>
      </c>
      <c r="F1212" s="41">
        <v>0.51172148355493352</v>
      </c>
    </row>
    <row r="1213" spans="1:6">
      <c r="A1213" s="18">
        <v>42735</v>
      </c>
      <c r="B1213">
        <v>7</v>
      </c>
      <c r="C1213" t="s">
        <v>1409</v>
      </c>
      <c r="D1213" s="6">
        <v>151</v>
      </c>
      <c r="E1213" s="40">
        <v>2.641707487753674E-2</v>
      </c>
      <c r="F1213" s="41">
        <v>0.53813855843247027</v>
      </c>
    </row>
    <row r="1214" spans="1:6">
      <c r="A1214" s="18">
        <v>42735</v>
      </c>
      <c r="B1214">
        <v>8</v>
      </c>
      <c r="C1214" t="s">
        <v>1410</v>
      </c>
      <c r="D1214" s="6">
        <v>191</v>
      </c>
      <c r="E1214" s="40">
        <v>3.3414975507347795E-2</v>
      </c>
      <c r="F1214" s="41">
        <v>0.57155353393981811</v>
      </c>
    </row>
    <row r="1215" spans="1:6">
      <c r="A1215" s="18">
        <v>42735</v>
      </c>
      <c r="B1215">
        <v>9</v>
      </c>
      <c r="C1215" t="s">
        <v>1411</v>
      </c>
      <c r="D1215" s="6">
        <v>113</v>
      </c>
      <c r="E1215" s="40">
        <v>1.9769069279216234E-2</v>
      </c>
      <c r="F1215" s="41">
        <v>0.5913226032190344</v>
      </c>
    </row>
    <row r="1216" spans="1:6">
      <c r="A1216" s="18">
        <v>42735</v>
      </c>
      <c r="B1216">
        <v>10</v>
      </c>
      <c r="C1216" t="s">
        <v>1412</v>
      </c>
      <c r="D1216" s="6">
        <v>89</v>
      </c>
      <c r="E1216" s="40">
        <v>1.5570328901329601E-2</v>
      </c>
      <c r="F1216" s="41">
        <v>0.60689293212036399</v>
      </c>
    </row>
    <row r="1217" spans="1:6">
      <c r="A1217" s="18">
        <v>42735</v>
      </c>
      <c r="B1217">
        <v>11</v>
      </c>
      <c r="C1217" t="s">
        <v>1413</v>
      </c>
      <c r="D1217" s="6">
        <v>117</v>
      </c>
      <c r="E1217" s="40">
        <v>2.0468859342197342E-2</v>
      </c>
      <c r="F1217" s="41">
        <v>0.62736179146256132</v>
      </c>
    </row>
    <row r="1218" spans="1:6">
      <c r="A1218" s="18">
        <v>42735</v>
      </c>
      <c r="B1218">
        <v>12</v>
      </c>
      <c r="C1218" t="s">
        <v>1414</v>
      </c>
      <c r="D1218" s="6">
        <v>105</v>
      </c>
      <c r="E1218" s="40">
        <v>1.8369489153254023E-2</v>
      </c>
      <c r="F1218" s="41">
        <v>0.64573128061581531</v>
      </c>
    </row>
    <row r="1219" spans="1:6">
      <c r="A1219" s="18">
        <v>42735</v>
      </c>
      <c r="B1219">
        <v>13</v>
      </c>
      <c r="C1219" t="s">
        <v>1415</v>
      </c>
      <c r="D1219" s="6">
        <v>149</v>
      </c>
      <c r="E1219" s="40">
        <v>2.6067179846046187E-2</v>
      </c>
      <c r="F1219" s="41">
        <v>0.67179846046186154</v>
      </c>
    </row>
    <row r="1220" spans="1:6">
      <c r="A1220" s="18">
        <v>42735</v>
      </c>
      <c r="B1220">
        <v>14</v>
      </c>
      <c r="C1220" t="s">
        <v>1416</v>
      </c>
      <c r="D1220" s="6">
        <v>131</v>
      </c>
      <c r="E1220" s="40">
        <v>2.2918124562631211E-2</v>
      </c>
      <c r="F1220" s="41">
        <v>0.69471658502449274</v>
      </c>
    </row>
    <row r="1221" spans="1:6">
      <c r="A1221" s="18">
        <v>42735</v>
      </c>
      <c r="B1221">
        <v>15</v>
      </c>
      <c r="C1221" t="s">
        <v>1417</v>
      </c>
      <c r="D1221" s="6">
        <v>162</v>
      </c>
      <c r="E1221" s="40">
        <v>2.8341497550734781E-2</v>
      </c>
      <c r="F1221" s="41">
        <v>0.72305808257522752</v>
      </c>
    </row>
    <row r="1222" spans="1:6">
      <c r="A1222" s="18">
        <v>42735</v>
      </c>
      <c r="B1222">
        <v>16</v>
      </c>
      <c r="C1222" t="s">
        <v>1418</v>
      </c>
      <c r="D1222" s="6">
        <v>115</v>
      </c>
      <c r="E1222" s="40">
        <v>2.0118964310706786E-2</v>
      </c>
      <c r="F1222" s="41">
        <v>0.74317704688593433</v>
      </c>
    </row>
    <row r="1223" spans="1:6">
      <c r="A1223" s="18">
        <v>42735</v>
      </c>
      <c r="B1223">
        <v>17</v>
      </c>
      <c r="C1223" t="s">
        <v>1419</v>
      </c>
      <c r="D1223" s="6">
        <v>74</v>
      </c>
      <c r="E1223" s="40">
        <v>1.2946116165150455E-2</v>
      </c>
      <c r="F1223" s="41">
        <v>0.75612316305108473</v>
      </c>
    </row>
    <row r="1224" spans="1:6">
      <c r="A1224" s="18">
        <v>42735</v>
      </c>
      <c r="B1224">
        <v>18</v>
      </c>
      <c r="C1224" t="s">
        <v>1420</v>
      </c>
      <c r="D1224" s="6">
        <v>97</v>
      </c>
      <c r="E1224" s="40">
        <v>1.6969909027291813E-2</v>
      </c>
      <c r="F1224" s="41">
        <v>0.77309307207837652</v>
      </c>
    </row>
    <row r="1225" spans="1:6">
      <c r="A1225" s="18">
        <v>42735</v>
      </c>
      <c r="B1225">
        <v>19</v>
      </c>
      <c r="C1225" t="s">
        <v>1421</v>
      </c>
      <c r="D1225" s="6">
        <v>86</v>
      </c>
      <c r="E1225" s="40">
        <v>1.5045486354093772E-2</v>
      </c>
      <c r="F1225" s="41">
        <v>0.78813855843247027</v>
      </c>
    </row>
    <row r="1226" spans="1:6">
      <c r="A1226" s="18">
        <v>42735</v>
      </c>
      <c r="B1226">
        <v>20</v>
      </c>
      <c r="C1226" t="s">
        <v>1422</v>
      </c>
      <c r="D1226" s="6">
        <v>151</v>
      </c>
      <c r="E1226" s="40">
        <v>2.641707487753674E-2</v>
      </c>
      <c r="F1226" s="41">
        <v>0.81455563331000702</v>
      </c>
    </row>
    <row r="1227" spans="1:6">
      <c r="A1227" s="18">
        <v>42735</v>
      </c>
      <c r="B1227">
        <v>21</v>
      </c>
      <c r="C1227" t="s">
        <v>1423</v>
      </c>
      <c r="D1227" s="6">
        <v>67</v>
      </c>
      <c r="E1227" s="40">
        <v>1.1721483554933521E-2</v>
      </c>
      <c r="F1227" s="41">
        <v>0.82627711686494054</v>
      </c>
    </row>
    <row r="1228" spans="1:6">
      <c r="A1228" s="18">
        <v>42735</v>
      </c>
      <c r="B1228">
        <v>22</v>
      </c>
      <c r="C1228" t="s">
        <v>1424</v>
      </c>
      <c r="D1228" s="6">
        <v>87</v>
      </c>
      <c r="E1228" s="40">
        <v>1.5220433869839048E-2</v>
      </c>
      <c r="F1228" s="41">
        <v>0.84149755073477961</v>
      </c>
    </row>
    <row r="1229" spans="1:6">
      <c r="A1229" s="18">
        <v>42735</v>
      </c>
      <c r="B1229">
        <v>23</v>
      </c>
      <c r="C1229" t="s">
        <v>1425</v>
      </c>
      <c r="D1229" s="6">
        <v>65</v>
      </c>
      <c r="E1229" s="40">
        <v>1.1371588523442968E-2</v>
      </c>
      <c r="F1229" s="41">
        <v>0.85286913925822261</v>
      </c>
    </row>
    <row r="1230" spans="1:6">
      <c r="A1230" s="18">
        <v>42735</v>
      </c>
      <c r="B1230">
        <v>24</v>
      </c>
      <c r="C1230" t="s">
        <v>1426</v>
      </c>
      <c r="D1230" s="6">
        <v>76</v>
      </c>
      <c r="E1230" s="40">
        <v>1.3296011196641007E-2</v>
      </c>
      <c r="F1230" s="41">
        <v>0.86616515045486364</v>
      </c>
    </row>
    <row r="1231" spans="1:6">
      <c r="A1231" s="18">
        <v>42735</v>
      </c>
      <c r="B1231">
        <v>25</v>
      </c>
      <c r="C1231" t="s">
        <v>1427</v>
      </c>
      <c r="D1231" s="6">
        <v>70</v>
      </c>
      <c r="E1231" s="40">
        <v>1.2246326102169349E-2</v>
      </c>
      <c r="F1231" s="41">
        <v>0.878411476557033</v>
      </c>
    </row>
    <row r="1232" spans="1:6">
      <c r="A1232" s="18">
        <v>42735</v>
      </c>
      <c r="B1232">
        <v>26</v>
      </c>
      <c r="C1232" t="s">
        <v>1428</v>
      </c>
      <c r="D1232" s="6">
        <v>54</v>
      </c>
      <c r="E1232" s="40">
        <v>9.447165850244927E-3</v>
      </c>
      <c r="F1232" s="41">
        <v>0.88785864240727796</v>
      </c>
    </row>
    <row r="1233" spans="1:6">
      <c r="A1233" s="18">
        <v>42735</v>
      </c>
      <c r="B1233">
        <v>27</v>
      </c>
      <c r="C1233" t="s">
        <v>1429</v>
      </c>
      <c r="D1233" s="6">
        <v>106</v>
      </c>
      <c r="E1233" s="40">
        <v>1.8544436668999301E-2</v>
      </c>
      <c r="F1233" s="41">
        <v>0.90640307907627726</v>
      </c>
    </row>
    <row r="1234" spans="1:6">
      <c r="A1234" s="18">
        <v>42735</v>
      </c>
      <c r="B1234">
        <v>28</v>
      </c>
      <c r="C1234" t="s">
        <v>1430</v>
      </c>
      <c r="D1234" s="6">
        <v>63</v>
      </c>
      <c r="E1234" s="40">
        <v>1.1021693491952414E-2</v>
      </c>
      <c r="F1234" s="41">
        <v>0.91742477256822963</v>
      </c>
    </row>
    <row r="1235" spans="1:6">
      <c r="A1235" s="18">
        <v>42735</v>
      </c>
      <c r="B1235">
        <v>29</v>
      </c>
      <c r="C1235" t="s">
        <v>1431</v>
      </c>
      <c r="D1235" s="6">
        <v>58</v>
      </c>
      <c r="E1235" s="40">
        <v>1.0146955913226032E-2</v>
      </c>
      <c r="F1235" s="41">
        <v>0.92757172848145564</v>
      </c>
    </row>
    <row r="1236" spans="1:6">
      <c r="A1236" s="18">
        <v>42735</v>
      </c>
      <c r="B1236">
        <v>30</v>
      </c>
      <c r="C1236" t="s">
        <v>1432</v>
      </c>
      <c r="D1236" s="6">
        <v>42</v>
      </c>
      <c r="E1236" s="40">
        <v>7.3477956613016097E-3</v>
      </c>
      <c r="F1236" s="41">
        <v>0.93491952414275725</v>
      </c>
    </row>
    <row r="1237" spans="1:6">
      <c r="A1237" s="18">
        <v>42735</v>
      </c>
      <c r="B1237">
        <v>31</v>
      </c>
      <c r="C1237" t="s">
        <v>1433</v>
      </c>
      <c r="D1237" s="6">
        <v>35</v>
      </c>
      <c r="E1237" s="40">
        <v>6.1231630510846747E-3</v>
      </c>
      <c r="F1237" s="41">
        <v>0.94104268719384188</v>
      </c>
    </row>
    <row r="1238" spans="1:6">
      <c r="A1238" s="18">
        <v>42735</v>
      </c>
      <c r="B1238">
        <v>32</v>
      </c>
      <c r="C1238" t="s">
        <v>1434</v>
      </c>
      <c r="D1238" s="6">
        <v>14</v>
      </c>
      <c r="E1238" s="40">
        <v>2.4492652204338699E-3</v>
      </c>
      <c r="F1238" s="41">
        <v>0.94349195241427575</v>
      </c>
    </row>
    <row r="1239" spans="1:6">
      <c r="A1239" s="18">
        <v>42735</v>
      </c>
      <c r="B1239">
        <v>33</v>
      </c>
      <c r="C1239" t="s">
        <v>1435</v>
      </c>
      <c r="D1239" s="6">
        <v>16</v>
      </c>
      <c r="E1239" s="40">
        <v>2.7991602519244225E-3</v>
      </c>
      <c r="F1239" s="41">
        <v>0.94629111266620014</v>
      </c>
    </row>
    <row r="1240" spans="1:6">
      <c r="A1240" s="18">
        <v>42735</v>
      </c>
      <c r="B1240">
        <v>34</v>
      </c>
      <c r="C1240" t="s">
        <v>1436</v>
      </c>
      <c r="D1240" s="6">
        <v>28</v>
      </c>
      <c r="E1240" s="40">
        <v>4.8985304408677398E-3</v>
      </c>
      <c r="F1240" s="41">
        <v>0.95118964310706788</v>
      </c>
    </row>
    <row r="1241" spans="1:6">
      <c r="A1241" s="18">
        <v>42735</v>
      </c>
      <c r="B1241">
        <v>35</v>
      </c>
      <c r="C1241" t="s">
        <v>1437</v>
      </c>
      <c r="D1241" s="6">
        <v>18</v>
      </c>
      <c r="E1241" s="40">
        <v>3.1490552834149755E-3</v>
      </c>
      <c r="F1241" s="41">
        <v>0.95433869839048291</v>
      </c>
    </row>
    <row r="1242" spans="1:6">
      <c r="A1242" s="18">
        <v>42735</v>
      </c>
      <c r="B1242">
        <v>36</v>
      </c>
      <c r="C1242" t="s">
        <v>1438</v>
      </c>
      <c r="D1242" s="6">
        <v>21</v>
      </c>
      <c r="E1242" s="40">
        <v>3.6738978306508048E-3</v>
      </c>
      <c r="F1242" s="41">
        <v>0.95801259622113366</v>
      </c>
    </row>
    <row r="1243" spans="1:6">
      <c r="A1243" s="18">
        <v>42735</v>
      </c>
      <c r="B1243">
        <v>37</v>
      </c>
      <c r="C1243" t="s">
        <v>1439</v>
      </c>
      <c r="D1243" s="6">
        <v>5</v>
      </c>
      <c r="E1243" s="40">
        <v>8.7473757872638213E-4</v>
      </c>
      <c r="F1243" s="41">
        <v>0.95888733379986002</v>
      </c>
    </row>
    <row r="1244" spans="1:6">
      <c r="A1244" s="18">
        <v>42735</v>
      </c>
      <c r="B1244">
        <v>38</v>
      </c>
      <c r="C1244" t="s">
        <v>1440</v>
      </c>
      <c r="D1244" s="6">
        <v>9</v>
      </c>
      <c r="E1244" s="40">
        <v>1.5745276417074878E-3</v>
      </c>
      <c r="F1244" s="41">
        <v>0.96046186144156753</v>
      </c>
    </row>
    <row r="1245" spans="1:6">
      <c r="A1245" s="18">
        <v>42735</v>
      </c>
      <c r="B1245">
        <v>39</v>
      </c>
      <c r="C1245" t="s">
        <v>1441</v>
      </c>
      <c r="D1245" s="6">
        <v>12</v>
      </c>
      <c r="E1245" s="40">
        <v>2.0993701889433169E-3</v>
      </c>
      <c r="F1245" s="41">
        <v>0.96256123163051088</v>
      </c>
    </row>
    <row r="1246" spans="1:6">
      <c r="A1246" s="18">
        <v>42735</v>
      </c>
      <c r="B1246">
        <v>40</v>
      </c>
      <c r="C1246" t="s">
        <v>1442</v>
      </c>
      <c r="D1246" s="6">
        <v>11</v>
      </c>
      <c r="E1246" s="40">
        <v>1.9244226731980406E-3</v>
      </c>
      <c r="F1246" s="41">
        <v>0.96448565430370892</v>
      </c>
    </row>
    <row r="1247" spans="1:6">
      <c r="A1247" s="18">
        <v>42735</v>
      </c>
      <c r="B1247">
        <v>41</v>
      </c>
      <c r="C1247" t="s">
        <v>1443</v>
      </c>
      <c r="D1247" s="6">
        <v>26</v>
      </c>
      <c r="E1247" s="40">
        <v>4.5486354093771872E-3</v>
      </c>
      <c r="F1247" s="41">
        <v>0.96903428971308614</v>
      </c>
    </row>
    <row r="1248" spans="1:6">
      <c r="A1248" s="18">
        <v>42735</v>
      </c>
      <c r="B1248">
        <v>42</v>
      </c>
      <c r="C1248" t="s">
        <v>1444</v>
      </c>
      <c r="D1248" s="6">
        <v>14</v>
      </c>
      <c r="E1248" s="40">
        <v>2.4492652204338699E-3</v>
      </c>
      <c r="F1248" s="41">
        <v>0.97148355493352001</v>
      </c>
    </row>
    <row r="1249" spans="1:6">
      <c r="A1249" s="18">
        <v>42735</v>
      </c>
      <c r="B1249">
        <v>43</v>
      </c>
      <c r="C1249" t="s">
        <v>1445</v>
      </c>
      <c r="D1249" s="6">
        <v>8</v>
      </c>
      <c r="E1249" s="40">
        <v>1.3995801259622112E-3</v>
      </c>
      <c r="F1249" s="41">
        <v>0.97288313505948221</v>
      </c>
    </row>
    <row r="1250" spans="1:6">
      <c r="A1250" s="18">
        <v>42735</v>
      </c>
      <c r="B1250">
        <v>44</v>
      </c>
      <c r="C1250" t="s">
        <v>1446</v>
      </c>
      <c r="D1250" s="6">
        <v>8</v>
      </c>
      <c r="E1250" s="40">
        <v>1.3995801259622112E-3</v>
      </c>
      <c r="F1250" s="41">
        <v>0.9742827151854444</v>
      </c>
    </row>
    <row r="1251" spans="1:6">
      <c r="A1251" s="18">
        <v>42735</v>
      </c>
      <c r="B1251">
        <v>45</v>
      </c>
      <c r="C1251" t="s">
        <v>1447</v>
      </c>
      <c r="D1251" s="6">
        <v>3</v>
      </c>
      <c r="E1251" s="40">
        <v>5.2484254723582922E-4</v>
      </c>
      <c r="F1251" s="41">
        <v>0.97480755773268024</v>
      </c>
    </row>
    <row r="1252" spans="1:6">
      <c r="A1252" s="18">
        <v>42735</v>
      </c>
      <c r="B1252">
        <v>46</v>
      </c>
      <c r="C1252" t="s">
        <v>1448</v>
      </c>
      <c r="D1252" s="6">
        <v>5</v>
      </c>
      <c r="E1252" s="40">
        <v>8.7473757872638213E-4</v>
      </c>
      <c r="F1252" s="41">
        <v>0.9756822953114066</v>
      </c>
    </row>
    <row r="1253" spans="1:6">
      <c r="A1253" s="18">
        <v>42735</v>
      </c>
      <c r="B1253">
        <v>47</v>
      </c>
      <c r="C1253" t="s">
        <v>1449</v>
      </c>
      <c r="D1253" s="6">
        <v>8</v>
      </c>
      <c r="E1253" s="40">
        <v>1.3995801259622112E-3</v>
      </c>
      <c r="F1253" s="41">
        <v>0.9770818754373688</v>
      </c>
    </row>
    <row r="1254" spans="1:6">
      <c r="A1254" s="18">
        <v>42735</v>
      </c>
      <c r="B1254">
        <v>48</v>
      </c>
      <c r="C1254" t="s">
        <v>1450</v>
      </c>
      <c r="D1254" s="6">
        <v>5</v>
      </c>
      <c r="E1254" s="40">
        <v>8.7473757872638213E-4</v>
      </c>
      <c r="F1254" s="41">
        <v>0.97795661301609516</v>
      </c>
    </row>
    <row r="1255" spans="1:6">
      <c r="A1255" s="18">
        <v>42735</v>
      </c>
      <c r="B1255">
        <v>49</v>
      </c>
      <c r="C1255" t="s">
        <v>1451</v>
      </c>
      <c r="D1255" s="6">
        <v>6</v>
      </c>
      <c r="E1255" s="40">
        <v>1.0496850944716584E-3</v>
      </c>
      <c r="F1255" s="41">
        <v>0.97900629811056683</v>
      </c>
    </row>
    <row r="1256" spans="1:6">
      <c r="A1256" s="18">
        <v>42735</v>
      </c>
      <c r="B1256">
        <v>50</v>
      </c>
      <c r="C1256" t="s">
        <v>1452</v>
      </c>
      <c r="D1256" s="6">
        <v>4</v>
      </c>
      <c r="E1256" s="40">
        <v>6.9979006298110562E-4</v>
      </c>
      <c r="F1256" s="41">
        <v>0.97970608817354798</v>
      </c>
    </row>
    <row r="1257" spans="1:6">
      <c r="A1257" s="18">
        <v>42735</v>
      </c>
      <c r="B1257">
        <v>51</v>
      </c>
      <c r="C1257" t="s">
        <v>1453</v>
      </c>
      <c r="D1257" s="6">
        <v>8</v>
      </c>
      <c r="E1257" s="40">
        <v>1.3995801259622112E-3</v>
      </c>
      <c r="F1257" s="41">
        <v>0.98110566829951018</v>
      </c>
    </row>
    <row r="1258" spans="1:6">
      <c r="A1258" s="18">
        <v>42735</v>
      </c>
      <c r="B1258">
        <v>52</v>
      </c>
      <c r="C1258" t="s">
        <v>1454</v>
      </c>
      <c r="D1258" s="6">
        <v>3</v>
      </c>
      <c r="E1258" s="40">
        <v>5.2484254723582922E-4</v>
      </c>
      <c r="F1258" s="41">
        <v>0.98163051084674602</v>
      </c>
    </row>
    <row r="1259" spans="1:6">
      <c r="A1259" s="18">
        <v>42735</v>
      </c>
      <c r="B1259">
        <v>53</v>
      </c>
      <c r="C1259" t="s">
        <v>1455</v>
      </c>
      <c r="D1259" s="6">
        <v>5</v>
      </c>
      <c r="E1259" s="40">
        <v>8.7473757872638213E-4</v>
      </c>
      <c r="F1259" s="41">
        <v>0.98250524842547238</v>
      </c>
    </row>
    <row r="1260" spans="1:6">
      <c r="A1260" s="18">
        <v>42735</v>
      </c>
      <c r="B1260">
        <v>54</v>
      </c>
      <c r="C1260" t="s">
        <v>1456</v>
      </c>
      <c r="D1260" s="6">
        <v>4</v>
      </c>
      <c r="E1260" s="40">
        <v>6.9979006298110562E-4</v>
      </c>
      <c r="F1260" s="41">
        <v>0.98320503848845353</v>
      </c>
    </row>
    <row r="1261" spans="1:6">
      <c r="A1261" s="18">
        <v>42735</v>
      </c>
      <c r="B1261">
        <v>55</v>
      </c>
      <c r="C1261" t="s">
        <v>1457</v>
      </c>
      <c r="D1261" s="6">
        <v>1</v>
      </c>
      <c r="E1261" s="40">
        <v>1.7494751574527641E-4</v>
      </c>
      <c r="F1261" s="41">
        <v>0.98337998600419885</v>
      </c>
    </row>
    <row r="1262" spans="1:6">
      <c r="A1262" s="18">
        <v>42735</v>
      </c>
      <c r="B1262">
        <v>56</v>
      </c>
      <c r="C1262" t="s">
        <v>1458</v>
      </c>
      <c r="D1262" s="6">
        <v>5</v>
      </c>
      <c r="E1262" s="40">
        <v>8.7473757872638213E-4</v>
      </c>
      <c r="F1262" s="41">
        <v>0.98425472358292521</v>
      </c>
    </row>
    <row r="1263" spans="1:6">
      <c r="A1263" s="18">
        <v>42735</v>
      </c>
      <c r="B1263">
        <v>57</v>
      </c>
      <c r="C1263" t="s">
        <v>1459</v>
      </c>
      <c r="D1263" s="6">
        <v>5</v>
      </c>
      <c r="E1263" s="40">
        <v>8.7473757872638213E-4</v>
      </c>
      <c r="F1263" s="41">
        <v>0.98512946116165157</v>
      </c>
    </row>
    <row r="1264" spans="1:6">
      <c r="A1264" s="18">
        <v>42735</v>
      </c>
      <c r="B1264">
        <v>58</v>
      </c>
      <c r="C1264" t="s">
        <v>1460</v>
      </c>
      <c r="D1264" s="6">
        <v>0</v>
      </c>
      <c r="E1264" s="40">
        <v>0</v>
      </c>
      <c r="F1264" s="41">
        <v>0.98512946116165157</v>
      </c>
    </row>
    <row r="1265" spans="1:6">
      <c r="A1265" s="18">
        <v>42735</v>
      </c>
      <c r="B1265">
        <v>59</v>
      </c>
      <c r="C1265" t="s">
        <v>1461</v>
      </c>
      <c r="D1265" s="6">
        <v>4</v>
      </c>
      <c r="E1265" s="40">
        <v>6.9979006298110562E-4</v>
      </c>
      <c r="F1265" s="41">
        <v>0.98582925122463272</v>
      </c>
    </row>
    <row r="1266" spans="1:6">
      <c r="A1266" s="18">
        <v>42735</v>
      </c>
      <c r="B1266">
        <v>60</v>
      </c>
      <c r="C1266" t="s">
        <v>1462</v>
      </c>
      <c r="D1266" s="6">
        <v>5</v>
      </c>
      <c r="E1266" s="40">
        <v>8.7473757872638213E-4</v>
      </c>
      <c r="F1266" s="41">
        <v>0.98670398880335908</v>
      </c>
    </row>
    <row r="1267" spans="1:6">
      <c r="A1267" s="18">
        <v>42735</v>
      </c>
      <c r="B1267">
        <v>61</v>
      </c>
      <c r="C1267" t="s">
        <v>1463</v>
      </c>
      <c r="D1267" s="6">
        <v>1</v>
      </c>
      <c r="E1267" s="40">
        <v>1.7494751574527641E-4</v>
      </c>
      <c r="F1267" s="41">
        <v>0.98687893631910439</v>
      </c>
    </row>
    <row r="1268" spans="1:6">
      <c r="A1268" s="18">
        <v>42735</v>
      </c>
      <c r="B1268">
        <v>62</v>
      </c>
      <c r="C1268" t="s">
        <v>1464</v>
      </c>
      <c r="D1268" s="6">
        <v>3</v>
      </c>
      <c r="E1268" s="40">
        <v>5.2484254723582922E-4</v>
      </c>
      <c r="F1268" s="41">
        <v>0.98740377886634023</v>
      </c>
    </row>
    <row r="1269" spans="1:6">
      <c r="A1269" s="18">
        <v>42735</v>
      </c>
      <c r="B1269">
        <v>63</v>
      </c>
      <c r="C1269" t="s">
        <v>1465</v>
      </c>
      <c r="D1269" s="6">
        <v>2</v>
      </c>
      <c r="E1269" s="40">
        <v>3.4989503149055281E-4</v>
      </c>
      <c r="F1269" s="41">
        <v>0.98775367389783075</v>
      </c>
    </row>
    <row r="1270" spans="1:6">
      <c r="A1270" s="18">
        <v>42735</v>
      </c>
      <c r="B1270">
        <v>64</v>
      </c>
      <c r="C1270" t="s">
        <v>1466</v>
      </c>
      <c r="D1270" s="6">
        <v>3</v>
      </c>
      <c r="E1270" s="40">
        <v>5.2484254723582922E-4</v>
      </c>
      <c r="F1270" s="41">
        <v>0.98827851644506659</v>
      </c>
    </row>
    <row r="1271" spans="1:6">
      <c r="A1271" s="18">
        <v>42735</v>
      </c>
      <c r="B1271">
        <v>65</v>
      </c>
      <c r="C1271" t="s">
        <v>1467</v>
      </c>
      <c r="D1271" s="6">
        <v>2</v>
      </c>
      <c r="E1271" s="40">
        <v>3.4989503149055281E-4</v>
      </c>
      <c r="F1271" s="41">
        <v>0.98862841147655711</v>
      </c>
    </row>
    <row r="1272" spans="1:6">
      <c r="A1272" s="18">
        <v>42735</v>
      </c>
      <c r="B1272">
        <v>66</v>
      </c>
      <c r="C1272" t="s">
        <v>1468</v>
      </c>
      <c r="D1272" s="6">
        <v>1</v>
      </c>
      <c r="E1272" s="40">
        <v>1.7494751574527641E-4</v>
      </c>
      <c r="F1272" s="41">
        <v>0.98880335899230243</v>
      </c>
    </row>
    <row r="1273" spans="1:6">
      <c r="A1273" s="18">
        <v>42735</v>
      </c>
      <c r="B1273">
        <v>67</v>
      </c>
      <c r="C1273" t="s">
        <v>1469</v>
      </c>
      <c r="D1273" s="6">
        <v>2</v>
      </c>
      <c r="E1273" s="40">
        <v>3.4989503149055281E-4</v>
      </c>
      <c r="F1273" s="41">
        <v>0.98915325402379295</v>
      </c>
    </row>
    <row r="1274" spans="1:6">
      <c r="A1274" s="18">
        <v>42735</v>
      </c>
      <c r="B1274">
        <v>68</v>
      </c>
      <c r="C1274" t="s">
        <v>1470</v>
      </c>
      <c r="D1274" s="6">
        <v>2</v>
      </c>
      <c r="E1274" s="40">
        <v>3.4989503149055281E-4</v>
      </c>
      <c r="F1274" s="41">
        <v>0.98950314905528347</v>
      </c>
    </row>
    <row r="1275" spans="1:6">
      <c r="A1275" s="18">
        <v>42735</v>
      </c>
      <c r="B1275">
        <v>69</v>
      </c>
      <c r="C1275" t="s">
        <v>1471</v>
      </c>
      <c r="D1275" s="6">
        <v>1</v>
      </c>
      <c r="E1275" s="40">
        <v>1.7494751574527641E-4</v>
      </c>
      <c r="F1275" s="41">
        <v>0.98967809657102879</v>
      </c>
    </row>
    <row r="1276" spans="1:6">
      <c r="A1276" s="18">
        <v>42735</v>
      </c>
      <c r="B1276">
        <v>70</v>
      </c>
      <c r="C1276" t="s">
        <v>1472</v>
      </c>
      <c r="D1276" s="6">
        <v>2</v>
      </c>
      <c r="E1276" s="40">
        <v>3.4989503149055281E-4</v>
      </c>
      <c r="F1276" s="41">
        <v>0.99002799160251931</v>
      </c>
    </row>
    <row r="1277" spans="1:6">
      <c r="A1277" s="18">
        <v>42735</v>
      </c>
      <c r="B1277">
        <v>71</v>
      </c>
      <c r="C1277" t="s">
        <v>1473</v>
      </c>
      <c r="D1277" s="6">
        <v>1</v>
      </c>
      <c r="E1277" s="40">
        <v>1.7494751574527641E-4</v>
      </c>
      <c r="F1277" s="41">
        <v>0.99020293911826462</v>
      </c>
    </row>
    <row r="1278" spans="1:6">
      <c r="A1278" s="18">
        <v>42735</v>
      </c>
      <c r="B1278">
        <v>72</v>
      </c>
      <c r="C1278" t="s">
        <v>1474</v>
      </c>
      <c r="D1278" s="6">
        <v>2</v>
      </c>
      <c r="E1278" s="40">
        <v>3.4989503149055281E-4</v>
      </c>
      <c r="F1278" s="41">
        <v>0.99055283414975515</v>
      </c>
    </row>
    <row r="1279" spans="1:6">
      <c r="A1279" s="18">
        <v>42735</v>
      </c>
      <c r="B1279">
        <v>73</v>
      </c>
      <c r="C1279" t="s">
        <v>1475</v>
      </c>
      <c r="D1279" s="6">
        <v>3</v>
      </c>
      <c r="E1279" s="40">
        <v>5.2484254723582922E-4</v>
      </c>
      <c r="F1279" s="41">
        <v>0.99107767669699098</v>
      </c>
    </row>
    <row r="1280" spans="1:6">
      <c r="A1280" s="18">
        <v>42735</v>
      </c>
      <c r="B1280">
        <v>74</v>
      </c>
      <c r="C1280" t="s">
        <v>1476</v>
      </c>
      <c r="D1280" s="6">
        <v>2</v>
      </c>
      <c r="E1280" s="40">
        <v>3.4989503149055281E-4</v>
      </c>
      <c r="F1280" s="41">
        <v>0.9914275717284815</v>
      </c>
    </row>
    <row r="1281" spans="1:6">
      <c r="A1281" s="18">
        <v>42735</v>
      </c>
      <c r="B1281">
        <v>75</v>
      </c>
      <c r="C1281" t="s">
        <v>1477</v>
      </c>
      <c r="D1281" s="6">
        <v>3</v>
      </c>
      <c r="E1281" s="40">
        <v>5.2484254723582922E-4</v>
      </c>
      <c r="F1281" s="41">
        <v>0.99195241427571734</v>
      </c>
    </row>
    <row r="1282" spans="1:6">
      <c r="A1282" s="18">
        <v>42735</v>
      </c>
      <c r="B1282">
        <v>76</v>
      </c>
      <c r="C1282" t="s">
        <v>1478</v>
      </c>
      <c r="D1282" s="6">
        <v>1</v>
      </c>
      <c r="E1282" s="40">
        <v>1.7494751574527641E-4</v>
      </c>
      <c r="F1282" s="41">
        <v>0.99212736179146266</v>
      </c>
    </row>
    <row r="1283" spans="1:6">
      <c r="A1283" s="18">
        <v>42735</v>
      </c>
      <c r="B1283">
        <v>77</v>
      </c>
      <c r="C1283" t="s">
        <v>1479</v>
      </c>
      <c r="D1283" s="6">
        <v>4</v>
      </c>
      <c r="E1283" s="40">
        <v>6.9979006298110562E-4</v>
      </c>
      <c r="F1283" s="41">
        <v>0.99282715185444381</v>
      </c>
    </row>
    <row r="1284" spans="1:6">
      <c r="A1284" s="18">
        <v>42735</v>
      </c>
      <c r="B1284">
        <v>78</v>
      </c>
      <c r="C1284" t="s">
        <v>1480</v>
      </c>
      <c r="D1284" s="6">
        <v>1</v>
      </c>
      <c r="E1284" s="40">
        <v>1.7494751574527641E-4</v>
      </c>
      <c r="F1284" s="41">
        <v>0.99300209937018913</v>
      </c>
    </row>
    <row r="1285" spans="1:6">
      <c r="A1285" s="18">
        <v>42735</v>
      </c>
      <c r="B1285">
        <v>79</v>
      </c>
      <c r="C1285" t="s">
        <v>1481</v>
      </c>
      <c r="D1285" s="6">
        <v>2</v>
      </c>
      <c r="E1285" s="40">
        <v>3.4989503149055281E-4</v>
      </c>
      <c r="F1285" s="41">
        <v>0.99335199440167965</v>
      </c>
    </row>
    <row r="1286" spans="1:6">
      <c r="A1286" s="18">
        <v>42735</v>
      </c>
      <c r="B1286">
        <v>80</v>
      </c>
      <c r="C1286" t="s">
        <v>1482</v>
      </c>
      <c r="D1286" s="6">
        <v>1</v>
      </c>
      <c r="E1286" s="40">
        <v>1.7494751574527641E-4</v>
      </c>
      <c r="F1286" s="41">
        <v>0.99352694191742497</v>
      </c>
    </row>
    <row r="1287" spans="1:6">
      <c r="A1287" s="18">
        <v>42735</v>
      </c>
      <c r="B1287">
        <v>81</v>
      </c>
      <c r="C1287" t="s">
        <v>1483</v>
      </c>
      <c r="D1287" s="6">
        <v>0</v>
      </c>
      <c r="E1287" s="40">
        <v>0</v>
      </c>
      <c r="F1287" s="41">
        <v>0.99352694191742497</v>
      </c>
    </row>
    <row r="1288" spans="1:6">
      <c r="A1288" s="18">
        <v>42735</v>
      </c>
      <c r="B1288">
        <v>82</v>
      </c>
      <c r="C1288" t="s">
        <v>1484</v>
      </c>
      <c r="D1288" s="6">
        <v>4</v>
      </c>
      <c r="E1288" s="40">
        <v>6.9979006298110562E-4</v>
      </c>
      <c r="F1288" s="41">
        <v>0.99422673198040612</v>
      </c>
    </row>
    <row r="1289" spans="1:6">
      <c r="A1289" s="18">
        <v>42735</v>
      </c>
      <c r="B1289">
        <v>83</v>
      </c>
      <c r="C1289" t="s">
        <v>1485</v>
      </c>
      <c r="D1289" s="6">
        <v>4</v>
      </c>
      <c r="E1289" s="40">
        <v>6.9979006298110562E-4</v>
      </c>
      <c r="F1289" s="41">
        <v>0.99492652204338727</v>
      </c>
    </row>
    <row r="1290" spans="1:6">
      <c r="A1290" s="18">
        <v>42735</v>
      </c>
      <c r="B1290">
        <v>84</v>
      </c>
      <c r="C1290" t="s">
        <v>1486</v>
      </c>
      <c r="D1290" s="6">
        <v>0</v>
      </c>
      <c r="E1290" s="40">
        <v>0</v>
      </c>
      <c r="F1290" s="41">
        <v>0.99492652204338727</v>
      </c>
    </row>
    <row r="1291" spans="1:6">
      <c r="A1291" s="18">
        <v>42735</v>
      </c>
      <c r="B1291">
        <v>85</v>
      </c>
      <c r="C1291" t="s">
        <v>1487</v>
      </c>
      <c r="D1291" s="6">
        <v>1</v>
      </c>
      <c r="E1291" s="40">
        <v>1.7494751574527641E-4</v>
      </c>
      <c r="F1291" s="41">
        <v>0.99510146955913259</v>
      </c>
    </row>
    <row r="1292" spans="1:6">
      <c r="A1292" s="18">
        <v>42735</v>
      </c>
      <c r="B1292">
        <v>86</v>
      </c>
      <c r="C1292" t="s">
        <v>1488</v>
      </c>
      <c r="D1292" s="6">
        <v>2</v>
      </c>
      <c r="E1292" s="40">
        <v>3.4989503149055281E-4</v>
      </c>
      <c r="F1292" s="41">
        <v>0.99545136459062311</v>
      </c>
    </row>
    <row r="1293" spans="1:6">
      <c r="A1293" s="18">
        <v>42735</v>
      </c>
      <c r="B1293">
        <v>87</v>
      </c>
      <c r="C1293" t="s">
        <v>1489</v>
      </c>
      <c r="D1293" s="6">
        <v>1</v>
      </c>
      <c r="E1293" s="40">
        <v>1.7494751574527641E-4</v>
      </c>
      <c r="F1293" s="41">
        <v>0.99562631210636843</v>
      </c>
    </row>
    <row r="1294" spans="1:6">
      <c r="A1294" s="18">
        <v>42735</v>
      </c>
      <c r="B1294">
        <v>88</v>
      </c>
      <c r="C1294" t="s">
        <v>1490</v>
      </c>
      <c r="D1294" s="6">
        <v>0</v>
      </c>
      <c r="E1294" s="40">
        <v>0</v>
      </c>
      <c r="F1294" s="41">
        <v>0.99562631210636843</v>
      </c>
    </row>
    <row r="1295" spans="1:6">
      <c r="A1295" s="18">
        <v>42735</v>
      </c>
      <c r="B1295">
        <v>89</v>
      </c>
      <c r="C1295" t="s">
        <v>1491</v>
      </c>
      <c r="D1295" s="6">
        <v>1</v>
      </c>
      <c r="E1295" s="40">
        <v>1.7494751574527641E-4</v>
      </c>
      <c r="F1295" s="41">
        <v>0.99580125962211374</v>
      </c>
    </row>
    <row r="1296" spans="1:6">
      <c r="A1296" s="18">
        <v>42735</v>
      </c>
      <c r="B1296">
        <v>90</v>
      </c>
      <c r="C1296" t="s">
        <v>1492</v>
      </c>
      <c r="D1296" s="6">
        <v>3</v>
      </c>
      <c r="E1296" s="40">
        <v>5.2484254723582922E-4</v>
      </c>
      <c r="F1296" s="41">
        <v>0.99632610216934958</v>
      </c>
    </row>
    <row r="1297" spans="1:6">
      <c r="A1297" s="18">
        <v>42735</v>
      </c>
      <c r="B1297">
        <v>91</v>
      </c>
      <c r="C1297" t="s">
        <v>1493</v>
      </c>
      <c r="D1297" s="6">
        <v>0</v>
      </c>
      <c r="E1297" s="40">
        <v>0</v>
      </c>
      <c r="F1297" s="41">
        <v>0.99632610216934958</v>
      </c>
    </row>
    <row r="1298" spans="1:6">
      <c r="A1298" s="18">
        <v>42735</v>
      </c>
      <c r="B1298">
        <v>92</v>
      </c>
      <c r="C1298" t="s">
        <v>1494</v>
      </c>
      <c r="D1298" s="6">
        <v>2</v>
      </c>
      <c r="E1298" s="40">
        <v>3.4989503149055281E-4</v>
      </c>
      <c r="F1298" s="41">
        <v>0.9966759972008401</v>
      </c>
    </row>
    <row r="1299" spans="1:6">
      <c r="A1299" s="18">
        <v>42735</v>
      </c>
      <c r="B1299">
        <v>93</v>
      </c>
      <c r="C1299" t="s">
        <v>1495</v>
      </c>
      <c r="D1299" s="6">
        <v>0</v>
      </c>
      <c r="E1299" s="40">
        <v>0</v>
      </c>
      <c r="F1299" s="41">
        <v>0.9966759972008401</v>
      </c>
    </row>
    <row r="1300" spans="1:6">
      <c r="A1300" s="18">
        <v>42735</v>
      </c>
      <c r="B1300">
        <v>94</v>
      </c>
      <c r="C1300" t="s">
        <v>1496</v>
      </c>
      <c r="D1300" s="6">
        <v>1</v>
      </c>
      <c r="E1300" s="40">
        <v>1.7494751574527641E-4</v>
      </c>
      <c r="F1300" s="41">
        <v>0.99685094471658542</v>
      </c>
    </row>
    <row r="1301" spans="1:6">
      <c r="A1301" s="18">
        <v>42735</v>
      </c>
      <c r="B1301">
        <v>95</v>
      </c>
      <c r="C1301" t="s">
        <v>1497</v>
      </c>
      <c r="D1301" s="6">
        <v>1</v>
      </c>
      <c r="E1301" s="40">
        <v>1.7494751574527641E-4</v>
      </c>
      <c r="F1301" s="41">
        <v>0.99702589223233073</v>
      </c>
    </row>
    <row r="1302" spans="1:6">
      <c r="A1302" s="18">
        <v>42735</v>
      </c>
      <c r="B1302">
        <v>96</v>
      </c>
      <c r="C1302" t="s">
        <v>1498</v>
      </c>
      <c r="D1302" s="6">
        <v>3</v>
      </c>
      <c r="E1302" s="40">
        <v>5.2484254723582922E-4</v>
      </c>
      <c r="F1302" s="41">
        <v>0.99755073477956657</v>
      </c>
    </row>
    <row r="1303" spans="1:6">
      <c r="A1303" s="18">
        <v>42735</v>
      </c>
      <c r="B1303">
        <v>97</v>
      </c>
      <c r="C1303" t="s">
        <v>1499</v>
      </c>
      <c r="D1303" s="6">
        <v>2</v>
      </c>
      <c r="E1303" s="40">
        <v>3.4989503149055281E-4</v>
      </c>
      <c r="F1303" s="41">
        <v>0.99790062981105709</v>
      </c>
    </row>
    <row r="1304" spans="1:6">
      <c r="A1304" s="18">
        <v>42735</v>
      </c>
      <c r="B1304">
        <v>98</v>
      </c>
      <c r="C1304" t="s">
        <v>1500</v>
      </c>
      <c r="D1304" s="6">
        <v>1</v>
      </c>
      <c r="E1304" s="40">
        <v>1.7494751574527641E-4</v>
      </c>
      <c r="F1304" s="41">
        <v>0.99807557732680241</v>
      </c>
    </row>
    <row r="1305" spans="1:6">
      <c r="A1305" s="18">
        <v>42735</v>
      </c>
      <c r="B1305">
        <v>99</v>
      </c>
      <c r="C1305" t="s">
        <v>1501</v>
      </c>
      <c r="D1305" s="6">
        <v>1</v>
      </c>
      <c r="E1305" s="40">
        <v>1.7494751574527641E-4</v>
      </c>
      <c r="F1305" s="41">
        <v>0.99825052484254773</v>
      </c>
    </row>
    <row r="1306" spans="1:6">
      <c r="A1306" s="18">
        <v>42735</v>
      </c>
      <c r="B1306">
        <v>100</v>
      </c>
      <c r="C1306" t="s">
        <v>1502</v>
      </c>
      <c r="D1306" s="6">
        <v>1</v>
      </c>
      <c r="E1306" s="40">
        <v>1.7494751574527641E-4</v>
      </c>
      <c r="F1306" s="41">
        <v>0.99842547235829304</v>
      </c>
    </row>
    <row r="1307" spans="1:6">
      <c r="A1307" s="18">
        <v>42735</v>
      </c>
      <c r="B1307">
        <v>101</v>
      </c>
      <c r="C1307" t="s">
        <v>1503</v>
      </c>
      <c r="D1307" s="6">
        <v>1</v>
      </c>
      <c r="E1307" s="40">
        <v>1.7494751574527641E-4</v>
      </c>
      <c r="F1307" s="41">
        <v>0.99860041987403836</v>
      </c>
    </row>
    <row r="1308" spans="1:6">
      <c r="A1308" s="18">
        <v>42735</v>
      </c>
      <c r="B1308">
        <v>102</v>
      </c>
      <c r="C1308" t="s">
        <v>1504</v>
      </c>
      <c r="D1308" s="6">
        <v>0</v>
      </c>
      <c r="E1308" s="40">
        <v>0</v>
      </c>
      <c r="F1308" s="41">
        <v>0.99860041987403836</v>
      </c>
    </row>
    <row r="1309" spans="1:6">
      <c r="A1309" s="18">
        <v>42735</v>
      </c>
      <c r="B1309">
        <v>103</v>
      </c>
      <c r="C1309" t="s">
        <v>1505</v>
      </c>
      <c r="D1309" s="6">
        <v>0</v>
      </c>
      <c r="E1309" s="40">
        <v>0</v>
      </c>
      <c r="F1309" s="41">
        <v>0.99860041987403836</v>
      </c>
    </row>
    <row r="1310" spans="1:6">
      <c r="A1310" s="18">
        <v>42735</v>
      </c>
      <c r="B1310">
        <v>104</v>
      </c>
      <c r="C1310" t="s">
        <v>1506</v>
      </c>
      <c r="D1310" s="6">
        <v>1</v>
      </c>
      <c r="E1310" s="40">
        <v>1.7494751574527641E-4</v>
      </c>
      <c r="F1310" s="41">
        <v>0.99877536738978367</v>
      </c>
    </row>
    <row r="1311" spans="1:6">
      <c r="A1311" s="18">
        <v>42735</v>
      </c>
      <c r="B1311">
        <v>105</v>
      </c>
      <c r="C1311" t="s">
        <v>1507</v>
      </c>
      <c r="D1311" s="6">
        <v>1</v>
      </c>
      <c r="E1311" s="40">
        <v>1.7494751574527641E-4</v>
      </c>
      <c r="F1311" s="41">
        <v>0.99895031490552899</v>
      </c>
    </row>
    <row r="1312" spans="1:6">
      <c r="A1312" s="18">
        <v>42735</v>
      </c>
      <c r="B1312">
        <v>106</v>
      </c>
      <c r="C1312" t="s">
        <v>1508</v>
      </c>
      <c r="D1312" s="6">
        <v>1</v>
      </c>
      <c r="E1312" s="40">
        <v>1.7494751574527641E-4</v>
      </c>
      <c r="F1312" s="41">
        <v>0.99912526242127431</v>
      </c>
    </row>
    <row r="1313" spans="1:6">
      <c r="A1313" s="18">
        <v>42735</v>
      </c>
      <c r="B1313">
        <v>107</v>
      </c>
      <c r="C1313" t="s">
        <v>1509</v>
      </c>
      <c r="D1313" s="6">
        <v>0</v>
      </c>
      <c r="E1313" s="40">
        <v>0</v>
      </c>
      <c r="F1313" s="41">
        <v>0.99912526242127431</v>
      </c>
    </row>
    <row r="1314" spans="1:6">
      <c r="A1314" s="18">
        <v>42735</v>
      </c>
      <c r="B1314">
        <v>108</v>
      </c>
      <c r="C1314" t="s">
        <v>1510</v>
      </c>
      <c r="D1314" s="6">
        <v>0</v>
      </c>
      <c r="E1314" s="40">
        <v>0</v>
      </c>
      <c r="F1314" s="41">
        <v>0.99912526242127431</v>
      </c>
    </row>
    <row r="1315" spans="1:6">
      <c r="A1315" s="18">
        <v>42735</v>
      </c>
      <c r="B1315">
        <v>109</v>
      </c>
      <c r="C1315" t="s">
        <v>1511</v>
      </c>
      <c r="D1315" s="6">
        <v>0</v>
      </c>
      <c r="E1315" s="40">
        <v>0</v>
      </c>
      <c r="F1315" s="41">
        <v>0.99912526242127431</v>
      </c>
    </row>
    <row r="1316" spans="1:6">
      <c r="A1316" s="18">
        <v>42735</v>
      </c>
      <c r="B1316">
        <v>110</v>
      </c>
      <c r="C1316" t="s">
        <v>1512</v>
      </c>
      <c r="D1316" s="6">
        <v>0</v>
      </c>
      <c r="E1316" s="40">
        <v>0</v>
      </c>
      <c r="F1316" s="41">
        <v>0.99912526242127431</v>
      </c>
    </row>
    <row r="1317" spans="1:6">
      <c r="A1317" s="18">
        <v>42735</v>
      </c>
      <c r="B1317">
        <v>111</v>
      </c>
      <c r="C1317" t="s">
        <v>1513</v>
      </c>
      <c r="D1317" s="6">
        <v>0</v>
      </c>
      <c r="E1317" s="40">
        <v>0</v>
      </c>
      <c r="F1317" s="41">
        <v>0.99912526242127431</v>
      </c>
    </row>
    <row r="1318" spans="1:6">
      <c r="A1318" s="18">
        <v>42735</v>
      </c>
      <c r="B1318">
        <v>112</v>
      </c>
      <c r="C1318" t="s">
        <v>1514</v>
      </c>
      <c r="D1318" s="6">
        <v>0</v>
      </c>
      <c r="E1318" s="40">
        <v>0</v>
      </c>
      <c r="F1318" s="41">
        <v>0.99912526242127431</v>
      </c>
    </row>
    <row r="1319" spans="1:6">
      <c r="A1319" s="18">
        <v>42735</v>
      </c>
      <c r="B1319">
        <v>113</v>
      </c>
      <c r="C1319" t="s">
        <v>1515</v>
      </c>
      <c r="D1319" s="6">
        <v>0</v>
      </c>
      <c r="E1319" s="40">
        <v>0</v>
      </c>
      <c r="F1319" s="41">
        <v>0.99912526242127431</v>
      </c>
    </row>
    <row r="1320" spans="1:6">
      <c r="A1320" s="18">
        <v>42735</v>
      </c>
      <c r="B1320">
        <v>114</v>
      </c>
      <c r="C1320" t="s">
        <v>1516</v>
      </c>
      <c r="D1320" s="6">
        <v>1</v>
      </c>
      <c r="E1320" s="40">
        <v>1.7494751574527641E-4</v>
      </c>
      <c r="F1320" s="41">
        <v>0.99930020993701962</v>
      </c>
    </row>
    <row r="1321" spans="1:6">
      <c r="A1321" s="18">
        <v>42735</v>
      </c>
      <c r="B1321">
        <v>115</v>
      </c>
      <c r="C1321" t="s">
        <v>1517</v>
      </c>
      <c r="D1321" s="6">
        <v>0</v>
      </c>
      <c r="E1321" s="40">
        <v>0</v>
      </c>
      <c r="F1321" s="41">
        <v>0.99930020993701962</v>
      </c>
    </row>
    <row r="1322" spans="1:6">
      <c r="A1322" s="18">
        <v>42735</v>
      </c>
      <c r="B1322">
        <v>116</v>
      </c>
      <c r="C1322" t="s">
        <v>1518</v>
      </c>
      <c r="D1322" s="6">
        <v>0</v>
      </c>
      <c r="E1322" s="40">
        <v>0</v>
      </c>
      <c r="F1322" s="41">
        <v>0.99930020993701962</v>
      </c>
    </row>
    <row r="1323" spans="1:6">
      <c r="A1323" s="18">
        <v>42735</v>
      </c>
      <c r="B1323">
        <v>117</v>
      </c>
      <c r="C1323" t="s">
        <v>1519</v>
      </c>
      <c r="D1323" s="6">
        <v>0</v>
      </c>
      <c r="E1323" s="40">
        <v>0</v>
      </c>
      <c r="F1323" s="41">
        <v>0.99930020993701962</v>
      </c>
    </row>
    <row r="1324" spans="1:6">
      <c r="A1324" s="18">
        <v>42735</v>
      </c>
      <c r="B1324">
        <v>118</v>
      </c>
      <c r="C1324" t="s">
        <v>1520</v>
      </c>
      <c r="D1324" s="6">
        <v>1</v>
      </c>
      <c r="E1324" s="40">
        <v>1.7494751574527641E-4</v>
      </c>
      <c r="F1324" s="41">
        <v>0.99947515745276494</v>
      </c>
    </row>
    <row r="1325" spans="1:6">
      <c r="A1325" s="18">
        <v>42735</v>
      </c>
      <c r="B1325">
        <v>119</v>
      </c>
      <c r="C1325" t="s">
        <v>1521</v>
      </c>
      <c r="D1325" s="6">
        <v>0</v>
      </c>
      <c r="E1325" s="40">
        <v>0</v>
      </c>
      <c r="F1325" s="41">
        <v>0.99947515745276494</v>
      </c>
    </row>
    <row r="1326" spans="1:6">
      <c r="A1326" s="18">
        <v>42735</v>
      </c>
      <c r="B1326">
        <v>120</v>
      </c>
      <c r="C1326" t="s">
        <v>1522</v>
      </c>
      <c r="D1326" s="6">
        <v>0</v>
      </c>
      <c r="E1326" s="40">
        <v>0</v>
      </c>
      <c r="F1326" s="41">
        <v>0.99947515745276494</v>
      </c>
    </row>
    <row r="1327" spans="1:6">
      <c r="A1327" s="18">
        <v>42735</v>
      </c>
      <c r="B1327">
        <v>121</v>
      </c>
      <c r="C1327" t="s">
        <v>1523</v>
      </c>
      <c r="D1327" s="6">
        <v>0</v>
      </c>
      <c r="E1327" s="40">
        <v>0</v>
      </c>
      <c r="F1327" s="41">
        <v>0.99947515745276494</v>
      </c>
    </row>
    <row r="1328" spans="1:6">
      <c r="A1328" s="18">
        <v>42735</v>
      </c>
      <c r="B1328">
        <v>122</v>
      </c>
      <c r="C1328" t="s">
        <v>1524</v>
      </c>
      <c r="D1328" s="6">
        <v>0</v>
      </c>
      <c r="E1328" s="40">
        <v>0</v>
      </c>
      <c r="F1328" s="41">
        <v>0.99947515745276494</v>
      </c>
    </row>
    <row r="1329" spans="1:6">
      <c r="A1329" s="18">
        <v>42735</v>
      </c>
      <c r="B1329">
        <v>123</v>
      </c>
      <c r="C1329" t="s">
        <v>1525</v>
      </c>
      <c r="D1329" s="6">
        <v>0</v>
      </c>
      <c r="E1329" s="40">
        <v>0</v>
      </c>
      <c r="F1329" s="41">
        <v>0.99947515745276494</v>
      </c>
    </row>
    <row r="1330" spans="1:6">
      <c r="A1330" s="18">
        <v>42735</v>
      </c>
      <c r="B1330">
        <v>124</v>
      </c>
      <c r="C1330" t="s">
        <v>1526</v>
      </c>
      <c r="D1330" s="6">
        <v>0</v>
      </c>
      <c r="E1330" s="40">
        <v>0</v>
      </c>
      <c r="F1330" s="41">
        <v>0.99947515745276494</v>
      </c>
    </row>
    <row r="1331" spans="1:6">
      <c r="A1331" s="18">
        <v>42735</v>
      </c>
      <c r="B1331">
        <v>125</v>
      </c>
      <c r="C1331" t="s">
        <v>1527</v>
      </c>
      <c r="D1331" s="6">
        <v>0</v>
      </c>
      <c r="E1331" s="40">
        <v>0</v>
      </c>
      <c r="F1331" s="41">
        <v>0.99947515745276494</v>
      </c>
    </row>
    <row r="1332" spans="1:6">
      <c r="A1332" s="18">
        <v>42735</v>
      </c>
      <c r="B1332">
        <v>126</v>
      </c>
      <c r="C1332" t="s">
        <v>1528</v>
      </c>
      <c r="D1332" s="6">
        <v>0</v>
      </c>
      <c r="E1332" s="40">
        <v>0</v>
      </c>
      <c r="F1332" s="41">
        <v>0.99947515745276494</v>
      </c>
    </row>
    <row r="1333" spans="1:6">
      <c r="A1333" s="18">
        <v>42735</v>
      </c>
      <c r="B1333">
        <v>127</v>
      </c>
      <c r="C1333" t="s">
        <v>1529</v>
      </c>
      <c r="D1333" s="6">
        <v>0</v>
      </c>
      <c r="E1333" s="40">
        <v>0</v>
      </c>
      <c r="F1333" s="41">
        <v>0.99947515745276494</v>
      </c>
    </row>
    <row r="1334" spans="1:6">
      <c r="A1334" s="18">
        <v>42735</v>
      </c>
      <c r="B1334">
        <v>128</v>
      </c>
      <c r="C1334" t="s">
        <v>1530</v>
      </c>
      <c r="D1334" s="6">
        <v>0</v>
      </c>
      <c r="E1334" s="40">
        <v>0</v>
      </c>
      <c r="F1334" s="41">
        <v>0.99947515745276494</v>
      </c>
    </row>
    <row r="1335" spans="1:6">
      <c r="A1335" s="18">
        <v>42735</v>
      </c>
      <c r="B1335">
        <v>129</v>
      </c>
      <c r="C1335" t="s">
        <v>1531</v>
      </c>
      <c r="D1335" s="6">
        <v>0</v>
      </c>
      <c r="E1335" s="40">
        <v>0</v>
      </c>
      <c r="F1335" s="41">
        <v>0.99947515745276494</v>
      </c>
    </row>
    <row r="1336" spans="1:6">
      <c r="A1336" s="18">
        <v>42735</v>
      </c>
      <c r="B1336">
        <v>130</v>
      </c>
      <c r="C1336" t="s">
        <v>1532</v>
      </c>
      <c r="D1336" s="6">
        <v>0</v>
      </c>
      <c r="E1336" s="40">
        <v>0</v>
      </c>
      <c r="F1336" s="41">
        <v>0.99947515745276494</v>
      </c>
    </row>
    <row r="1337" spans="1:6">
      <c r="A1337" s="18">
        <v>42735</v>
      </c>
      <c r="B1337">
        <v>131</v>
      </c>
      <c r="C1337" t="s">
        <v>1533</v>
      </c>
      <c r="D1337" s="6">
        <v>0</v>
      </c>
      <c r="E1337" s="40">
        <v>0</v>
      </c>
      <c r="F1337" s="41">
        <v>0.99947515745276494</v>
      </c>
    </row>
    <row r="1338" spans="1:6">
      <c r="A1338" s="18">
        <v>42735</v>
      </c>
      <c r="B1338">
        <v>132</v>
      </c>
      <c r="C1338" t="s">
        <v>1534</v>
      </c>
      <c r="D1338" s="6">
        <v>0</v>
      </c>
      <c r="E1338" s="40">
        <v>0</v>
      </c>
      <c r="F1338" s="41">
        <v>0.99947515745276494</v>
      </c>
    </row>
    <row r="1339" spans="1:6">
      <c r="A1339" s="18">
        <v>42735</v>
      </c>
      <c r="B1339">
        <v>133</v>
      </c>
      <c r="C1339" t="s">
        <v>1535</v>
      </c>
      <c r="D1339" s="6">
        <v>0</v>
      </c>
      <c r="E1339" s="40">
        <v>0</v>
      </c>
      <c r="F1339" s="41">
        <v>0.99947515745276494</v>
      </c>
    </row>
    <row r="1340" spans="1:6">
      <c r="A1340" s="18">
        <v>42735</v>
      </c>
      <c r="B1340">
        <v>134</v>
      </c>
      <c r="C1340" t="s">
        <v>1536</v>
      </c>
      <c r="D1340" s="6">
        <v>0</v>
      </c>
      <c r="E1340" s="40">
        <v>0</v>
      </c>
      <c r="F1340" s="41">
        <v>0.99947515745276494</v>
      </c>
    </row>
    <row r="1341" spans="1:6">
      <c r="A1341" s="18">
        <v>42735</v>
      </c>
      <c r="B1341">
        <v>135</v>
      </c>
      <c r="C1341" t="s">
        <v>1537</v>
      </c>
      <c r="D1341" s="6">
        <v>0</v>
      </c>
      <c r="E1341" s="40">
        <v>0</v>
      </c>
      <c r="F1341" s="41">
        <v>0.99947515745276494</v>
      </c>
    </row>
    <row r="1342" spans="1:6">
      <c r="A1342" s="18">
        <v>42735</v>
      </c>
      <c r="B1342">
        <v>136</v>
      </c>
      <c r="C1342" t="s">
        <v>1538</v>
      </c>
      <c r="D1342" s="6">
        <v>0</v>
      </c>
      <c r="E1342" s="40">
        <v>0</v>
      </c>
      <c r="F1342" s="41">
        <v>0.99947515745276494</v>
      </c>
    </row>
    <row r="1343" spans="1:6">
      <c r="A1343" s="18">
        <v>42735</v>
      </c>
      <c r="B1343">
        <v>137</v>
      </c>
      <c r="C1343" t="s">
        <v>1539</v>
      </c>
      <c r="D1343" s="6">
        <v>0</v>
      </c>
      <c r="E1343" s="40">
        <v>0</v>
      </c>
      <c r="F1343" s="41">
        <v>0.99947515745276494</v>
      </c>
    </row>
    <row r="1344" spans="1:6">
      <c r="A1344" s="18">
        <v>42735</v>
      </c>
      <c r="B1344">
        <v>138</v>
      </c>
      <c r="C1344" t="s">
        <v>1540</v>
      </c>
      <c r="D1344" s="6">
        <v>0</v>
      </c>
      <c r="E1344" s="40">
        <v>0</v>
      </c>
      <c r="F1344" s="41">
        <v>0.99947515745276494</v>
      </c>
    </row>
    <row r="1345" spans="1:6">
      <c r="A1345" s="18">
        <v>42735</v>
      </c>
      <c r="B1345">
        <v>139</v>
      </c>
      <c r="C1345" t="s">
        <v>1541</v>
      </c>
      <c r="D1345" s="6">
        <v>1</v>
      </c>
      <c r="E1345" s="40">
        <v>1.7494751574527641E-4</v>
      </c>
      <c r="F1345" s="41">
        <v>0.99965010496851026</v>
      </c>
    </row>
    <row r="1346" spans="1:6">
      <c r="A1346" s="18">
        <v>42735</v>
      </c>
      <c r="B1346">
        <v>140</v>
      </c>
      <c r="C1346" t="s">
        <v>1542</v>
      </c>
      <c r="D1346" s="6">
        <v>0</v>
      </c>
      <c r="E1346" s="40">
        <v>0</v>
      </c>
      <c r="F1346" s="41">
        <v>0.99965010496851026</v>
      </c>
    </row>
    <row r="1347" spans="1:6">
      <c r="A1347" s="18">
        <v>42735</v>
      </c>
      <c r="B1347">
        <v>141</v>
      </c>
      <c r="C1347" t="s">
        <v>1543</v>
      </c>
      <c r="D1347" s="6">
        <v>0</v>
      </c>
      <c r="E1347" s="40">
        <v>0</v>
      </c>
      <c r="F1347" s="41">
        <v>0.99965010496851026</v>
      </c>
    </row>
    <row r="1348" spans="1:6">
      <c r="A1348" s="18">
        <v>42735</v>
      </c>
      <c r="B1348">
        <v>142</v>
      </c>
      <c r="C1348" t="s">
        <v>1544</v>
      </c>
      <c r="D1348" s="6">
        <v>0</v>
      </c>
      <c r="E1348" s="40">
        <v>0</v>
      </c>
      <c r="F1348" s="41">
        <v>0.99965010496851026</v>
      </c>
    </row>
    <row r="1349" spans="1:6">
      <c r="A1349" s="18">
        <v>42735</v>
      </c>
      <c r="B1349">
        <v>143</v>
      </c>
      <c r="C1349" t="s">
        <v>1545</v>
      </c>
      <c r="D1349" s="6">
        <v>0</v>
      </c>
      <c r="E1349" s="40">
        <v>0</v>
      </c>
      <c r="F1349" s="41">
        <v>0.99965010496851026</v>
      </c>
    </row>
    <row r="1350" spans="1:6">
      <c r="A1350" s="18">
        <v>42735</v>
      </c>
      <c r="B1350">
        <v>144</v>
      </c>
      <c r="C1350" t="s">
        <v>1546</v>
      </c>
      <c r="D1350" s="6">
        <v>0</v>
      </c>
      <c r="E1350" s="40">
        <v>0</v>
      </c>
      <c r="F1350" s="41">
        <v>0.99965010496851026</v>
      </c>
    </row>
    <row r="1351" spans="1:6">
      <c r="A1351" s="18">
        <v>42735</v>
      </c>
      <c r="B1351">
        <v>145</v>
      </c>
      <c r="C1351" t="s">
        <v>1547</v>
      </c>
      <c r="D1351" s="6">
        <v>0</v>
      </c>
      <c r="E1351" s="40">
        <v>0</v>
      </c>
      <c r="F1351" s="41">
        <v>0.99965010496851026</v>
      </c>
    </row>
    <row r="1352" spans="1:6">
      <c r="A1352" s="18">
        <v>42735</v>
      </c>
      <c r="B1352">
        <v>146</v>
      </c>
      <c r="C1352" t="s">
        <v>1548</v>
      </c>
      <c r="D1352" s="6">
        <v>0</v>
      </c>
      <c r="E1352" s="40">
        <v>0</v>
      </c>
      <c r="F1352" s="41">
        <v>0.99965010496851026</v>
      </c>
    </row>
    <row r="1353" spans="1:6">
      <c r="A1353" s="18">
        <v>42735</v>
      </c>
      <c r="B1353">
        <v>147</v>
      </c>
      <c r="C1353" t="s">
        <v>1549</v>
      </c>
      <c r="D1353" s="6">
        <v>0</v>
      </c>
      <c r="E1353" s="40">
        <v>0</v>
      </c>
      <c r="F1353" s="41">
        <v>0.99965010496851026</v>
      </c>
    </row>
    <row r="1354" spans="1:6">
      <c r="A1354" s="18">
        <v>42735</v>
      </c>
      <c r="B1354">
        <v>148</v>
      </c>
      <c r="C1354" t="s">
        <v>1550</v>
      </c>
      <c r="D1354" s="6">
        <v>0</v>
      </c>
      <c r="E1354" s="40">
        <v>0</v>
      </c>
      <c r="F1354" s="41">
        <v>0.99965010496851026</v>
      </c>
    </row>
    <row r="1355" spans="1:6">
      <c r="A1355" s="18">
        <v>42735</v>
      </c>
      <c r="B1355">
        <v>149</v>
      </c>
      <c r="C1355" t="s">
        <v>1551</v>
      </c>
      <c r="D1355" s="6">
        <v>0</v>
      </c>
      <c r="E1355" s="40">
        <v>0</v>
      </c>
      <c r="F1355" s="41">
        <v>0.99965010496851026</v>
      </c>
    </row>
    <row r="1356" spans="1:6">
      <c r="A1356" s="18">
        <v>42735</v>
      </c>
      <c r="B1356">
        <v>150</v>
      </c>
      <c r="C1356" t="s">
        <v>1552</v>
      </c>
      <c r="D1356" s="6">
        <v>0</v>
      </c>
      <c r="E1356" s="40">
        <v>0</v>
      </c>
      <c r="F1356" s="41">
        <v>0.99965010496851026</v>
      </c>
    </row>
    <row r="1357" spans="1:6">
      <c r="A1357" s="18">
        <v>42735</v>
      </c>
      <c r="B1357">
        <v>151</v>
      </c>
      <c r="C1357" t="s">
        <v>1553</v>
      </c>
      <c r="D1357" s="6">
        <v>0</v>
      </c>
      <c r="E1357" s="40">
        <v>0</v>
      </c>
      <c r="F1357" s="41">
        <v>0.99965010496851026</v>
      </c>
    </row>
    <row r="1358" spans="1:6">
      <c r="A1358" s="18">
        <v>42735</v>
      </c>
      <c r="B1358">
        <v>152</v>
      </c>
      <c r="C1358" t="s">
        <v>1554</v>
      </c>
      <c r="D1358" s="6">
        <v>0</v>
      </c>
      <c r="E1358" s="40">
        <v>0</v>
      </c>
      <c r="F1358" s="41">
        <v>0.99965010496851026</v>
      </c>
    </row>
    <row r="1359" spans="1:6">
      <c r="A1359" s="18">
        <v>42735</v>
      </c>
      <c r="B1359">
        <v>153</v>
      </c>
      <c r="C1359" t="s">
        <v>1555</v>
      </c>
      <c r="D1359" s="6">
        <v>0</v>
      </c>
      <c r="E1359" s="40">
        <v>0</v>
      </c>
      <c r="F1359" s="41">
        <v>0.99965010496851026</v>
      </c>
    </row>
    <row r="1360" spans="1:6">
      <c r="A1360" s="18">
        <v>42735</v>
      </c>
      <c r="B1360">
        <v>154</v>
      </c>
      <c r="C1360" t="s">
        <v>1556</v>
      </c>
      <c r="D1360" s="6">
        <v>0</v>
      </c>
      <c r="E1360" s="40">
        <v>0</v>
      </c>
      <c r="F1360" s="41">
        <v>0.99965010496851026</v>
      </c>
    </row>
    <row r="1361" spans="1:6">
      <c r="A1361" s="18">
        <v>42735</v>
      </c>
      <c r="B1361">
        <v>155</v>
      </c>
      <c r="C1361" t="s">
        <v>1557</v>
      </c>
      <c r="D1361" s="6">
        <v>0</v>
      </c>
      <c r="E1361" s="40">
        <v>0</v>
      </c>
      <c r="F1361" s="41">
        <v>0.99965010496851026</v>
      </c>
    </row>
    <row r="1362" spans="1:6">
      <c r="A1362" s="18">
        <v>42735</v>
      </c>
      <c r="B1362">
        <v>156</v>
      </c>
      <c r="C1362" t="s">
        <v>1558</v>
      </c>
      <c r="D1362" s="6">
        <v>0</v>
      </c>
      <c r="E1362" s="40">
        <v>0</v>
      </c>
      <c r="F1362" s="41">
        <v>0.99965010496851026</v>
      </c>
    </row>
    <row r="1363" spans="1:6">
      <c r="A1363" s="18">
        <v>42735</v>
      </c>
      <c r="B1363">
        <v>157</v>
      </c>
      <c r="C1363" t="s">
        <v>1559</v>
      </c>
      <c r="D1363" s="6">
        <v>0</v>
      </c>
      <c r="E1363" s="40">
        <v>0</v>
      </c>
      <c r="F1363" s="41">
        <v>0.99965010496851026</v>
      </c>
    </row>
    <row r="1364" spans="1:6">
      <c r="A1364" s="18">
        <v>42735</v>
      </c>
      <c r="B1364">
        <v>158</v>
      </c>
      <c r="C1364" t="s">
        <v>1560</v>
      </c>
      <c r="D1364" s="6">
        <v>0</v>
      </c>
      <c r="E1364" s="40">
        <v>0</v>
      </c>
      <c r="F1364" s="41">
        <v>0.99965010496851026</v>
      </c>
    </row>
    <row r="1365" spans="1:6">
      <c r="A1365" s="18">
        <v>42735</v>
      </c>
      <c r="B1365">
        <v>159</v>
      </c>
      <c r="C1365" t="s">
        <v>1561</v>
      </c>
      <c r="D1365" s="6">
        <v>0</v>
      </c>
      <c r="E1365" s="40">
        <v>0</v>
      </c>
      <c r="F1365" s="41">
        <v>0.99965010496851026</v>
      </c>
    </row>
    <row r="1366" spans="1:6">
      <c r="A1366" s="18">
        <v>42735</v>
      </c>
      <c r="B1366">
        <v>160</v>
      </c>
      <c r="C1366" t="s">
        <v>1562</v>
      </c>
      <c r="D1366" s="6">
        <v>0</v>
      </c>
      <c r="E1366" s="40">
        <v>0</v>
      </c>
      <c r="F1366" s="41">
        <v>0.99965010496851026</v>
      </c>
    </row>
    <row r="1367" spans="1:6">
      <c r="A1367" s="18">
        <v>42735</v>
      </c>
      <c r="B1367">
        <v>161</v>
      </c>
      <c r="C1367" t="s">
        <v>1563</v>
      </c>
      <c r="D1367" s="6">
        <v>0</v>
      </c>
      <c r="E1367" s="40">
        <v>0</v>
      </c>
      <c r="F1367" s="41">
        <v>0.99965010496851026</v>
      </c>
    </row>
    <row r="1368" spans="1:6">
      <c r="A1368" s="18">
        <v>42735</v>
      </c>
      <c r="B1368">
        <v>162</v>
      </c>
      <c r="C1368" t="s">
        <v>1564</v>
      </c>
      <c r="D1368" s="6">
        <v>1</v>
      </c>
      <c r="E1368" s="40">
        <v>1.7494751574527641E-4</v>
      </c>
      <c r="F1368" s="41">
        <v>0.99982505248425557</v>
      </c>
    </row>
    <row r="1369" spans="1:6">
      <c r="A1369" s="18">
        <v>42735</v>
      </c>
      <c r="B1369">
        <v>163</v>
      </c>
      <c r="C1369" t="s">
        <v>1565</v>
      </c>
      <c r="D1369" s="6">
        <v>0</v>
      </c>
      <c r="E1369" s="40">
        <v>0</v>
      </c>
      <c r="F1369" s="41">
        <v>0.99982505248425557</v>
      </c>
    </row>
    <row r="1370" spans="1:6">
      <c r="A1370" s="18">
        <v>42735</v>
      </c>
      <c r="B1370">
        <v>164</v>
      </c>
      <c r="C1370" t="s">
        <v>1566</v>
      </c>
      <c r="D1370" s="6">
        <v>0</v>
      </c>
      <c r="E1370" s="40">
        <v>0</v>
      </c>
      <c r="F1370" s="41">
        <v>0.99982505248425557</v>
      </c>
    </row>
    <row r="1371" spans="1:6">
      <c r="A1371" s="18">
        <v>42735</v>
      </c>
      <c r="B1371">
        <v>165</v>
      </c>
      <c r="C1371" t="s">
        <v>1567</v>
      </c>
      <c r="D1371" s="6">
        <v>0</v>
      </c>
      <c r="E1371" s="40">
        <v>0</v>
      </c>
      <c r="F1371" s="41">
        <v>0.99982505248425557</v>
      </c>
    </row>
    <row r="1372" spans="1:6">
      <c r="A1372" s="18">
        <v>42735</v>
      </c>
      <c r="B1372">
        <v>166</v>
      </c>
      <c r="C1372" t="s">
        <v>1568</v>
      </c>
      <c r="D1372" s="6">
        <v>0</v>
      </c>
      <c r="E1372" s="40">
        <v>0</v>
      </c>
      <c r="F1372" s="41">
        <v>0.99982505248425557</v>
      </c>
    </row>
    <row r="1373" spans="1:6">
      <c r="A1373" s="18">
        <v>42735</v>
      </c>
      <c r="B1373">
        <v>167</v>
      </c>
      <c r="C1373" t="s">
        <v>1569</v>
      </c>
      <c r="D1373" s="6">
        <v>0</v>
      </c>
      <c r="E1373" s="40">
        <v>0</v>
      </c>
      <c r="F1373" s="41">
        <v>0.99982505248425557</v>
      </c>
    </row>
    <row r="1374" spans="1:6">
      <c r="A1374" s="18">
        <v>42735</v>
      </c>
      <c r="B1374">
        <v>168</v>
      </c>
      <c r="C1374" t="s">
        <v>1570</v>
      </c>
      <c r="D1374" s="6">
        <v>0</v>
      </c>
      <c r="E1374" s="40">
        <v>0</v>
      </c>
      <c r="F1374" s="41">
        <v>0.99982505248425557</v>
      </c>
    </row>
    <row r="1375" spans="1:6">
      <c r="A1375" s="18">
        <v>42735</v>
      </c>
      <c r="B1375">
        <v>169</v>
      </c>
      <c r="C1375" t="s">
        <v>1571</v>
      </c>
      <c r="D1375" s="6">
        <v>0</v>
      </c>
      <c r="E1375" s="40">
        <v>0</v>
      </c>
      <c r="F1375" s="41">
        <v>0.99982505248425557</v>
      </c>
    </row>
    <row r="1376" spans="1:6">
      <c r="A1376" s="18">
        <v>42735</v>
      </c>
      <c r="B1376">
        <v>170</v>
      </c>
      <c r="C1376" t="s">
        <v>1572</v>
      </c>
      <c r="D1376" s="6">
        <v>0</v>
      </c>
      <c r="E1376" s="40">
        <v>0</v>
      </c>
      <c r="F1376" s="41">
        <v>0.99982505248425557</v>
      </c>
    </row>
    <row r="1377" spans="1:6">
      <c r="A1377" s="18">
        <v>42735</v>
      </c>
      <c r="B1377">
        <v>171</v>
      </c>
      <c r="C1377" t="s">
        <v>1573</v>
      </c>
      <c r="D1377" s="6">
        <v>0</v>
      </c>
      <c r="E1377" s="40">
        <v>0</v>
      </c>
      <c r="F1377" s="41">
        <v>0.99982505248425557</v>
      </c>
    </row>
    <row r="1378" spans="1:6">
      <c r="A1378" s="18">
        <v>42735</v>
      </c>
      <c r="B1378">
        <v>172</v>
      </c>
      <c r="C1378" t="s">
        <v>1574</v>
      </c>
      <c r="D1378" s="6">
        <v>0</v>
      </c>
      <c r="E1378" s="40">
        <v>0</v>
      </c>
      <c r="F1378" s="41">
        <v>0.99982505248425557</v>
      </c>
    </row>
    <row r="1379" spans="1:6">
      <c r="A1379" s="18">
        <v>42735</v>
      </c>
      <c r="B1379">
        <v>173</v>
      </c>
      <c r="C1379" t="s">
        <v>1575</v>
      </c>
      <c r="D1379" s="6">
        <v>0</v>
      </c>
      <c r="E1379" s="40">
        <v>0</v>
      </c>
      <c r="F1379" s="41">
        <v>0.99982505248425557</v>
      </c>
    </row>
    <row r="1380" spans="1:6">
      <c r="A1380" s="18">
        <v>42735</v>
      </c>
      <c r="B1380">
        <v>174</v>
      </c>
      <c r="C1380" t="s">
        <v>1576</v>
      </c>
      <c r="D1380" s="6">
        <v>0</v>
      </c>
      <c r="E1380" s="40">
        <v>0</v>
      </c>
      <c r="F1380" s="41">
        <v>0.99982505248425557</v>
      </c>
    </row>
    <row r="1381" spans="1:6">
      <c r="A1381" s="18">
        <v>42735</v>
      </c>
      <c r="B1381">
        <v>175</v>
      </c>
      <c r="C1381" t="s">
        <v>1577</v>
      </c>
      <c r="D1381" s="6">
        <v>0</v>
      </c>
      <c r="E1381" s="40">
        <v>0</v>
      </c>
      <c r="F1381" s="41">
        <v>0.99982505248425557</v>
      </c>
    </row>
    <row r="1382" spans="1:6">
      <c r="A1382" s="18">
        <v>42735</v>
      </c>
      <c r="B1382">
        <v>176</v>
      </c>
      <c r="C1382" t="s">
        <v>1578</v>
      </c>
      <c r="D1382" s="6">
        <v>1</v>
      </c>
      <c r="E1382" s="40">
        <v>1.7494751574527641E-4</v>
      </c>
      <c r="F1382" s="41">
        <v>1.0000000000000009</v>
      </c>
    </row>
    <row r="1383" spans="1:6">
      <c r="A1383" s="18">
        <v>42735</v>
      </c>
      <c r="B1383">
        <v>177</v>
      </c>
      <c r="C1383" t="s">
        <v>1579</v>
      </c>
      <c r="D1383" s="6">
        <v>0</v>
      </c>
      <c r="E1383" s="40">
        <v>0</v>
      </c>
      <c r="F1383" s="41">
        <v>1.0000000000000009</v>
      </c>
    </row>
    <row r="1384" spans="1:6">
      <c r="A1384" s="18">
        <v>42735</v>
      </c>
      <c r="B1384">
        <v>178</v>
      </c>
      <c r="C1384" t="s">
        <v>1580</v>
      </c>
      <c r="D1384" s="6">
        <v>0</v>
      </c>
      <c r="E1384" s="40">
        <v>0</v>
      </c>
      <c r="F1384" s="41">
        <v>1.0000000000000009</v>
      </c>
    </row>
    <row r="1385" spans="1:6">
      <c r="A1385" s="18">
        <v>42735</v>
      </c>
      <c r="B1385">
        <v>179</v>
      </c>
      <c r="C1385" t="s">
        <v>1581</v>
      </c>
      <c r="D1385" s="6">
        <v>0</v>
      </c>
      <c r="E1385" s="40">
        <v>0</v>
      </c>
      <c r="F1385" s="41">
        <v>1.0000000000000009</v>
      </c>
    </row>
    <row r="1386" spans="1:6">
      <c r="A1386" s="18">
        <v>42735</v>
      </c>
      <c r="B1386">
        <v>180</v>
      </c>
      <c r="C1386" t="s">
        <v>1582</v>
      </c>
      <c r="D1386" s="6">
        <v>0</v>
      </c>
      <c r="E1386" s="40">
        <v>0</v>
      </c>
      <c r="F1386" s="41">
        <v>1.0000000000000009</v>
      </c>
    </row>
    <row r="1387" spans="1:6">
      <c r="A1387" s="18">
        <v>42735</v>
      </c>
      <c r="B1387">
        <v>181</v>
      </c>
      <c r="C1387" t="s">
        <v>1583</v>
      </c>
      <c r="D1387" s="6">
        <v>0</v>
      </c>
      <c r="E1387" s="40">
        <v>0</v>
      </c>
      <c r="F1387" s="41">
        <v>1.0000000000000009</v>
      </c>
    </row>
    <row r="1388" spans="1:6">
      <c r="A1388" s="18">
        <v>42735</v>
      </c>
      <c r="B1388">
        <v>182</v>
      </c>
      <c r="C1388" t="s">
        <v>1584</v>
      </c>
      <c r="D1388" s="6">
        <v>0</v>
      </c>
      <c r="E1388" s="40">
        <v>0</v>
      </c>
      <c r="F1388" s="41">
        <v>1.0000000000000009</v>
      </c>
    </row>
    <row r="1389" spans="1:6">
      <c r="A1389" s="18">
        <v>42735</v>
      </c>
      <c r="B1389">
        <v>183</v>
      </c>
      <c r="C1389" t="s">
        <v>1585</v>
      </c>
      <c r="D1389" s="6">
        <v>0</v>
      </c>
      <c r="E1389" s="40">
        <v>0</v>
      </c>
      <c r="F1389" s="41">
        <v>1.0000000000000009</v>
      </c>
    </row>
    <row r="1390" spans="1:6">
      <c r="A1390" s="18">
        <v>42735</v>
      </c>
      <c r="B1390">
        <v>184</v>
      </c>
      <c r="C1390" t="s">
        <v>1586</v>
      </c>
      <c r="D1390" s="6">
        <v>0</v>
      </c>
      <c r="E1390" s="40">
        <v>0</v>
      </c>
      <c r="F1390" s="41">
        <v>1.0000000000000009</v>
      </c>
    </row>
    <row r="1391" spans="1:6">
      <c r="A1391" s="18">
        <v>42735</v>
      </c>
      <c r="B1391">
        <v>185</v>
      </c>
      <c r="C1391" t="s">
        <v>1587</v>
      </c>
      <c r="D1391" s="6">
        <v>0</v>
      </c>
      <c r="E1391" s="40">
        <v>0</v>
      </c>
      <c r="F1391" s="41">
        <v>1.0000000000000009</v>
      </c>
    </row>
    <row r="1392" spans="1:6">
      <c r="A1392" s="18">
        <v>42735</v>
      </c>
      <c r="B1392">
        <v>186</v>
      </c>
      <c r="C1392" t="s">
        <v>1588</v>
      </c>
      <c r="D1392" s="6">
        <v>0</v>
      </c>
      <c r="E1392" s="40">
        <v>0</v>
      </c>
      <c r="F1392" s="41">
        <v>1.0000000000000009</v>
      </c>
    </row>
    <row r="1393" spans="1:6">
      <c r="A1393" s="18">
        <v>42735</v>
      </c>
      <c r="B1393">
        <v>187</v>
      </c>
      <c r="C1393" t="s">
        <v>1589</v>
      </c>
      <c r="D1393" s="6">
        <v>0</v>
      </c>
      <c r="E1393" s="40">
        <v>0</v>
      </c>
      <c r="F1393" s="41">
        <v>1.0000000000000009</v>
      </c>
    </row>
    <row r="1394" spans="1:6">
      <c r="A1394" s="18">
        <v>42735</v>
      </c>
      <c r="B1394">
        <v>188</v>
      </c>
      <c r="C1394" t="s">
        <v>1590</v>
      </c>
      <c r="D1394" s="6">
        <v>0</v>
      </c>
      <c r="E1394" s="40">
        <v>0</v>
      </c>
      <c r="F1394" s="41">
        <v>1.0000000000000009</v>
      </c>
    </row>
    <row r="1395" spans="1:6">
      <c r="A1395" s="18">
        <v>42735</v>
      </c>
      <c r="B1395">
        <v>189</v>
      </c>
      <c r="C1395" t="s">
        <v>1591</v>
      </c>
      <c r="D1395" s="6">
        <v>0</v>
      </c>
      <c r="E1395" s="40">
        <v>0</v>
      </c>
      <c r="F1395" s="41">
        <v>1.0000000000000009</v>
      </c>
    </row>
    <row r="1396" spans="1:6">
      <c r="A1396" s="18">
        <v>42735</v>
      </c>
      <c r="B1396">
        <v>190</v>
      </c>
      <c r="C1396" t="s">
        <v>1592</v>
      </c>
      <c r="D1396" s="6">
        <v>0</v>
      </c>
      <c r="E1396" s="40">
        <v>0</v>
      </c>
      <c r="F1396" s="41">
        <v>1.0000000000000009</v>
      </c>
    </row>
    <row r="1397" spans="1:6">
      <c r="A1397" s="18">
        <v>42735</v>
      </c>
      <c r="B1397">
        <v>191</v>
      </c>
      <c r="C1397" t="s">
        <v>1593</v>
      </c>
      <c r="D1397" s="6">
        <v>0</v>
      </c>
      <c r="E1397" s="40">
        <v>0</v>
      </c>
      <c r="F1397" s="41">
        <v>1.0000000000000009</v>
      </c>
    </row>
    <row r="1398" spans="1:6">
      <c r="A1398" s="18">
        <v>42735</v>
      </c>
      <c r="B1398">
        <v>192</v>
      </c>
      <c r="C1398" t="s">
        <v>1594</v>
      </c>
      <c r="D1398" s="6">
        <v>0</v>
      </c>
      <c r="E1398" s="40">
        <v>0</v>
      </c>
      <c r="F1398" s="41">
        <v>1.0000000000000009</v>
      </c>
    </row>
    <row r="1399" spans="1:6">
      <c r="A1399" s="18">
        <v>42735</v>
      </c>
      <c r="B1399">
        <v>193</v>
      </c>
      <c r="C1399" t="s">
        <v>1595</v>
      </c>
      <c r="D1399" s="6">
        <v>0</v>
      </c>
      <c r="E1399" s="40">
        <v>0</v>
      </c>
      <c r="F1399" s="41">
        <v>1.0000000000000009</v>
      </c>
    </row>
    <row r="1400" spans="1:6">
      <c r="A1400" s="18">
        <v>42735</v>
      </c>
      <c r="B1400">
        <v>194</v>
      </c>
      <c r="C1400" t="s">
        <v>1596</v>
      </c>
      <c r="D1400" s="6">
        <v>0</v>
      </c>
      <c r="E1400" s="40">
        <v>0</v>
      </c>
      <c r="F1400" s="41">
        <v>1.0000000000000009</v>
      </c>
    </row>
    <row r="1401" spans="1:6">
      <c r="A1401" s="18">
        <v>42735</v>
      </c>
      <c r="B1401">
        <v>195</v>
      </c>
      <c r="C1401" t="s">
        <v>1597</v>
      </c>
      <c r="D1401" s="6">
        <v>0</v>
      </c>
      <c r="E1401" s="40">
        <v>0</v>
      </c>
      <c r="F1401" s="41">
        <v>1.0000000000000009</v>
      </c>
    </row>
    <row r="1402" spans="1:6">
      <c r="A1402" s="18">
        <v>42735</v>
      </c>
      <c r="B1402">
        <v>196</v>
      </c>
      <c r="C1402" t="s">
        <v>1598</v>
      </c>
      <c r="D1402" s="6">
        <v>0</v>
      </c>
      <c r="E1402" s="40">
        <v>0</v>
      </c>
      <c r="F1402" s="41">
        <v>1.0000000000000009</v>
      </c>
    </row>
    <row r="1403" spans="1:6">
      <c r="A1403" s="18">
        <v>42735</v>
      </c>
      <c r="B1403">
        <v>197</v>
      </c>
      <c r="C1403" t="s">
        <v>1599</v>
      </c>
      <c r="D1403" s="6">
        <v>0</v>
      </c>
      <c r="E1403" s="40">
        <v>0</v>
      </c>
      <c r="F1403" s="41">
        <v>1.0000000000000009</v>
      </c>
    </row>
    <row r="1404" spans="1:6">
      <c r="A1404" s="18">
        <v>42735</v>
      </c>
      <c r="B1404">
        <v>198</v>
      </c>
      <c r="C1404" t="s">
        <v>1600</v>
      </c>
      <c r="D1404" s="6">
        <v>0</v>
      </c>
      <c r="E1404" s="40">
        <v>0</v>
      </c>
      <c r="F1404" s="41">
        <v>1.0000000000000009</v>
      </c>
    </row>
    <row r="1405" spans="1:6">
      <c r="A1405" s="18">
        <v>42735</v>
      </c>
      <c r="B1405">
        <v>199</v>
      </c>
      <c r="C1405" t="s">
        <v>1601</v>
      </c>
      <c r="D1405" s="6">
        <v>0</v>
      </c>
      <c r="E1405" s="40">
        <v>0</v>
      </c>
      <c r="F1405" s="41">
        <v>1.0000000000000009</v>
      </c>
    </row>
    <row r="1406" spans="1:6">
      <c r="A1406" s="18">
        <v>42735</v>
      </c>
      <c r="B1406">
        <v>200</v>
      </c>
      <c r="C1406" t="s">
        <v>1602</v>
      </c>
      <c r="D1406" s="6">
        <v>0</v>
      </c>
      <c r="E1406" s="40">
        <v>0</v>
      </c>
      <c r="F1406" s="41">
        <v>1.0000000000000009</v>
      </c>
    </row>
    <row r="1407" spans="1:6">
      <c r="A1407" s="18">
        <v>42735</v>
      </c>
      <c r="B1407">
        <v>201</v>
      </c>
      <c r="C1407" t="s">
        <v>1603</v>
      </c>
      <c r="D1407" s="6">
        <v>0</v>
      </c>
      <c r="E1407" s="40">
        <v>0</v>
      </c>
      <c r="F1407" s="41">
        <v>1.0000000000000009</v>
      </c>
    </row>
    <row r="1408" spans="1:6">
      <c r="A1408" s="18">
        <v>42735</v>
      </c>
      <c r="B1408">
        <v>202</v>
      </c>
      <c r="C1408" t="s">
        <v>1604</v>
      </c>
      <c r="D1408" s="6">
        <v>0</v>
      </c>
      <c r="E1408" s="40">
        <v>0</v>
      </c>
      <c r="F1408" s="41">
        <v>1.0000000000000009</v>
      </c>
    </row>
    <row r="1409" spans="1:6">
      <c r="A1409" s="18">
        <v>42735</v>
      </c>
      <c r="B1409">
        <v>203</v>
      </c>
      <c r="C1409" t="s">
        <v>1605</v>
      </c>
      <c r="D1409" s="6">
        <v>0</v>
      </c>
      <c r="E1409" s="40">
        <v>0</v>
      </c>
      <c r="F1409" s="41">
        <v>1.0000000000000009</v>
      </c>
    </row>
    <row r="1410" spans="1:6">
      <c r="A1410" s="18">
        <v>42735</v>
      </c>
      <c r="B1410">
        <v>204</v>
      </c>
      <c r="C1410" t="s">
        <v>1606</v>
      </c>
      <c r="D1410" s="6">
        <v>0</v>
      </c>
      <c r="E1410" s="40">
        <v>0</v>
      </c>
      <c r="F1410" s="41">
        <v>1.0000000000000009</v>
      </c>
    </row>
    <row r="1411" spans="1:6">
      <c r="A1411" s="18">
        <v>42735</v>
      </c>
      <c r="B1411">
        <v>205</v>
      </c>
      <c r="C1411" t="s">
        <v>1607</v>
      </c>
      <c r="D1411" s="6">
        <v>0</v>
      </c>
      <c r="E1411" s="40">
        <v>0</v>
      </c>
      <c r="F1411" s="41">
        <v>1.0000000000000009</v>
      </c>
    </row>
    <row r="1412" spans="1:6">
      <c r="A1412" s="18">
        <v>42735</v>
      </c>
      <c r="B1412">
        <v>206</v>
      </c>
      <c r="C1412" t="s">
        <v>1608</v>
      </c>
      <c r="D1412" s="6">
        <v>0</v>
      </c>
      <c r="E1412" s="40">
        <v>0</v>
      </c>
      <c r="F1412" s="41">
        <v>1.0000000000000009</v>
      </c>
    </row>
    <row r="1413" spans="1:6">
      <c r="A1413" s="18">
        <v>42735</v>
      </c>
      <c r="B1413">
        <v>207</v>
      </c>
      <c r="C1413" t="s">
        <v>1609</v>
      </c>
      <c r="D1413" s="6">
        <v>0</v>
      </c>
      <c r="E1413" s="40">
        <v>0</v>
      </c>
      <c r="F1413" s="41">
        <v>1.0000000000000009</v>
      </c>
    </row>
    <row r="1414" spans="1:6">
      <c r="A1414" s="18">
        <v>42735</v>
      </c>
      <c r="B1414">
        <v>208</v>
      </c>
      <c r="C1414" t="s">
        <v>1610</v>
      </c>
      <c r="D1414" s="6">
        <v>0</v>
      </c>
      <c r="E1414" s="40">
        <v>0</v>
      </c>
      <c r="F1414" s="41">
        <v>1.0000000000000009</v>
      </c>
    </row>
    <row r="1415" spans="1:6">
      <c r="A1415" s="18">
        <v>42735</v>
      </c>
      <c r="B1415">
        <v>209</v>
      </c>
      <c r="C1415" t="s">
        <v>1611</v>
      </c>
      <c r="D1415" s="6">
        <v>0</v>
      </c>
      <c r="E1415" s="40">
        <v>0</v>
      </c>
      <c r="F1415" s="41">
        <v>1.0000000000000009</v>
      </c>
    </row>
    <row r="1416" spans="1:6">
      <c r="A1416" s="18">
        <v>42735</v>
      </c>
      <c r="B1416">
        <v>210</v>
      </c>
      <c r="C1416" t="s">
        <v>1612</v>
      </c>
      <c r="D1416" s="6">
        <v>0</v>
      </c>
      <c r="E1416" s="40">
        <v>0</v>
      </c>
      <c r="F1416" s="41">
        <v>1.0000000000000009</v>
      </c>
    </row>
    <row r="1417" spans="1:6">
      <c r="A1417" s="18">
        <v>42735</v>
      </c>
      <c r="B1417">
        <v>211</v>
      </c>
      <c r="C1417" t="s">
        <v>1613</v>
      </c>
      <c r="D1417" s="6">
        <v>0</v>
      </c>
      <c r="E1417" s="40">
        <v>0</v>
      </c>
      <c r="F1417" s="41">
        <v>1.0000000000000009</v>
      </c>
    </row>
    <row r="1418" spans="1:6">
      <c r="A1418" s="18">
        <v>42735</v>
      </c>
      <c r="B1418">
        <v>212</v>
      </c>
      <c r="C1418" t="s">
        <v>1614</v>
      </c>
      <c r="D1418" s="6">
        <v>0</v>
      </c>
      <c r="E1418" s="40">
        <v>0</v>
      </c>
      <c r="F1418" s="41">
        <v>1.0000000000000009</v>
      </c>
    </row>
    <row r="1419" spans="1:6">
      <c r="A1419" s="18">
        <v>42735</v>
      </c>
      <c r="B1419">
        <v>213</v>
      </c>
      <c r="C1419" t="s">
        <v>1615</v>
      </c>
      <c r="D1419" s="6">
        <v>0</v>
      </c>
      <c r="E1419" s="40">
        <v>0</v>
      </c>
      <c r="F1419" s="41">
        <v>1.0000000000000009</v>
      </c>
    </row>
    <row r="1420" spans="1:6">
      <c r="A1420" s="18">
        <v>42735</v>
      </c>
      <c r="B1420">
        <v>214</v>
      </c>
      <c r="C1420" t="s">
        <v>1616</v>
      </c>
      <c r="D1420" s="6">
        <v>0</v>
      </c>
      <c r="E1420" s="40">
        <v>0</v>
      </c>
      <c r="F1420" s="41">
        <v>1.0000000000000009</v>
      </c>
    </row>
    <row r="1421" spans="1:6">
      <c r="A1421" s="18">
        <v>42735</v>
      </c>
      <c r="B1421">
        <v>215</v>
      </c>
      <c r="C1421" t="s">
        <v>1617</v>
      </c>
      <c r="D1421" s="6">
        <v>0</v>
      </c>
      <c r="E1421" s="40">
        <v>0</v>
      </c>
      <c r="F1421" s="41">
        <v>1.0000000000000009</v>
      </c>
    </row>
    <row r="1422" spans="1:6">
      <c r="A1422" s="18">
        <v>42735</v>
      </c>
      <c r="B1422">
        <v>216</v>
      </c>
      <c r="C1422" t="s">
        <v>1618</v>
      </c>
      <c r="D1422" s="6">
        <v>0</v>
      </c>
      <c r="E1422" s="40">
        <v>0</v>
      </c>
      <c r="F1422" s="41">
        <v>1.0000000000000009</v>
      </c>
    </row>
    <row r="1423" spans="1:6">
      <c r="A1423" s="18">
        <v>42735</v>
      </c>
      <c r="B1423">
        <v>217</v>
      </c>
      <c r="C1423" t="s">
        <v>1619</v>
      </c>
      <c r="D1423" s="6">
        <v>0</v>
      </c>
      <c r="E1423" s="40">
        <v>0</v>
      </c>
      <c r="F1423" s="41">
        <v>1.0000000000000009</v>
      </c>
    </row>
    <row r="1424" spans="1:6">
      <c r="A1424" s="18">
        <v>42735</v>
      </c>
      <c r="B1424">
        <v>218</v>
      </c>
      <c r="C1424" t="s">
        <v>1620</v>
      </c>
      <c r="D1424" s="6">
        <v>0</v>
      </c>
      <c r="E1424" s="40">
        <v>0</v>
      </c>
      <c r="F1424" s="41">
        <v>1.0000000000000009</v>
      </c>
    </row>
    <row r="1425" spans="1:6">
      <c r="A1425" s="18">
        <v>42735</v>
      </c>
      <c r="B1425">
        <v>219</v>
      </c>
      <c r="C1425" t="s">
        <v>1621</v>
      </c>
      <c r="D1425" s="6">
        <v>0</v>
      </c>
      <c r="E1425" s="40">
        <v>0</v>
      </c>
      <c r="F1425" s="41">
        <v>1.0000000000000009</v>
      </c>
    </row>
    <row r="1426" spans="1:6">
      <c r="A1426" s="18">
        <v>42735</v>
      </c>
      <c r="B1426">
        <v>220</v>
      </c>
      <c r="C1426" t="s">
        <v>1622</v>
      </c>
      <c r="D1426" s="6">
        <v>0</v>
      </c>
      <c r="E1426" s="40">
        <v>0</v>
      </c>
      <c r="F1426" s="41">
        <v>1.0000000000000009</v>
      </c>
    </row>
    <row r="1427" spans="1:6">
      <c r="A1427" s="18">
        <v>42735</v>
      </c>
      <c r="B1427">
        <v>221</v>
      </c>
      <c r="C1427" t="s">
        <v>1623</v>
      </c>
      <c r="D1427" s="6">
        <v>0</v>
      </c>
      <c r="E1427" s="40">
        <v>0</v>
      </c>
      <c r="F1427" s="41">
        <v>1.0000000000000009</v>
      </c>
    </row>
    <row r="1428" spans="1:6">
      <c r="A1428" s="18">
        <v>42735</v>
      </c>
      <c r="B1428">
        <v>222</v>
      </c>
      <c r="C1428" t="s">
        <v>1624</v>
      </c>
      <c r="D1428" s="6">
        <v>0</v>
      </c>
      <c r="E1428" s="40">
        <v>0</v>
      </c>
      <c r="F1428" s="41">
        <v>1.0000000000000009</v>
      </c>
    </row>
    <row r="1429" spans="1:6">
      <c r="A1429" s="18">
        <v>42735</v>
      </c>
      <c r="B1429">
        <v>223</v>
      </c>
      <c r="C1429" t="s">
        <v>1625</v>
      </c>
      <c r="D1429" s="6">
        <v>0</v>
      </c>
      <c r="E1429" s="40">
        <v>0</v>
      </c>
      <c r="F1429" s="41">
        <v>1.0000000000000009</v>
      </c>
    </row>
    <row r="1430" spans="1:6">
      <c r="A1430" s="18">
        <v>42735</v>
      </c>
      <c r="B1430">
        <v>224</v>
      </c>
      <c r="C1430" t="s">
        <v>1626</v>
      </c>
      <c r="D1430" s="6">
        <v>0</v>
      </c>
      <c r="E1430" s="40">
        <v>0</v>
      </c>
      <c r="F1430" s="41">
        <v>1.0000000000000009</v>
      </c>
    </row>
    <row r="1431" spans="1:6">
      <c r="A1431" s="18">
        <v>42735</v>
      </c>
      <c r="B1431">
        <v>225</v>
      </c>
      <c r="C1431" t="s">
        <v>1627</v>
      </c>
      <c r="D1431" s="6">
        <v>0</v>
      </c>
      <c r="E1431" s="40">
        <v>0</v>
      </c>
      <c r="F1431" s="41">
        <v>1.0000000000000009</v>
      </c>
    </row>
    <row r="1432" spans="1:6">
      <c r="A1432" s="18">
        <v>42735</v>
      </c>
      <c r="B1432">
        <v>226</v>
      </c>
      <c r="C1432" t="s">
        <v>1628</v>
      </c>
      <c r="D1432" s="6">
        <v>0</v>
      </c>
      <c r="E1432" s="40">
        <v>0</v>
      </c>
      <c r="F1432" s="41">
        <v>1.0000000000000009</v>
      </c>
    </row>
    <row r="1433" spans="1:6">
      <c r="A1433" s="18">
        <v>42735</v>
      </c>
      <c r="B1433">
        <v>227</v>
      </c>
      <c r="C1433" t="s">
        <v>1629</v>
      </c>
      <c r="D1433" s="6">
        <v>0</v>
      </c>
      <c r="E1433" s="40">
        <v>0</v>
      </c>
      <c r="F1433" s="41">
        <v>1.0000000000000009</v>
      </c>
    </row>
    <row r="1434" spans="1:6">
      <c r="A1434" s="18">
        <v>42735</v>
      </c>
      <c r="B1434">
        <v>228</v>
      </c>
      <c r="C1434" t="s">
        <v>1630</v>
      </c>
      <c r="D1434" s="6">
        <v>0</v>
      </c>
      <c r="E1434" s="40">
        <v>0</v>
      </c>
      <c r="F1434" s="41">
        <v>1.0000000000000009</v>
      </c>
    </row>
    <row r="1435" spans="1:6">
      <c r="A1435" s="18">
        <v>42735</v>
      </c>
      <c r="B1435">
        <v>229</v>
      </c>
      <c r="C1435" t="s">
        <v>1631</v>
      </c>
      <c r="D1435" s="6">
        <v>0</v>
      </c>
      <c r="E1435" s="40">
        <v>0</v>
      </c>
      <c r="F1435" s="41">
        <v>1.0000000000000009</v>
      </c>
    </row>
    <row r="1436" spans="1:6">
      <c r="A1436" s="18">
        <v>42735</v>
      </c>
      <c r="B1436">
        <v>230</v>
      </c>
      <c r="C1436" t="s">
        <v>1632</v>
      </c>
      <c r="D1436" s="6">
        <v>0</v>
      </c>
      <c r="E1436" s="40">
        <v>0</v>
      </c>
      <c r="F1436" s="41">
        <v>1.0000000000000009</v>
      </c>
    </row>
    <row r="1437" spans="1:6">
      <c r="A1437" s="18">
        <v>42735</v>
      </c>
      <c r="B1437">
        <v>231</v>
      </c>
      <c r="C1437" t="s">
        <v>1633</v>
      </c>
      <c r="D1437" s="6">
        <v>0</v>
      </c>
      <c r="E1437" s="40">
        <v>0</v>
      </c>
      <c r="F1437" s="41">
        <v>1.0000000000000009</v>
      </c>
    </row>
    <row r="1438" spans="1:6">
      <c r="A1438" s="18">
        <v>42735</v>
      </c>
      <c r="B1438">
        <v>232</v>
      </c>
      <c r="C1438" t="s">
        <v>1634</v>
      </c>
      <c r="D1438" s="6">
        <v>0</v>
      </c>
      <c r="E1438" s="40">
        <v>0</v>
      </c>
      <c r="F1438" s="41">
        <v>1.0000000000000009</v>
      </c>
    </row>
    <row r="1439" spans="1:6">
      <c r="A1439" s="18">
        <v>42735</v>
      </c>
      <c r="B1439">
        <v>233</v>
      </c>
      <c r="C1439" t="s">
        <v>1635</v>
      </c>
      <c r="D1439" s="6">
        <v>0</v>
      </c>
      <c r="E1439" s="40">
        <v>0</v>
      </c>
      <c r="F1439" s="41">
        <v>1.0000000000000009</v>
      </c>
    </row>
    <row r="1440" spans="1:6">
      <c r="A1440" s="18">
        <v>42735</v>
      </c>
      <c r="B1440">
        <v>234</v>
      </c>
      <c r="C1440" t="s">
        <v>1636</v>
      </c>
      <c r="D1440" s="6">
        <v>0</v>
      </c>
      <c r="E1440" s="40">
        <v>0</v>
      </c>
      <c r="F1440" s="41">
        <v>1.0000000000000009</v>
      </c>
    </row>
    <row r="1441" spans="1:6">
      <c r="A1441" s="18">
        <v>42735</v>
      </c>
      <c r="B1441">
        <v>235</v>
      </c>
      <c r="C1441" t="s">
        <v>1637</v>
      </c>
      <c r="D1441" s="6">
        <v>0</v>
      </c>
      <c r="E1441" s="40">
        <v>0</v>
      </c>
      <c r="F1441" s="41">
        <v>1.0000000000000009</v>
      </c>
    </row>
    <row r="1442" spans="1:6">
      <c r="A1442" s="18">
        <v>42735</v>
      </c>
      <c r="B1442">
        <v>236</v>
      </c>
      <c r="C1442" t="s">
        <v>1638</v>
      </c>
      <c r="D1442" s="6">
        <v>0</v>
      </c>
      <c r="E1442" s="40">
        <v>0</v>
      </c>
      <c r="F1442" s="41">
        <v>1.0000000000000009</v>
      </c>
    </row>
    <row r="1443" spans="1:6">
      <c r="A1443" s="18">
        <v>42735</v>
      </c>
      <c r="B1443">
        <v>237</v>
      </c>
      <c r="C1443" t="s">
        <v>1639</v>
      </c>
      <c r="D1443" s="6">
        <v>0</v>
      </c>
      <c r="E1443" s="40">
        <v>0</v>
      </c>
      <c r="F1443" s="41">
        <v>1.0000000000000009</v>
      </c>
    </row>
    <row r="1444" spans="1:6">
      <c r="A1444" s="18">
        <v>42735</v>
      </c>
      <c r="B1444">
        <v>238</v>
      </c>
      <c r="C1444" t="s">
        <v>1640</v>
      </c>
      <c r="D1444" s="6">
        <v>0</v>
      </c>
      <c r="E1444" s="40">
        <v>0</v>
      </c>
      <c r="F1444" s="41">
        <v>1.0000000000000009</v>
      </c>
    </row>
    <row r="1445" spans="1:6">
      <c r="A1445" s="18">
        <v>42735</v>
      </c>
      <c r="B1445">
        <v>239</v>
      </c>
      <c r="C1445" t="s">
        <v>1641</v>
      </c>
      <c r="D1445" s="6">
        <v>0</v>
      </c>
      <c r="E1445" s="40">
        <v>0</v>
      </c>
      <c r="F1445" s="41">
        <v>1.0000000000000009</v>
      </c>
    </row>
    <row r="1446" spans="1:6">
      <c r="A1446" s="18">
        <v>42735</v>
      </c>
      <c r="B1446">
        <v>240</v>
      </c>
      <c r="C1446" t="s">
        <v>1642</v>
      </c>
      <c r="D1446" s="6">
        <v>0</v>
      </c>
      <c r="E1446" s="40">
        <v>0</v>
      </c>
      <c r="F1446" s="41">
        <v>1.0000000000000009</v>
      </c>
    </row>
    <row r="1447" spans="1:6">
      <c r="A1447" s="18">
        <v>42735</v>
      </c>
      <c r="B1447">
        <v>241</v>
      </c>
      <c r="C1447" t="s">
        <v>1643</v>
      </c>
      <c r="D1447" s="6">
        <v>0</v>
      </c>
      <c r="E1447" s="40">
        <v>0</v>
      </c>
      <c r="F1447" s="41">
        <v>1.0000000000000009</v>
      </c>
    </row>
    <row r="1448" spans="1:6">
      <c r="A1448" s="18">
        <v>42735</v>
      </c>
      <c r="B1448">
        <v>242</v>
      </c>
      <c r="C1448" t="s">
        <v>1644</v>
      </c>
      <c r="D1448" s="6">
        <v>0</v>
      </c>
      <c r="E1448" s="40">
        <v>0</v>
      </c>
      <c r="F1448" s="41">
        <v>1.0000000000000009</v>
      </c>
    </row>
    <row r="1449" spans="1:6">
      <c r="A1449" s="18">
        <v>42735</v>
      </c>
      <c r="B1449">
        <v>243</v>
      </c>
      <c r="C1449" t="s">
        <v>1645</v>
      </c>
      <c r="D1449" s="6">
        <v>0</v>
      </c>
      <c r="E1449" s="40">
        <v>0</v>
      </c>
      <c r="F1449" s="41">
        <v>1.0000000000000009</v>
      </c>
    </row>
    <row r="1450" spans="1:6">
      <c r="A1450" s="18">
        <v>42735</v>
      </c>
      <c r="B1450">
        <v>244</v>
      </c>
      <c r="C1450" t="s">
        <v>1646</v>
      </c>
      <c r="D1450" s="6">
        <v>0</v>
      </c>
      <c r="E1450" s="40">
        <v>0</v>
      </c>
      <c r="F1450" s="41">
        <v>1.0000000000000009</v>
      </c>
    </row>
    <row r="1451" spans="1:6">
      <c r="A1451" s="18">
        <v>42735</v>
      </c>
      <c r="B1451">
        <v>245</v>
      </c>
      <c r="C1451" t="s">
        <v>1647</v>
      </c>
      <c r="D1451" s="6">
        <v>0</v>
      </c>
      <c r="E1451" s="40">
        <v>0</v>
      </c>
      <c r="F1451" s="41">
        <v>1.0000000000000009</v>
      </c>
    </row>
    <row r="1452" spans="1:6">
      <c r="A1452" s="18">
        <v>42735</v>
      </c>
      <c r="B1452">
        <v>246</v>
      </c>
      <c r="C1452" t="s">
        <v>1648</v>
      </c>
      <c r="D1452" s="6">
        <v>0</v>
      </c>
      <c r="E1452" s="40">
        <v>0</v>
      </c>
      <c r="F1452" s="41">
        <v>1.0000000000000009</v>
      </c>
    </row>
    <row r="1453" spans="1:6">
      <c r="A1453" s="18">
        <v>42735</v>
      </c>
      <c r="B1453">
        <v>247</v>
      </c>
      <c r="C1453" t="s">
        <v>1649</v>
      </c>
      <c r="D1453" s="6">
        <v>0</v>
      </c>
      <c r="E1453" s="40">
        <v>0</v>
      </c>
      <c r="F1453" s="41">
        <v>1.0000000000000009</v>
      </c>
    </row>
    <row r="1454" spans="1:6">
      <c r="A1454" s="18">
        <v>42735</v>
      </c>
      <c r="B1454">
        <v>248</v>
      </c>
      <c r="C1454" t="s">
        <v>1650</v>
      </c>
      <c r="D1454" s="6">
        <v>0</v>
      </c>
      <c r="E1454" s="40">
        <v>0</v>
      </c>
      <c r="F1454" s="41">
        <v>1.0000000000000009</v>
      </c>
    </row>
    <row r="1455" spans="1:6">
      <c r="A1455" s="18">
        <v>42735</v>
      </c>
      <c r="B1455">
        <v>249</v>
      </c>
      <c r="C1455" t="s">
        <v>1651</v>
      </c>
      <c r="D1455" s="6">
        <v>0</v>
      </c>
      <c r="E1455" s="40">
        <v>0</v>
      </c>
      <c r="F1455" s="41">
        <v>1.0000000000000009</v>
      </c>
    </row>
    <row r="1456" spans="1:6">
      <c r="A1456" s="18">
        <v>42735</v>
      </c>
      <c r="B1456">
        <v>250</v>
      </c>
      <c r="C1456" t="s">
        <v>1652</v>
      </c>
      <c r="D1456" s="6">
        <v>0</v>
      </c>
      <c r="E1456" s="40">
        <v>0</v>
      </c>
      <c r="F1456" s="41">
        <v>1.0000000000000009</v>
      </c>
    </row>
    <row r="1457" spans="1:6">
      <c r="A1457" s="18">
        <v>42735</v>
      </c>
      <c r="B1457">
        <v>251</v>
      </c>
      <c r="C1457" t="s">
        <v>1653</v>
      </c>
      <c r="D1457" s="6">
        <v>0</v>
      </c>
      <c r="E1457" s="40">
        <v>0</v>
      </c>
      <c r="F1457" s="41">
        <v>1.0000000000000009</v>
      </c>
    </row>
    <row r="1458" spans="1:6">
      <c r="A1458" s="18">
        <v>42735</v>
      </c>
      <c r="B1458">
        <v>252</v>
      </c>
      <c r="C1458" t="s">
        <v>1654</v>
      </c>
      <c r="D1458" s="6">
        <v>0</v>
      </c>
      <c r="E1458" s="40">
        <v>0</v>
      </c>
      <c r="F1458" s="41">
        <v>1.0000000000000009</v>
      </c>
    </row>
    <row r="1459" spans="1:6">
      <c r="A1459" s="18">
        <v>42735</v>
      </c>
      <c r="B1459">
        <v>253</v>
      </c>
      <c r="C1459" t="s">
        <v>1655</v>
      </c>
      <c r="D1459" s="6">
        <v>0</v>
      </c>
      <c r="E1459" s="40">
        <v>0</v>
      </c>
      <c r="F1459" s="41">
        <v>1.0000000000000009</v>
      </c>
    </row>
    <row r="1460" spans="1:6">
      <c r="A1460" s="18">
        <v>42735</v>
      </c>
      <c r="B1460">
        <v>254</v>
      </c>
      <c r="C1460" t="s">
        <v>1656</v>
      </c>
      <c r="D1460" s="6">
        <v>0</v>
      </c>
      <c r="E1460" s="40">
        <v>0</v>
      </c>
      <c r="F1460" s="41">
        <v>1.0000000000000009</v>
      </c>
    </row>
    <row r="1461" spans="1:6">
      <c r="A1461" s="18">
        <v>42735</v>
      </c>
      <c r="B1461">
        <v>255</v>
      </c>
      <c r="C1461" t="s">
        <v>1657</v>
      </c>
      <c r="D1461" s="6">
        <v>0</v>
      </c>
      <c r="E1461" s="40">
        <v>0</v>
      </c>
      <c r="F1461" s="41">
        <v>1.0000000000000009</v>
      </c>
    </row>
    <row r="1462" spans="1:6">
      <c r="A1462" s="18">
        <v>42735</v>
      </c>
      <c r="B1462">
        <v>256</v>
      </c>
      <c r="C1462" t="s">
        <v>1658</v>
      </c>
      <c r="D1462" s="6">
        <v>0</v>
      </c>
      <c r="E1462" s="40">
        <v>0</v>
      </c>
      <c r="F1462" s="41">
        <v>1.0000000000000009</v>
      </c>
    </row>
    <row r="1463" spans="1:6">
      <c r="A1463" s="18">
        <v>42735</v>
      </c>
      <c r="B1463">
        <v>257</v>
      </c>
      <c r="C1463" t="s">
        <v>1659</v>
      </c>
      <c r="D1463" s="6">
        <v>0</v>
      </c>
      <c r="E1463" s="40">
        <v>0</v>
      </c>
      <c r="F1463" s="41">
        <v>1.0000000000000009</v>
      </c>
    </row>
    <row r="1464" spans="1:6">
      <c r="A1464" s="18">
        <v>42735</v>
      </c>
      <c r="B1464">
        <v>258</v>
      </c>
      <c r="C1464" t="s">
        <v>1660</v>
      </c>
      <c r="D1464" s="6">
        <v>0</v>
      </c>
      <c r="E1464" s="40">
        <v>0</v>
      </c>
      <c r="F1464" s="41">
        <v>1.0000000000000009</v>
      </c>
    </row>
    <row r="1465" spans="1:6">
      <c r="A1465" s="18">
        <v>42735</v>
      </c>
      <c r="B1465">
        <v>259</v>
      </c>
      <c r="C1465" t="s">
        <v>1661</v>
      </c>
      <c r="D1465" s="6">
        <v>0</v>
      </c>
      <c r="E1465" s="40">
        <v>0</v>
      </c>
      <c r="F1465" s="41">
        <v>1.0000000000000009</v>
      </c>
    </row>
    <row r="1466" spans="1:6">
      <c r="A1466" s="18">
        <v>42735</v>
      </c>
      <c r="B1466">
        <v>260</v>
      </c>
      <c r="C1466" t="s">
        <v>1662</v>
      </c>
      <c r="D1466" s="6">
        <v>0</v>
      </c>
      <c r="E1466" s="40">
        <v>0</v>
      </c>
      <c r="F1466" s="41">
        <v>1.0000000000000009</v>
      </c>
    </row>
    <row r="1467" spans="1:6">
      <c r="A1467" s="18">
        <v>42735</v>
      </c>
      <c r="B1467">
        <v>261</v>
      </c>
      <c r="C1467" t="s">
        <v>1663</v>
      </c>
      <c r="D1467" s="6">
        <v>0</v>
      </c>
      <c r="E1467" s="40">
        <v>0</v>
      </c>
      <c r="F1467" s="41">
        <v>1.0000000000000009</v>
      </c>
    </row>
    <row r="1468" spans="1:6">
      <c r="A1468" s="18">
        <v>42735</v>
      </c>
      <c r="B1468">
        <v>262</v>
      </c>
      <c r="C1468" t="s">
        <v>1664</v>
      </c>
      <c r="D1468" s="6">
        <v>0</v>
      </c>
      <c r="E1468" s="40">
        <v>0</v>
      </c>
      <c r="F1468" s="41">
        <v>1.0000000000000009</v>
      </c>
    </row>
    <row r="1469" spans="1:6">
      <c r="A1469" s="18">
        <v>42735</v>
      </c>
      <c r="B1469">
        <v>263</v>
      </c>
      <c r="C1469" t="s">
        <v>1665</v>
      </c>
      <c r="D1469" s="6">
        <v>0</v>
      </c>
      <c r="E1469" s="40">
        <v>0</v>
      </c>
      <c r="F1469" s="41">
        <v>1.0000000000000009</v>
      </c>
    </row>
    <row r="1470" spans="1:6">
      <c r="A1470" s="18">
        <v>42735</v>
      </c>
      <c r="B1470">
        <v>264</v>
      </c>
      <c r="C1470" t="s">
        <v>1666</v>
      </c>
      <c r="D1470" s="6">
        <v>0</v>
      </c>
      <c r="E1470" s="40">
        <v>0</v>
      </c>
      <c r="F1470" s="41">
        <v>1.0000000000000009</v>
      </c>
    </row>
    <row r="1471" spans="1:6">
      <c r="A1471" s="18">
        <v>42735</v>
      </c>
      <c r="B1471">
        <v>265</v>
      </c>
      <c r="C1471" t="s">
        <v>1667</v>
      </c>
      <c r="D1471" s="6">
        <v>0</v>
      </c>
      <c r="E1471" s="40">
        <v>0</v>
      </c>
      <c r="F1471" s="41">
        <v>1.0000000000000009</v>
      </c>
    </row>
    <row r="1472" spans="1:6">
      <c r="A1472" s="18">
        <v>42735</v>
      </c>
      <c r="B1472">
        <v>266</v>
      </c>
      <c r="C1472" t="s">
        <v>1668</v>
      </c>
      <c r="D1472" s="6">
        <v>0</v>
      </c>
      <c r="E1472" s="40">
        <v>0</v>
      </c>
      <c r="F1472" s="41">
        <v>1.0000000000000009</v>
      </c>
    </row>
    <row r="1473" spans="1:6">
      <c r="A1473" s="18">
        <v>42735</v>
      </c>
      <c r="B1473">
        <v>267</v>
      </c>
      <c r="C1473" t="s">
        <v>1669</v>
      </c>
      <c r="D1473" s="6">
        <v>0</v>
      </c>
      <c r="E1473" s="40">
        <v>0</v>
      </c>
      <c r="F1473" s="41">
        <v>1.0000000000000009</v>
      </c>
    </row>
    <row r="1474" spans="1:6">
      <c r="A1474" s="18">
        <v>42735</v>
      </c>
      <c r="B1474">
        <v>268</v>
      </c>
      <c r="C1474" t="s">
        <v>1670</v>
      </c>
      <c r="D1474" s="6">
        <v>0</v>
      </c>
      <c r="E1474" s="40">
        <v>0</v>
      </c>
      <c r="F1474" s="41">
        <v>1.0000000000000009</v>
      </c>
    </row>
    <row r="1475" spans="1:6">
      <c r="A1475" s="18">
        <v>42735</v>
      </c>
      <c r="B1475">
        <v>269</v>
      </c>
      <c r="C1475" t="s">
        <v>1671</v>
      </c>
      <c r="D1475" s="6">
        <v>0</v>
      </c>
      <c r="E1475" s="40">
        <v>0</v>
      </c>
      <c r="F1475" s="41">
        <v>1.0000000000000009</v>
      </c>
    </row>
    <row r="1476" spans="1:6">
      <c r="A1476" s="18">
        <v>42735</v>
      </c>
      <c r="B1476">
        <v>270</v>
      </c>
      <c r="C1476" t="s">
        <v>1672</v>
      </c>
      <c r="D1476" s="6">
        <v>0</v>
      </c>
      <c r="E1476" s="40">
        <v>0</v>
      </c>
      <c r="F1476" s="41">
        <v>1.0000000000000009</v>
      </c>
    </row>
    <row r="1477" spans="1:6">
      <c r="A1477" s="18">
        <v>42735</v>
      </c>
      <c r="B1477">
        <v>271</v>
      </c>
      <c r="C1477" t="s">
        <v>1673</v>
      </c>
      <c r="D1477" s="6">
        <v>0</v>
      </c>
      <c r="E1477" s="40">
        <v>0</v>
      </c>
      <c r="F1477" s="41">
        <v>1.0000000000000009</v>
      </c>
    </row>
    <row r="1478" spans="1:6">
      <c r="A1478" s="18">
        <v>42735</v>
      </c>
      <c r="B1478">
        <v>272</v>
      </c>
      <c r="C1478" t="s">
        <v>1674</v>
      </c>
      <c r="D1478" s="6">
        <v>0</v>
      </c>
      <c r="E1478" s="40">
        <v>0</v>
      </c>
      <c r="F1478" s="41">
        <v>1.0000000000000009</v>
      </c>
    </row>
    <row r="1479" spans="1:6">
      <c r="A1479" s="18">
        <v>42735</v>
      </c>
      <c r="B1479">
        <v>273</v>
      </c>
      <c r="C1479" t="s">
        <v>1675</v>
      </c>
      <c r="D1479" s="6">
        <v>0</v>
      </c>
      <c r="E1479" s="40">
        <v>0</v>
      </c>
      <c r="F1479" s="41">
        <v>1.0000000000000009</v>
      </c>
    </row>
    <row r="1480" spans="1:6">
      <c r="A1480" s="18">
        <v>42735</v>
      </c>
      <c r="B1480">
        <v>274</v>
      </c>
      <c r="C1480" t="s">
        <v>1676</v>
      </c>
      <c r="D1480" s="6">
        <v>0</v>
      </c>
      <c r="E1480" s="40">
        <v>0</v>
      </c>
      <c r="F1480" s="41">
        <v>1.0000000000000009</v>
      </c>
    </row>
    <row r="1481" spans="1:6">
      <c r="A1481" s="18">
        <v>42735</v>
      </c>
      <c r="B1481">
        <v>275</v>
      </c>
      <c r="C1481" t="s">
        <v>1677</v>
      </c>
      <c r="D1481" s="6">
        <v>0</v>
      </c>
      <c r="E1481" s="40">
        <v>0</v>
      </c>
      <c r="F1481" s="41">
        <v>1.0000000000000009</v>
      </c>
    </row>
    <row r="1482" spans="1:6">
      <c r="A1482" s="18">
        <v>42735</v>
      </c>
      <c r="B1482">
        <v>276</v>
      </c>
      <c r="C1482" t="s">
        <v>1678</v>
      </c>
      <c r="D1482" s="6">
        <v>0</v>
      </c>
      <c r="E1482" s="40">
        <v>0</v>
      </c>
      <c r="F1482" s="41">
        <v>1.0000000000000009</v>
      </c>
    </row>
    <row r="1483" spans="1:6">
      <c r="A1483" s="18">
        <v>42735</v>
      </c>
      <c r="B1483">
        <v>277</v>
      </c>
      <c r="C1483" t="s">
        <v>1679</v>
      </c>
      <c r="D1483" s="6">
        <v>0</v>
      </c>
      <c r="E1483" s="40">
        <v>0</v>
      </c>
      <c r="F1483" s="41">
        <v>1.0000000000000009</v>
      </c>
    </row>
    <row r="1484" spans="1:6">
      <c r="A1484" s="18">
        <v>42735</v>
      </c>
      <c r="B1484">
        <v>278</v>
      </c>
      <c r="C1484" t="s">
        <v>1680</v>
      </c>
      <c r="D1484" s="6">
        <v>0</v>
      </c>
      <c r="E1484" s="40">
        <v>0</v>
      </c>
      <c r="F1484" s="41">
        <v>1.0000000000000009</v>
      </c>
    </row>
    <row r="1485" spans="1:6">
      <c r="A1485" s="18">
        <v>42735</v>
      </c>
      <c r="B1485">
        <v>279</v>
      </c>
      <c r="C1485" t="s">
        <v>1681</v>
      </c>
      <c r="D1485" s="6">
        <v>0</v>
      </c>
      <c r="E1485" s="40">
        <v>0</v>
      </c>
      <c r="F1485" s="41">
        <v>1.0000000000000009</v>
      </c>
    </row>
    <row r="1486" spans="1:6">
      <c r="A1486" s="18">
        <v>42735</v>
      </c>
      <c r="B1486">
        <v>280</v>
      </c>
      <c r="C1486" t="s">
        <v>1682</v>
      </c>
      <c r="D1486" s="6">
        <v>0</v>
      </c>
      <c r="E1486" s="40">
        <v>0</v>
      </c>
      <c r="F1486" s="41">
        <v>1.0000000000000009</v>
      </c>
    </row>
    <row r="1487" spans="1:6">
      <c r="A1487" s="18">
        <v>42735</v>
      </c>
      <c r="B1487">
        <v>281</v>
      </c>
      <c r="C1487" t="s">
        <v>1683</v>
      </c>
      <c r="D1487" s="6">
        <v>0</v>
      </c>
      <c r="E1487" s="40">
        <v>0</v>
      </c>
      <c r="F1487" s="41">
        <v>1.0000000000000009</v>
      </c>
    </row>
    <row r="1488" spans="1:6">
      <c r="A1488" s="18">
        <v>42735</v>
      </c>
      <c r="B1488">
        <v>282</v>
      </c>
      <c r="C1488" t="s">
        <v>1684</v>
      </c>
      <c r="D1488" s="6">
        <v>0</v>
      </c>
      <c r="E1488" s="40">
        <v>0</v>
      </c>
      <c r="F1488" s="41">
        <v>1.0000000000000009</v>
      </c>
    </row>
    <row r="1489" spans="1:6">
      <c r="A1489" s="18">
        <v>42735</v>
      </c>
      <c r="B1489">
        <v>283</v>
      </c>
      <c r="C1489" t="s">
        <v>1685</v>
      </c>
      <c r="D1489" s="6">
        <v>0</v>
      </c>
      <c r="E1489" s="40">
        <v>0</v>
      </c>
      <c r="F1489" s="41">
        <v>1.0000000000000009</v>
      </c>
    </row>
    <row r="1490" spans="1:6">
      <c r="A1490" s="18">
        <v>42735</v>
      </c>
      <c r="B1490">
        <v>284</v>
      </c>
      <c r="C1490" t="s">
        <v>1686</v>
      </c>
      <c r="D1490" s="6">
        <v>0</v>
      </c>
      <c r="E1490" s="40">
        <v>0</v>
      </c>
      <c r="F1490" s="41">
        <v>1.0000000000000009</v>
      </c>
    </row>
    <row r="1491" spans="1:6">
      <c r="A1491" s="18">
        <v>42735</v>
      </c>
      <c r="B1491">
        <v>285</v>
      </c>
      <c r="C1491" t="s">
        <v>1687</v>
      </c>
      <c r="D1491" s="6">
        <v>0</v>
      </c>
      <c r="E1491" s="40">
        <v>0</v>
      </c>
      <c r="F1491" s="41">
        <v>1.0000000000000009</v>
      </c>
    </row>
    <row r="1492" spans="1:6">
      <c r="A1492" s="18">
        <v>42735</v>
      </c>
      <c r="B1492">
        <v>286</v>
      </c>
      <c r="C1492" t="s">
        <v>1688</v>
      </c>
      <c r="D1492" s="6">
        <v>0</v>
      </c>
      <c r="E1492" s="40">
        <v>0</v>
      </c>
      <c r="F1492" s="41">
        <v>1.0000000000000009</v>
      </c>
    </row>
    <row r="1493" spans="1:6">
      <c r="A1493" s="18">
        <v>42735</v>
      </c>
      <c r="B1493">
        <v>287</v>
      </c>
      <c r="C1493" t="s">
        <v>1689</v>
      </c>
      <c r="D1493" s="6">
        <v>0</v>
      </c>
      <c r="E1493" s="40">
        <v>0</v>
      </c>
      <c r="F1493" s="41">
        <v>1.0000000000000009</v>
      </c>
    </row>
    <row r="1494" spans="1:6">
      <c r="A1494" s="18">
        <v>42735</v>
      </c>
      <c r="B1494">
        <v>288</v>
      </c>
      <c r="C1494" t="s">
        <v>1690</v>
      </c>
      <c r="D1494" s="6">
        <v>0</v>
      </c>
      <c r="E1494" s="40">
        <v>0</v>
      </c>
      <c r="F1494" s="41">
        <v>1.0000000000000009</v>
      </c>
    </row>
    <row r="1495" spans="1:6">
      <c r="A1495" s="18">
        <v>42735</v>
      </c>
      <c r="B1495">
        <v>289</v>
      </c>
      <c r="C1495" t="s">
        <v>1691</v>
      </c>
      <c r="D1495" s="6">
        <v>0</v>
      </c>
      <c r="E1495" s="40">
        <v>0</v>
      </c>
      <c r="F1495" s="41">
        <v>1.0000000000000009</v>
      </c>
    </row>
    <row r="1496" spans="1:6">
      <c r="A1496" s="18">
        <v>42735</v>
      </c>
      <c r="B1496">
        <v>290</v>
      </c>
      <c r="C1496" t="s">
        <v>1692</v>
      </c>
      <c r="D1496" s="6">
        <v>0</v>
      </c>
      <c r="E1496" s="40">
        <v>0</v>
      </c>
      <c r="F1496" s="41">
        <v>1.0000000000000009</v>
      </c>
    </row>
    <row r="1497" spans="1:6">
      <c r="A1497" s="18">
        <v>42735</v>
      </c>
      <c r="B1497">
        <v>291</v>
      </c>
      <c r="C1497" t="s">
        <v>1693</v>
      </c>
      <c r="D1497" s="6">
        <v>0</v>
      </c>
      <c r="E1497" s="40">
        <v>0</v>
      </c>
      <c r="F1497" s="41">
        <v>1.0000000000000009</v>
      </c>
    </row>
    <row r="1498" spans="1:6">
      <c r="A1498" s="18">
        <v>42735</v>
      </c>
      <c r="B1498">
        <v>292</v>
      </c>
      <c r="C1498" t="s">
        <v>1694</v>
      </c>
      <c r="D1498" s="6">
        <v>0</v>
      </c>
      <c r="E1498" s="40">
        <v>0</v>
      </c>
      <c r="F1498" s="41">
        <v>1.0000000000000009</v>
      </c>
    </row>
    <row r="1499" spans="1:6">
      <c r="A1499" s="18">
        <v>42735</v>
      </c>
      <c r="B1499">
        <v>293</v>
      </c>
      <c r="C1499" t="s">
        <v>1695</v>
      </c>
      <c r="D1499" s="6">
        <v>0</v>
      </c>
      <c r="E1499" s="40">
        <v>0</v>
      </c>
      <c r="F1499" s="41">
        <v>1.0000000000000009</v>
      </c>
    </row>
    <row r="1500" spans="1:6">
      <c r="A1500" s="18">
        <v>42735</v>
      </c>
      <c r="B1500">
        <v>294</v>
      </c>
      <c r="C1500" t="s">
        <v>1696</v>
      </c>
      <c r="D1500" s="6">
        <v>0</v>
      </c>
      <c r="E1500" s="40">
        <v>0</v>
      </c>
      <c r="F1500" s="41">
        <v>1.0000000000000009</v>
      </c>
    </row>
    <row r="1501" spans="1:6">
      <c r="A1501" s="18">
        <v>42735</v>
      </c>
      <c r="B1501">
        <v>295</v>
      </c>
      <c r="C1501" t="s">
        <v>1697</v>
      </c>
      <c r="D1501" s="6">
        <v>0</v>
      </c>
      <c r="E1501" s="40">
        <v>0</v>
      </c>
      <c r="F1501" s="41">
        <v>1.0000000000000009</v>
      </c>
    </row>
    <row r="1502" spans="1:6">
      <c r="A1502" s="18">
        <v>42735</v>
      </c>
      <c r="B1502">
        <v>296</v>
      </c>
      <c r="C1502" t="s">
        <v>1698</v>
      </c>
      <c r="D1502" s="6">
        <v>0</v>
      </c>
      <c r="E1502" s="40">
        <v>0</v>
      </c>
      <c r="F1502" s="41">
        <v>1.0000000000000009</v>
      </c>
    </row>
    <row r="1503" spans="1:6">
      <c r="A1503" s="18">
        <v>42735</v>
      </c>
      <c r="B1503">
        <v>297</v>
      </c>
      <c r="C1503" t="s">
        <v>1699</v>
      </c>
      <c r="D1503" s="6">
        <v>0</v>
      </c>
      <c r="E1503" s="40">
        <v>0</v>
      </c>
      <c r="F1503" s="41">
        <v>1.0000000000000009</v>
      </c>
    </row>
    <row r="1504" spans="1:6">
      <c r="A1504" s="18">
        <v>42735</v>
      </c>
      <c r="B1504">
        <v>298</v>
      </c>
      <c r="C1504" t="s">
        <v>1700</v>
      </c>
      <c r="D1504" s="6">
        <v>0</v>
      </c>
      <c r="E1504" s="40">
        <v>0</v>
      </c>
      <c r="F1504" s="41">
        <v>1.0000000000000009</v>
      </c>
    </row>
    <row r="1505" spans="1:6">
      <c r="A1505" s="18">
        <v>42735</v>
      </c>
      <c r="B1505">
        <v>299</v>
      </c>
      <c r="C1505" t="s">
        <v>1701</v>
      </c>
      <c r="D1505" s="6">
        <v>0</v>
      </c>
      <c r="E1505" s="40">
        <v>0</v>
      </c>
      <c r="F1505" s="41">
        <v>1.0000000000000009</v>
      </c>
    </row>
    <row r="1506" spans="1:6">
      <c r="A1506" s="18">
        <v>42735</v>
      </c>
      <c r="B1506">
        <v>300</v>
      </c>
      <c r="C1506" t="s">
        <v>1702</v>
      </c>
      <c r="D1506" s="6">
        <v>0</v>
      </c>
      <c r="E1506" s="40">
        <v>0</v>
      </c>
      <c r="F1506" s="41">
        <v>1.0000000000000009</v>
      </c>
    </row>
    <row r="1513" spans="1:6" ht="15.75">
      <c r="A1513" s="44" t="s">
        <v>54</v>
      </c>
    </row>
    <row r="1515" spans="1:6">
      <c r="A1515" s="18">
        <v>42369</v>
      </c>
      <c r="B1515" t="s">
        <v>179</v>
      </c>
      <c r="C1515" t="s">
        <v>1703</v>
      </c>
      <c r="D1515">
        <v>31</v>
      </c>
      <c r="E1515">
        <v>0</v>
      </c>
    </row>
    <row r="1516" spans="1:6">
      <c r="A1516" s="18">
        <v>42369</v>
      </c>
      <c r="B1516" t="s">
        <v>180</v>
      </c>
      <c r="C1516" t="s">
        <v>1704</v>
      </c>
      <c r="D1516">
        <v>31</v>
      </c>
      <c r="E1516">
        <v>0.5</v>
      </c>
    </row>
    <row r="1517" spans="1:6">
      <c r="A1517" s="18">
        <v>42369</v>
      </c>
      <c r="B1517" t="s">
        <v>181</v>
      </c>
      <c r="C1517" t="s">
        <v>1705</v>
      </c>
      <c r="D1517">
        <v>31</v>
      </c>
      <c r="E1517">
        <v>0.7</v>
      </c>
    </row>
    <row r="1518" spans="1:6">
      <c r="A1518" s="18">
        <v>42369</v>
      </c>
      <c r="B1518" t="s">
        <v>182</v>
      </c>
      <c r="C1518" t="s">
        <v>1706</v>
      </c>
      <c r="D1518">
        <v>31</v>
      </c>
      <c r="E1518" s="45">
        <v>0.96369982547993027</v>
      </c>
    </row>
    <row r="1519" spans="1:6">
      <c r="A1519" s="18">
        <v>42460</v>
      </c>
      <c r="B1519" t="s">
        <v>179</v>
      </c>
      <c r="C1519" t="s">
        <v>1707</v>
      </c>
      <c r="D1519">
        <v>31</v>
      </c>
      <c r="E1519">
        <v>0</v>
      </c>
    </row>
    <row r="1520" spans="1:6">
      <c r="A1520" s="18">
        <v>42460</v>
      </c>
      <c r="B1520" t="s">
        <v>180</v>
      </c>
      <c r="C1520" t="s">
        <v>1708</v>
      </c>
      <c r="D1520">
        <v>31</v>
      </c>
      <c r="E1520">
        <v>0.5</v>
      </c>
    </row>
    <row r="1521" spans="1:5">
      <c r="A1521" s="18">
        <v>42460</v>
      </c>
      <c r="B1521" t="s">
        <v>181</v>
      </c>
      <c r="C1521" t="s">
        <v>1709</v>
      </c>
      <c r="D1521">
        <v>31</v>
      </c>
      <c r="E1521">
        <v>0.7</v>
      </c>
    </row>
    <row r="1522" spans="1:5">
      <c r="A1522" s="18">
        <v>42460</v>
      </c>
      <c r="B1522" t="s">
        <v>182</v>
      </c>
      <c r="C1522" t="s">
        <v>1710</v>
      </c>
      <c r="D1522">
        <v>31</v>
      </c>
      <c r="E1522" s="45">
        <v>0.94865831842576043</v>
      </c>
    </row>
    <row r="1523" spans="1:5">
      <c r="A1523" s="18">
        <v>42551</v>
      </c>
      <c r="B1523" t="s">
        <v>179</v>
      </c>
      <c r="C1523" t="s">
        <v>1711</v>
      </c>
      <c r="D1523">
        <v>31</v>
      </c>
      <c r="E1523">
        <v>0</v>
      </c>
    </row>
    <row r="1524" spans="1:5">
      <c r="A1524" s="18">
        <v>42551</v>
      </c>
      <c r="B1524" t="s">
        <v>180</v>
      </c>
      <c r="C1524" t="s">
        <v>1712</v>
      </c>
      <c r="D1524">
        <v>31</v>
      </c>
      <c r="E1524">
        <v>0.5</v>
      </c>
    </row>
    <row r="1525" spans="1:5">
      <c r="A1525" s="18">
        <v>42551</v>
      </c>
      <c r="B1525" t="s">
        <v>181</v>
      </c>
      <c r="C1525" t="s">
        <v>1713</v>
      </c>
      <c r="D1525">
        <v>31</v>
      </c>
      <c r="E1525">
        <v>0.7</v>
      </c>
    </row>
    <row r="1526" spans="1:5">
      <c r="A1526" s="18">
        <v>42551</v>
      </c>
      <c r="B1526" t="s">
        <v>182</v>
      </c>
      <c r="C1526" t="s">
        <v>1714</v>
      </c>
      <c r="D1526">
        <v>31</v>
      </c>
      <c r="E1526" s="45">
        <v>0.95679121657517241</v>
      </c>
    </row>
    <row r="1527" spans="1:5">
      <c r="A1527" s="18">
        <v>42643</v>
      </c>
      <c r="B1527" t="s">
        <v>179</v>
      </c>
      <c r="C1527" t="s">
        <v>1715</v>
      </c>
      <c r="D1527">
        <v>31</v>
      </c>
      <c r="E1527">
        <v>0</v>
      </c>
    </row>
    <row r="1528" spans="1:5">
      <c r="A1528" s="18">
        <v>42643</v>
      </c>
      <c r="B1528" t="s">
        <v>180</v>
      </c>
      <c r="C1528" t="s">
        <v>1716</v>
      </c>
      <c r="D1528">
        <v>31</v>
      </c>
      <c r="E1528">
        <v>0.5</v>
      </c>
    </row>
    <row r="1529" spans="1:5">
      <c r="A1529" s="18">
        <v>42643</v>
      </c>
      <c r="B1529" t="s">
        <v>181</v>
      </c>
      <c r="C1529" t="s">
        <v>1717</v>
      </c>
      <c r="D1529">
        <v>31</v>
      </c>
      <c r="E1529">
        <v>0.7</v>
      </c>
    </row>
    <row r="1530" spans="1:5">
      <c r="A1530" s="18">
        <v>42643</v>
      </c>
      <c r="B1530" t="s">
        <v>182</v>
      </c>
      <c r="C1530" t="s">
        <v>1718</v>
      </c>
      <c r="D1530">
        <v>31</v>
      </c>
      <c r="E1530" s="45">
        <v>0.94312054270307877</v>
      </c>
    </row>
    <row r="1531" spans="1:5">
      <c r="A1531" s="18">
        <v>42735</v>
      </c>
      <c r="B1531" t="s">
        <v>179</v>
      </c>
      <c r="C1531" t="s">
        <v>1719</v>
      </c>
      <c r="D1531">
        <v>31</v>
      </c>
      <c r="E1531">
        <v>0</v>
      </c>
    </row>
    <row r="1532" spans="1:5">
      <c r="A1532" s="18">
        <v>42735</v>
      </c>
      <c r="B1532" t="s">
        <v>180</v>
      </c>
      <c r="C1532" t="s">
        <v>1720</v>
      </c>
      <c r="D1532">
        <v>31</v>
      </c>
      <c r="E1532">
        <v>0.5</v>
      </c>
    </row>
    <row r="1533" spans="1:5">
      <c r="A1533" s="18">
        <v>42735</v>
      </c>
      <c r="B1533" t="s">
        <v>181</v>
      </c>
      <c r="C1533" t="s">
        <v>1721</v>
      </c>
      <c r="D1533">
        <v>31</v>
      </c>
      <c r="E1533">
        <v>0.7</v>
      </c>
    </row>
    <row r="1534" spans="1:5">
      <c r="A1534" s="18">
        <v>42735</v>
      </c>
      <c r="B1534" t="s">
        <v>182</v>
      </c>
      <c r="C1534" t="s">
        <v>1722</v>
      </c>
      <c r="D1534">
        <v>31</v>
      </c>
      <c r="E1534" s="45">
        <v>0.94104268719384188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Contents and Notes</vt:lpstr>
      <vt:lpstr>Figure 2</vt:lpstr>
      <vt:lpstr>Lookup!as_at_date</vt:lpstr>
      <vt:lpstr>Lookup!first_quarter</vt:lpstr>
      <vt:lpstr>Lookup!Last_quarter</vt:lpstr>
      <vt:lpstr>Lookup!Median</vt:lpstr>
      <vt:lpstr>Median</vt:lpstr>
      <vt:lpstr>Lookup!Percentile</vt:lpstr>
      <vt:lpstr>Percentile</vt:lpstr>
      <vt:lpstr>'Contents and Notes'!Print_Area</vt:lpstr>
      <vt:lpstr>'Figure 2'!Print_Area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Meryl</dc:creator>
  <cp:lastModifiedBy>stefas04</cp:lastModifiedBy>
  <dcterms:created xsi:type="dcterms:W3CDTF">2017-02-22T17:21:19Z</dcterms:created>
  <dcterms:modified xsi:type="dcterms:W3CDTF">2017-03-17T10:28:00Z</dcterms:modified>
</cp:coreProperties>
</file>