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updateLinks="never" defaultThemeVersion="124226"/>
  <bookViews>
    <workbookView xWindow="0" yWindow="45" windowWidth="19155" windowHeight="11820" activeTab="1"/>
  </bookViews>
  <sheets>
    <sheet name="Contents and Notes" sheetId="1" r:id="rId1"/>
    <sheet name="Table 1c" sheetId="2" r:id="rId2"/>
    <sheet name="Charts 1c" sheetId="3" r:id="rId3"/>
    <sheet name="Lookup" sheetId="4" state="veryHidden" r:id="rId4"/>
    <sheet name="Chart_data" sheetId="5" state="veryHidden" r:id="rId5"/>
    <sheet name="EligRef" sheetId="6" state="veryHidden" r:id="rId6"/>
    <sheet name="With62" sheetId="7" state="veryHidden" r:id="rId7"/>
    <sheet name="Max" sheetId="8" state="veryHidden" r:id="rId8"/>
    <sheet name="Median" sheetId="9" state="veryHidden" r:id="rId9"/>
    <sheet name="90th" sheetId="10" state="veryHidden" r:id="rId10"/>
    <sheet name="percent62" sheetId="11" state="veryHidden" r:id="rId11"/>
  </sheets>
  <externalReferences>
    <externalReference r:id="rId12"/>
    <externalReference r:id="rId13"/>
    <externalReference r:id="rId14"/>
    <externalReference r:id="rId15"/>
    <externalReference r:id="rId16"/>
    <externalReference r:id="rId17"/>
    <externalReference r:id="rId18"/>
    <externalReference r:id="rId19"/>
    <externalReference r:id="rId20"/>
  </externalReferences>
  <definedNames>
    <definedName name="_xlnm._FilterDatabase" localSheetId="9" hidden="1">'90th'!$A$1:$G$343</definedName>
    <definedName name="_xlnm._FilterDatabase" localSheetId="10" hidden="1">percent62!$A$1:$H$20</definedName>
    <definedName name="as_at_date" localSheetId="3">Lookup!$AP$3</definedName>
    <definedName name="as_at_date">#REF!</definedName>
    <definedName name="Ascertainment_Table1a">'[1]Data for ascertainment'!$A$1:$G$37</definedName>
    <definedName name="Data_Table">[2]Data!$A$1:$I$69</definedName>
    <definedName name="Data_Table2">[3]Data!$A$1:$H$91</definedName>
    <definedName name="DataQ1">[4]Data!$A$1:$I$86</definedName>
    <definedName name="DataQ12010">[5]Data!$A$1:$M$93</definedName>
    <definedName name="DataTable" localSheetId="9">'90th'!$A$1:$D$343</definedName>
    <definedName name="DataTable" localSheetId="7">Max!$A$1:$D$343</definedName>
    <definedName name="DataTable" localSheetId="1">[6]Data!$A$1:$H$91</definedName>
    <definedName name="DataTable" localSheetId="6">With62!$A$1:$D$343</definedName>
    <definedName name="DataTable">[7]Data!$A$1:$I$761</definedName>
    <definedName name="first_quarter" localSheetId="3">Lookup!$AP$1</definedName>
    <definedName name="first_quarter">'[8]Make Report'!$G$14</definedName>
    <definedName name="firstmonth" localSheetId="3">'[8]Make Report'!$G$14</definedName>
    <definedName name="firstmonth" localSheetId="10">'[8]Make Report'!$G$14</definedName>
    <definedName name="firstmonth">'[8]Make Report'!$G$14</definedName>
    <definedName name="Last_quarter" localSheetId="3">Lookup!$AP$2</definedName>
    <definedName name="Median" localSheetId="3">Lookup!$AF$2</definedName>
    <definedName name="Median">Lookup!$AF$2</definedName>
    <definedName name="Percentile" localSheetId="3">Lookup!$AF$3</definedName>
    <definedName name="Percentile">Lookup!$AF$3</definedName>
    <definedName name="_xlnm.Print_Area" localSheetId="2">'Charts 1c'!$A$1:$P$162</definedName>
    <definedName name="_xlnm.Print_Area" localSheetId="1">'Table 1c'!$D$1:$M$56</definedName>
    <definedName name="_xlnm.Print_Titles" localSheetId="2">'Charts 1c'!$1:$3</definedName>
    <definedName name="Q1_2010">[9]Working!$A$1:$J$676</definedName>
  </definedNames>
  <calcPr calcId="125725"/>
</workbook>
</file>

<file path=xl/calcChain.xml><?xml version="1.0" encoding="utf-8"?>
<calcChain xmlns="http://schemas.openxmlformats.org/spreadsheetml/2006/main">
  <c r="Z90" i="3"/>
  <c r="Z86"/>
  <c r="D30" i="2"/>
  <c r="AE152" i="3"/>
  <c r="Y152"/>
  <c r="AE151"/>
  <c r="Y151"/>
  <c r="AE150"/>
  <c r="Y150"/>
  <c r="AE149"/>
  <c r="Y149"/>
  <c r="AE148"/>
  <c r="Y148"/>
  <c r="AE147"/>
  <c r="Y147"/>
  <c r="AE146"/>
  <c r="Y146"/>
  <c r="AE145"/>
  <c r="Y145"/>
  <c r="AE144"/>
  <c r="Y144"/>
  <c r="AE143"/>
  <c r="Y143"/>
  <c r="AE142"/>
  <c r="Y142"/>
  <c r="AE141"/>
  <c r="Y141"/>
  <c r="AE140"/>
  <c r="Y140"/>
  <c r="AE139"/>
  <c r="Y139"/>
  <c r="AE138"/>
  <c r="Y138"/>
  <c r="AE137"/>
  <c r="Y137"/>
  <c r="AE136"/>
  <c r="Y136"/>
  <c r="AE135"/>
  <c r="Y135"/>
  <c r="Y123"/>
  <c r="Y122"/>
  <c r="Y121"/>
  <c r="Y120"/>
  <c r="Y119"/>
  <c r="Y118"/>
  <c r="Y117"/>
  <c r="Y116"/>
  <c r="Y115"/>
  <c r="Y114"/>
  <c r="Y113"/>
  <c r="Y112"/>
  <c r="Y111"/>
  <c r="Y110"/>
  <c r="Y109"/>
  <c r="Y108"/>
  <c r="Y107"/>
  <c r="Y106"/>
  <c r="Y90"/>
  <c r="Z89"/>
  <c r="Y89"/>
  <c r="Y88"/>
  <c r="Z87"/>
  <c r="Y87"/>
  <c r="Y86"/>
  <c r="Y85"/>
  <c r="Y84"/>
  <c r="Z83"/>
  <c r="Y83"/>
  <c r="Y82"/>
  <c r="Y81"/>
  <c r="Y80"/>
  <c r="Z79"/>
  <c r="Y79"/>
  <c r="Y78"/>
  <c r="Z77"/>
  <c r="Y77"/>
  <c r="Y76"/>
  <c r="Y75"/>
  <c r="Y74"/>
  <c r="Y73"/>
  <c r="AE55"/>
  <c r="Y55"/>
  <c r="AE54"/>
  <c r="Y54"/>
  <c r="AE53"/>
  <c r="Y53"/>
  <c r="AE52"/>
  <c r="Y52"/>
  <c r="AE51"/>
  <c r="Y51"/>
  <c r="AE50"/>
  <c r="Y50"/>
  <c r="AE49"/>
  <c r="Y49"/>
  <c r="AE48"/>
  <c r="Y48"/>
  <c r="AE47"/>
  <c r="Y47"/>
  <c r="AE46"/>
  <c r="Y46"/>
  <c r="AE45"/>
  <c r="Y45"/>
  <c r="AE44"/>
  <c r="Y44"/>
  <c r="AE43"/>
  <c r="Y43"/>
  <c r="AE42"/>
  <c r="Y42"/>
  <c r="AE41"/>
  <c r="Y41"/>
  <c r="AE40"/>
  <c r="Y40"/>
  <c r="AE39"/>
  <c r="Y39"/>
  <c r="AE38"/>
  <c r="Y38"/>
  <c r="Y24"/>
  <c r="Y23"/>
  <c r="Y22"/>
  <c r="Y21"/>
  <c r="Y20"/>
  <c r="Y19"/>
  <c r="Y18"/>
  <c r="Y17"/>
  <c r="Z16"/>
  <c r="Y16"/>
  <c r="Y15"/>
  <c r="Y14"/>
  <c r="Y13"/>
  <c r="Y12"/>
  <c r="Y11"/>
  <c r="Y10"/>
  <c r="Y9"/>
  <c r="Y8"/>
  <c r="Y7"/>
  <c r="C28" i="2"/>
  <c r="C27"/>
  <c r="C26"/>
  <c r="C25"/>
  <c r="C24"/>
  <c r="C22"/>
  <c r="C21"/>
  <c r="C20"/>
  <c r="C19"/>
  <c r="C18"/>
  <c r="C16"/>
  <c r="C15"/>
  <c r="C14"/>
  <c r="C13"/>
  <c r="C12"/>
  <c r="C11"/>
  <c r="A11"/>
  <c r="D2" s="1"/>
  <c r="C10"/>
  <c r="C8"/>
  <c r="F7"/>
  <c r="AA1"/>
  <c r="Z6" i="3" l="1"/>
  <c r="Z5" s="1"/>
  <c r="Z19"/>
  <c r="Z10"/>
  <c r="Z18"/>
  <c r="Z80"/>
  <c r="Z88"/>
  <c r="Z22"/>
  <c r="G7" i="2"/>
  <c r="Z9" i="3"/>
  <c r="Z55"/>
  <c r="Z52"/>
  <c r="Z53"/>
  <c r="Z43"/>
  <c r="Z45"/>
  <c r="Z54"/>
  <c r="Z82"/>
  <c r="Z84"/>
  <c r="Z75"/>
  <c r="Z76"/>
  <c r="Z85"/>
  <c r="Z78"/>
  <c r="Z73"/>
  <c r="Z135"/>
  <c r="Z120"/>
  <c r="Z115"/>
  <c r="Z116"/>
  <c r="Z117"/>
  <c r="Z121"/>
  <c r="Z108"/>
  <c r="Z122"/>
  <c r="Z109"/>
  <c r="Z123"/>
  <c r="Z118"/>
  <c r="Z110"/>
  <c r="Z111"/>
  <c r="Z112"/>
  <c r="Z113"/>
  <c r="Z106"/>
  <c r="Z119"/>
  <c r="Z149"/>
  <c r="Z145"/>
  <c r="F26" i="2"/>
  <c r="Z151" i="3"/>
  <c r="Z152"/>
  <c r="Z139"/>
  <c r="Z141"/>
  <c r="Z148"/>
  <c r="F18" i="2"/>
  <c r="Z142" i="3"/>
  <c r="Z140"/>
  <c r="Z144"/>
  <c r="Z146"/>
  <c r="Z137"/>
  <c r="F12" i="2"/>
  <c r="Z147" i="3"/>
  <c r="Z38"/>
  <c r="Z47"/>
  <c r="Z49"/>
  <c r="Z40"/>
  <c r="Z41"/>
  <c r="Z50"/>
  <c r="Z44"/>
  <c r="Z136" l="1"/>
  <c r="Z143"/>
  <c r="AA6"/>
  <c r="AA5" s="1"/>
  <c r="H7" i="2"/>
  <c r="F19"/>
  <c r="F10"/>
  <c r="Z138" i="3"/>
  <c r="F8" i="2"/>
  <c r="F20"/>
  <c r="F11"/>
  <c r="Z39" i="3"/>
  <c r="Z46"/>
  <c r="Z74"/>
  <c r="Z81"/>
  <c r="Z13"/>
  <c r="Z11"/>
  <c r="Z23"/>
  <c r="Z17"/>
  <c r="Z51"/>
  <c r="F21" i="2"/>
  <c r="F22"/>
  <c r="F13"/>
  <c r="Z150" i="3"/>
  <c r="AA73"/>
  <c r="AA86"/>
  <c r="AA80"/>
  <c r="AA79"/>
  <c r="AA77"/>
  <c r="AA89"/>
  <c r="AA88"/>
  <c r="AA78"/>
  <c r="AA76"/>
  <c r="AA75"/>
  <c r="AA85"/>
  <c r="AA81"/>
  <c r="Z20"/>
  <c r="Z8"/>
  <c r="Z15"/>
  <c r="AA7"/>
  <c r="AA115"/>
  <c r="AA19"/>
  <c r="AA120"/>
  <c r="Z42"/>
  <c r="AA90"/>
  <c r="AA82"/>
  <c r="AA74"/>
  <c r="F24" i="2"/>
  <c r="F14"/>
  <c r="AA87" i="3"/>
  <c r="AA13"/>
  <c r="AA84"/>
  <c r="AA22"/>
  <c r="F25" i="2"/>
  <c r="F15"/>
  <c r="F28"/>
  <c r="Z114" i="3"/>
  <c r="Z107"/>
  <c r="Z12"/>
  <c r="Z7"/>
  <c r="Z24"/>
  <c r="Z21"/>
  <c r="Z48"/>
  <c r="F16" i="2"/>
  <c r="AA83" i="3"/>
  <c r="Z14"/>
  <c r="AA9"/>
  <c r="AA18"/>
  <c r="AA10"/>
  <c r="F27" i="2"/>
  <c r="AA24" i="3"/>
  <c r="AA48" l="1"/>
  <c r="AA17"/>
  <c r="AA42"/>
  <c r="AA110"/>
  <c r="AA50"/>
  <c r="AA118"/>
  <c r="AA45"/>
  <c r="AA14"/>
  <c r="AA113"/>
  <c r="AA53"/>
  <c r="AA12"/>
  <c r="AA43"/>
  <c r="AA111"/>
  <c r="AA49"/>
  <c r="AA11"/>
  <c r="AA121"/>
  <c r="AA54"/>
  <c r="AA122"/>
  <c r="G18" i="2"/>
  <c r="AA40" i="3"/>
  <c r="AA108"/>
  <c r="AA117"/>
  <c r="AB8"/>
  <c r="AB10"/>
  <c r="AB9"/>
  <c r="AB15"/>
  <c r="AB18"/>
  <c r="AB7"/>
  <c r="AB11"/>
  <c r="AB19"/>
  <c r="AB139"/>
  <c r="AB145"/>
  <c r="AB142"/>
  <c r="AB137"/>
  <c r="AB12"/>
  <c r="AB148"/>
  <c r="AB141"/>
  <c r="AB140"/>
  <c r="AB152"/>
  <c r="AB149"/>
  <c r="AB146"/>
  <c r="AB16"/>
  <c r="AB13"/>
  <c r="AB151"/>
  <c r="AB147"/>
  <c r="AB144"/>
  <c r="AB24"/>
  <c r="AB23"/>
  <c r="AB135"/>
  <c r="AB150"/>
  <c r="AB138"/>
  <c r="AB21"/>
  <c r="AB22"/>
  <c r="AA16"/>
  <c r="AA47"/>
  <c r="AA38"/>
  <c r="AA106"/>
  <c r="AA21"/>
  <c r="AA52"/>
  <c r="AA123"/>
  <c r="AA55"/>
  <c r="AA8"/>
  <c r="AA20"/>
  <c r="AA51"/>
  <c r="AA119"/>
  <c r="AA41"/>
  <c r="AA109"/>
  <c r="AA44"/>
  <c r="AA112"/>
  <c r="AB17"/>
  <c r="AB14"/>
  <c r="AA23"/>
  <c r="AA15"/>
  <c r="AA116"/>
  <c r="AB79"/>
  <c r="AB77"/>
  <c r="AB87"/>
  <c r="AB78"/>
  <c r="AB84"/>
  <c r="AB85"/>
  <c r="AB82"/>
  <c r="AB119"/>
  <c r="AB106"/>
  <c r="AB114"/>
  <c r="AB113"/>
  <c r="AB122"/>
  <c r="AB108"/>
  <c r="AB121"/>
  <c r="AB116"/>
  <c r="AB115"/>
  <c r="AB120"/>
  <c r="H27" i="2"/>
  <c r="H25"/>
  <c r="H22"/>
  <c r="H20"/>
  <c r="H18"/>
  <c r="H15"/>
  <c r="H13"/>
  <c r="H11"/>
  <c r="AB6" i="3"/>
  <c r="AB5" s="1"/>
  <c r="H10" i="2"/>
  <c r="H28"/>
  <c r="H26"/>
  <c r="H24"/>
  <c r="H21"/>
  <c r="H19"/>
  <c r="H16"/>
  <c r="H14"/>
  <c r="H12"/>
  <c r="I7"/>
  <c r="H8"/>
  <c r="AB88" i="3"/>
  <c r="AB107"/>
  <c r="AB110"/>
  <c r="AB109"/>
  <c r="AB83"/>
  <c r="AB86"/>
  <c r="AB89"/>
  <c r="AB112"/>
  <c r="AB74"/>
  <c r="AB76"/>
  <c r="AB117"/>
  <c r="AB45"/>
  <c r="AB43"/>
  <c r="AB42"/>
  <c r="AB55"/>
  <c r="AB54"/>
  <c r="AB48"/>
  <c r="AB52"/>
  <c r="AB38"/>
  <c r="AB50"/>
  <c r="AB47"/>
  <c r="AB49"/>
  <c r="AB44"/>
  <c r="AB41"/>
  <c r="AB39"/>
  <c r="AB123"/>
  <c r="AB81"/>
  <c r="AB51"/>
  <c r="AB111"/>
  <c r="AB40"/>
  <c r="AB80"/>
  <c r="AB73"/>
  <c r="AB118"/>
  <c r="AB53"/>
  <c r="AB90"/>
  <c r="AB75"/>
  <c r="AA138" l="1"/>
  <c r="G12" i="2"/>
  <c r="AA143" i="3"/>
  <c r="AA136"/>
  <c r="G10" i="2"/>
  <c r="AA135" i="3"/>
  <c r="G8" i="2"/>
  <c r="AA151" i="3"/>
  <c r="G27" i="2"/>
  <c r="AA142" i="3"/>
  <c r="G16" i="2"/>
  <c r="AA141" i="3"/>
  <c r="G15" i="2"/>
  <c r="AA39" i="3"/>
  <c r="AA46"/>
  <c r="AB143"/>
  <c r="AB136"/>
  <c r="AB46"/>
  <c r="AC51"/>
  <c r="AC40"/>
  <c r="AC38"/>
  <c r="AC44"/>
  <c r="AC55"/>
  <c r="AC52"/>
  <c r="AC42"/>
  <c r="AC48"/>
  <c r="AC86"/>
  <c r="AC80"/>
  <c r="AC78"/>
  <c r="AC85"/>
  <c r="AC76"/>
  <c r="AC75"/>
  <c r="AC84"/>
  <c r="AC82"/>
  <c r="AC73"/>
  <c r="AC79"/>
  <c r="AC77"/>
  <c r="AC90"/>
  <c r="AC89"/>
  <c r="AC88"/>
  <c r="AC83"/>
  <c r="AC87"/>
  <c r="AA107"/>
  <c r="AA114"/>
  <c r="AA152"/>
  <c r="G28" i="2"/>
  <c r="AA144" i="3"/>
  <c r="G19" i="2"/>
  <c r="AA140" i="3"/>
  <c r="G14" i="2"/>
  <c r="AA150" i="3"/>
  <c r="G26" i="2"/>
  <c r="AA145" i="3"/>
  <c r="G20" i="2"/>
  <c r="J7"/>
  <c r="AC6" i="3"/>
  <c r="AC5" s="1"/>
  <c r="AA148"/>
  <c r="G24" i="2"/>
  <c r="AA149" i="3"/>
  <c r="G25" i="2"/>
  <c r="I18"/>
  <c r="AC41" i="3"/>
  <c r="AA137"/>
  <c r="G11" i="2"/>
  <c r="AA146" i="3"/>
  <c r="G21" i="2"/>
  <c r="AA147" i="3"/>
  <c r="G22" i="2"/>
  <c r="AA139" i="3"/>
  <c r="G13" i="2"/>
  <c r="AB20" i="3"/>
  <c r="AC39" l="1"/>
  <c r="AC46"/>
  <c r="AC16"/>
  <c r="AC19"/>
  <c r="AC12"/>
  <c r="AC7"/>
  <c r="AC22"/>
  <c r="AC54"/>
  <c r="AC45"/>
  <c r="AC47"/>
  <c r="AC50"/>
  <c r="AC18"/>
  <c r="AC53"/>
  <c r="AC43"/>
  <c r="AC23"/>
  <c r="AD6"/>
  <c r="AD5" s="1"/>
  <c r="AC9"/>
  <c r="AC21"/>
  <c r="AC24"/>
  <c r="AC14"/>
  <c r="AD82"/>
  <c r="AD73"/>
  <c r="AD83"/>
  <c r="AD78"/>
  <c r="AD80"/>
  <c r="AD81"/>
  <c r="AD74"/>
  <c r="AD77"/>
  <c r="AD87"/>
  <c r="AD90"/>
  <c r="AD84"/>
  <c r="AD86"/>
  <c r="AD85"/>
  <c r="AD79"/>
  <c r="AD75"/>
  <c r="AD88"/>
  <c r="AD89"/>
  <c r="AD76"/>
  <c r="AC74"/>
  <c r="AC81"/>
  <c r="AC8"/>
  <c r="AC15"/>
  <c r="AC10"/>
  <c r="AC13"/>
  <c r="AD44"/>
  <c r="AD119"/>
  <c r="AD111"/>
  <c r="AD55"/>
  <c r="AD122"/>
  <c r="AD53"/>
  <c r="AD52"/>
  <c r="AD108"/>
  <c r="AD117"/>
  <c r="AD17"/>
  <c r="AD24"/>
  <c r="AD23"/>
  <c r="AD7"/>
  <c r="AD21"/>
  <c r="AD12"/>
  <c r="AD11"/>
  <c r="AD9"/>
  <c r="AD8"/>
  <c r="AD10"/>
  <c r="AD15"/>
  <c r="AD13"/>
  <c r="AD16"/>
  <c r="AD14"/>
  <c r="AD20"/>
  <c r="AC17"/>
  <c r="AC11"/>
  <c r="AC20"/>
  <c r="AC120"/>
  <c r="AC115"/>
  <c r="AC116"/>
  <c r="AC117"/>
  <c r="AC121"/>
  <c r="AC108"/>
  <c r="AC122"/>
  <c r="AC109"/>
  <c r="AC123"/>
  <c r="AC118"/>
  <c r="AC110"/>
  <c r="AC111"/>
  <c r="AC112"/>
  <c r="AC113"/>
  <c r="AC106"/>
  <c r="AC119"/>
  <c r="J10" i="2"/>
  <c r="AD145" i="3"/>
  <c r="AD139"/>
  <c r="AD144"/>
  <c r="AD147"/>
  <c r="AD141"/>
  <c r="AD142"/>
  <c r="AC49"/>
  <c r="AD138" l="1"/>
  <c r="J12" i="2"/>
  <c r="AD135" i="3"/>
  <c r="J8" i="2"/>
  <c r="AC145" i="3"/>
  <c r="I20" i="2"/>
  <c r="AC141" i="3"/>
  <c r="I15" i="2"/>
  <c r="AC142" i="3"/>
  <c r="I16" i="2"/>
  <c r="AC137" i="3"/>
  <c r="I11" i="2"/>
  <c r="AC151" i="3"/>
  <c r="I27" i="2"/>
  <c r="AC146" i="3"/>
  <c r="I21" i="2"/>
  <c r="AD22" i="3"/>
  <c r="AD18"/>
  <c r="AD123"/>
  <c r="AD115"/>
  <c r="AD40"/>
  <c r="AC148"/>
  <c r="I24" i="2"/>
  <c r="AC138" i="3"/>
  <c r="I12" i="2"/>
  <c r="AC149" i="3"/>
  <c r="I25" i="2"/>
  <c r="AC150" i="3"/>
  <c r="I26" i="2"/>
  <c r="AC140" i="3"/>
  <c r="I14" i="2"/>
  <c r="AD121" i="3"/>
  <c r="AD120"/>
  <c r="AD109"/>
  <c r="AD118"/>
  <c r="AD113"/>
  <c r="J15" i="2"/>
  <c r="AD45" i="3"/>
  <c r="AD49"/>
  <c r="AC114"/>
  <c r="AC107"/>
  <c r="AD19"/>
  <c r="J13" i="2"/>
  <c r="J22"/>
  <c r="J19"/>
  <c r="AD42" i="3"/>
  <c r="AD54"/>
  <c r="AD47"/>
  <c r="AD50"/>
  <c r="AD38"/>
  <c r="J18" i="2"/>
  <c r="AD136" i="3"/>
  <c r="AD143"/>
  <c r="AC139"/>
  <c r="I13" i="2"/>
  <c r="AC136" i="3"/>
  <c r="AC143"/>
  <c r="I10" i="2"/>
  <c r="AC152" i="3"/>
  <c r="I28" i="2"/>
  <c r="AC135" i="3"/>
  <c r="I8" i="2"/>
  <c r="AC147" i="3"/>
  <c r="I22" i="2"/>
  <c r="AC144" i="3"/>
  <c r="I19" i="2"/>
  <c r="AD116" i="3"/>
  <c r="AD110"/>
  <c r="AD112"/>
  <c r="AD106"/>
  <c r="J20" i="2"/>
  <c r="J16"/>
  <c r="AD43" i="3"/>
  <c r="AD41"/>
  <c r="AD148" l="1"/>
  <c r="J24" i="2"/>
  <c r="AD114" i="3"/>
  <c r="AD107"/>
  <c r="AD146"/>
  <c r="J21" i="2"/>
  <c r="AD150" i="3"/>
  <c r="J26" i="2"/>
  <c r="AD51" i="3"/>
  <c r="AD48"/>
  <c r="AD137"/>
  <c r="J11" i="2"/>
  <c r="AD149" i="3"/>
  <c r="J25" i="2"/>
  <c r="AD46" i="3"/>
  <c r="AD39"/>
  <c r="AD140"/>
  <c r="J14" i="2"/>
  <c r="AD151" i="3"/>
  <c r="J27" i="2"/>
  <c r="AD152" i="3"/>
  <c r="J28" i="2"/>
</calcChain>
</file>

<file path=xl/sharedStrings.xml><?xml version="1.0" encoding="utf-8"?>
<sst xmlns="http://schemas.openxmlformats.org/spreadsheetml/2006/main" count="11219" uniqueCount="748">
  <si>
    <t>Trend performance against the 62-day standard from receipt of an urgent referral with suspicion of cancer to first cancer treatment by NHS Board and regional Cancer Network for all cancer types</t>
  </si>
  <si>
    <t>Please read the notes below before looking at the data.</t>
  </si>
  <si>
    <t>Table 1c: Trend performance against the 62-day standard from receipt of an urgent referral with suspicion of cancer to first cancer treatment by NHS Board and regional Cancer Network for all cancer types</t>
  </si>
  <si>
    <t>Charts for Performance against the 62-day standard from receipt of an urgent referral with suspicion of cancer to first cancer treatment by NHS Board and regional Cancer Network for all cancer types</t>
  </si>
  <si>
    <t>Notes</t>
  </si>
  <si>
    <r>
      <t>Source: ISD New Cancer Waiting Times:</t>
    </r>
    <r>
      <rPr>
        <sz val="9"/>
        <color indexed="8"/>
        <rFont val="Arial"/>
        <family val="2"/>
      </rPr>
      <t xml:space="preserve"> Data provided from NHS Boards and compiled by ISD Scotland.</t>
    </r>
  </si>
  <si>
    <t>Inclusion Criteria</t>
  </si>
  <si>
    <t>The cancer waiting times standards are applicable to:</t>
  </si>
  <si>
    <r>
      <t xml:space="preserve">1.      NHS Scotland patients with a newly diagnosed primary cancer for all cancer types for which data are recorded: breast (ICD-10 C50 or D05), colorectal (ICD-10 C18-C20), head and neck </t>
    </r>
    <r>
      <rPr>
        <sz val="9"/>
        <color indexed="10"/>
        <rFont val="Arial"/>
        <family val="2"/>
      </rPr>
      <t/>
    </r>
  </si>
  <si>
    <t xml:space="preserve">         (ICD-10 C00-14, C30-C32, C76.0), lung (ICD-10 code C33-34), lymphoma (ICD-10 C81-C85), melanoma - new primary invasive (i.e. Clark level &gt; 1, melanoma of any site except eye); includes C43 (Skin).</t>
  </si>
  <si>
    <t xml:space="preserve">         Proven secondary melanoma where the origin of the primary lesion has never been identified.  Gynae-ovarian (ICD-10 C48, C56 &amp; D39.1), upper GI (ICD-10 C15-C16, C17.0 and C22-C25),</t>
  </si>
  <si>
    <t xml:space="preserve">         urological (ICD-10 C60-68), and gynae-cervical (ICD-10 C53).  Recurring cancers are not covered by these waiting times standards.</t>
  </si>
  <si>
    <t>2.      Adults (over 16 at date of diagnosis)</t>
  </si>
  <si>
    <t>3.      Patient included if an NHS Board comissions part of the patient's pathway to NHS England or to the private sector.</t>
  </si>
  <si>
    <t>4.      Patients started treatment within the specific quarter are eligible.</t>
  </si>
  <si>
    <t>Exclusion Criteria and Waiting Times Adjustments</t>
  </si>
  <si>
    <t>A patient will be excluded from reporting against the Cancer Waiting Times standards for the following reasons:</t>
  </si>
  <si>
    <t>1.      The patient chooses to have any part of their pathway out with NHSScotland (if this is before the decision to treat they will be excluded from the 62-day standard and if after the decision to treat</t>
  </si>
  <si>
    <t xml:space="preserve">                          they will be excluded from both standards).</t>
  </si>
  <si>
    <r>
      <t>2.</t>
    </r>
    <r>
      <rPr>
        <sz val="9"/>
        <rFont val="Times New Roman"/>
        <family val="1"/>
      </rPr>
      <t xml:space="preserve">      </t>
    </r>
    <r>
      <rPr>
        <sz val="9"/>
        <rFont val="Arial"/>
        <family val="2"/>
      </rPr>
      <t>The patient died before treatment.</t>
    </r>
  </si>
  <si>
    <r>
      <t>3.</t>
    </r>
    <r>
      <rPr>
        <sz val="9"/>
        <rFont val="Times New Roman"/>
        <family val="1"/>
      </rPr>
      <t xml:space="preserve">      </t>
    </r>
    <r>
      <rPr>
        <sz val="9"/>
        <rFont val="Arial"/>
        <family val="2"/>
      </rPr>
      <t>The patient refused all treatment.</t>
    </r>
  </si>
  <si>
    <r>
      <t>4.</t>
    </r>
    <r>
      <rPr>
        <sz val="9"/>
        <rFont val="Times New Roman"/>
        <family val="1"/>
      </rPr>
      <t xml:space="preserve">      </t>
    </r>
    <r>
      <rPr>
        <sz val="9"/>
        <rFont val="Arial"/>
        <family val="2"/>
      </rPr>
      <t>The patient was deemed a clinically complex case by the lead cancer clinician of the responsible NHS Board.</t>
    </r>
  </si>
  <si>
    <t>As part of a patient’s pathway there may be some areas of delay not attributable to NHS Board performance, and in these cases an adjustment can be made to discount periods of patient unavailability.</t>
  </si>
  <si>
    <t>If applicable, the cumulative number of days by which the waiting times pathway can be adjusted (before and/or after the decision to treat) is then subtracted from the total wait (in days) to give an adjusted wait.</t>
  </si>
  <si>
    <t>Adjustments can be made for the following patient-induced delays and medical suspensions:</t>
  </si>
  <si>
    <r>
      <t>1.</t>
    </r>
    <r>
      <rPr>
        <sz val="9"/>
        <rFont val="Times New Roman"/>
        <family val="1"/>
      </rPr>
      <t xml:space="preserve">      </t>
    </r>
    <r>
      <rPr>
        <sz val="9"/>
        <rFont val="Arial"/>
        <family val="2"/>
      </rPr>
      <t>Patient did not attend an appointment.</t>
    </r>
  </si>
  <si>
    <r>
      <t>2.</t>
    </r>
    <r>
      <rPr>
        <sz val="9"/>
        <rFont val="Times New Roman"/>
        <family val="1"/>
      </rPr>
      <t xml:space="preserve">      </t>
    </r>
    <r>
      <rPr>
        <sz val="9"/>
        <rFont val="Arial"/>
        <family val="2"/>
      </rPr>
      <t>Patient cancelled an appointment.</t>
    </r>
  </si>
  <si>
    <r>
      <t>3.</t>
    </r>
    <r>
      <rPr>
        <sz val="9"/>
        <rFont val="Times New Roman"/>
        <family val="1"/>
      </rPr>
      <t xml:space="preserve">      </t>
    </r>
    <r>
      <rPr>
        <sz val="9"/>
        <rFont val="Arial"/>
        <family val="2"/>
      </rPr>
      <t>Patient deferred an appointment.</t>
    </r>
  </si>
  <si>
    <r>
      <t>4.</t>
    </r>
    <r>
      <rPr>
        <sz val="9"/>
        <rFont val="Times New Roman"/>
        <family val="1"/>
      </rPr>
      <t xml:space="preserve">      </t>
    </r>
    <r>
      <rPr>
        <sz val="9"/>
        <rFont val="Arial"/>
        <family val="2"/>
      </rPr>
      <t>Temporary co-morbidity.</t>
    </r>
  </si>
  <si>
    <r>
      <t>5.</t>
    </r>
    <r>
      <rPr>
        <sz val="9"/>
        <rFont val="Times New Roman"/>
        <family val="1"/>
      </rPr>
      <t xml:space="preserve">      </t>
    </r>
    <r>
      <rPr>
        <sz val="9"/>
        <rFont val="Arial"/>
        <family val="2"/>
      </rPr>
      <t>Other patient-induced suspension.</t>
    </r>
  </si>
  <si>
    <r>
      <t>6.</t>
    </r>
    <r>
      <rPr>
        <sz val="9"/>
        <rFont val="Times New Roman"/>
        <family val="1"/>
      </rPr>
      <t xml:space="preserve">      </t>
    </r>
    <r>
      <rPr>
        <sz val="9"/>
        <rFont val="Arial"/>
        <family val="2"/>
      </rPr>
      <t>Medical suspension.</t>
    </r>
  </si>
  <si>
    <t>Eligible referral – urgent referral submitted with a suspicion of cancer by a GP or GDP, or direct referral to hospital (self, GP or NHS24 referral to A&amp;E or other), or referral from a National Cancer Screening</t>
  </si>
  <si>
    <t>Programme; excluding patients who had a clinically complex pathway, died before treatment or who refused treatment.</t>
  </si>
  <si>
    <t>Maximum wait – the largest value of referral to treatment days.</t>
  </si>
  <si>
    <t>Median adjustment – the middle value of waiting time adjustment days.  Medians are only calculated where there are three or more waiting times adjustments.</t>
  </si>
  <si>
    <t>Median wait – the middle value of referral to treatment days.  Medians are only calculated where there are three or more eligible patients.</t>
  </si>
  <si>
    <t>NOSCAN – North of Scotland CAncer Network.</t>
  </si>
  <si>
    <t>Percentile – the value of a variable below which a certain percent of observations fall. For example, the 90th percentile is the value (referral to treatment days) below which 90 percent of the waits may be</t>
  </si>
  <si>
    <t>found.  The 50th percentile is also known as the median.  90th percentiles have only been calculated where there are forty or more eligible patients.</t>
  </si>
  <si>
    <t>Referral – a request to a care professional, team, service or organisation to provide appropriate care to a patient/client. A referral may be made by a person, team, service or organisation on behalf of a</t>
  </si>
  <si>
    <t>patient/client, or a patient/client may refer him/herself.</t>
  </si>
  <si>
    <t>SCAN – South East Scotland CAncer Network.</t>
  </si>
  <si>
    <t>Urgent referral – referral submitted with a suspicion of cancer by a GP or GDP, or direct referral to hospital (self, GP or NHS24 referral to A&amp;E or other), or referral from a National Cancer Screening Programme.</t>
  </si>
  <si>
    <t>Waiting times adjustment – an adjustment (in days) applied to take into account periods of patient unavailability (e.g. because the patient did not attend an appointment) and/or medical suspension (e.g. the</t>
  </si>
  <si>
    <t>patient had another condition requiring treatment before cancer treatment could be started).  Waiting times adjustments are not made when delays are caused by hospital operational circumstances.</t>
  </si>
  <si>
    <t>WOSCAN – West of Scotland CAncer Network.</t>
  </si>
  <si>
    <t>For some patients it will not be clinically appropriate for treatment to begin within 62 days of referral, therefore a tolerance level of 5% is applied to the new standards, i.e. the stated waiting time must be met for</t>
  </si>
  <si>
    <t>95% of all patients covered by the standard.</t>
  </si>
  <si>
    <t>Further information on data quality can be found on the Data Quality web pages.</t>
  </si>
  <si>
    <t>Further information on New Cancer Waiting Times Data &amp; Definitions can be found on the Rules &amp; Guidance section of the website.</t>
  </si>
  <si>
    <t>Table 1c: Trend performance against the 62-day standard from receipt of an urgent referral with suspicion of cancer to first cancer treatment by NHS Board and regional Cancer Network for all cancer types*</t>
  </si>
  <si>
    <t>Return to Contents and Notes</t>
  </si>
  <si>
    <t>Select Indicator:</t>
  </si>
  <si>
    <t>View Graphs for Table 1c</t>
  </si>
  <si>
    <t>Area of receipt of referral</t>
  </si>
  <si>
    <t>Patients first treated during quarter ending</t>
  </si>
  <si>
    <t>Scotland</t>
  </si>
  <si>
    <r>
      <t>NOSCAN (5)</t>
    </r>
    <r>
      <rPr>
        <b/>
        <sz val="9"/>
        <color indexed="8"/>
        <rFont val="Arial"/>
        <family val="2"/>
      </rPr>
      <t xml:space="preserve"> Total</t>
    </r>
  </si>
  <si>
    <t>NOSCAN</t>
  </si>
  <si>
    <t>NHS Grampian</t>
  </si>
  <si>
    <t>NHS Highland</t>
  </si>
  <si>
    <t>NHS Orkney</t>
  </si>
  <si>
    <t>NHS Shetland</t>
  </si>
  <si>
    <t>NHS Tayside</t>
  </si>
  <si>
    <t>NHS Western Isles</t>
  </si>
  <si>
    <t>All Cancer Types*</t>
  </si>
  <si>
    <r>
      <t>SCAN (5)</t>
    </r>
    <r>
      <rPr>
        <b/>
        <sz val="9"/>
        <color indexed="8"/>
        <rFont val="Arial"/>
        <family val="2"/>
      </rPr>
      <t xml:space="preserve"> Total</t>
    </r>
  </si>
  <si>
    <t>SCAN</t>
  </si>
  <si>
    <t>NHS Borders</t>
  </si>
  <si>
    <t>NHS Dumfries &amp; Galloway</t>
  </si>
  <si>
    <t>NHS Fife</t>
  </si>
  <si>
    <t>NHS Lothian</t>
  </si>
  <si>
    <r>
      <t>WOSCAN (5)</t>
    </r>
    <r>
      <rPr>
        <b/>
        <sz val="9"/>
        <color indexed="8"/>
        <rFont val="Arial"/>
        <family val="2"/>
      </rPr>
      <t xml:space="preserve"> Total</t>
    </r>
  </si>
  <si>
    <t>WOSCAN</t>
  </si>
  <si>
    <t>NHS Ayrshire &amp; Arran</t>
  </si>
  <si>
    <t>NHS Forth Valley</t>
  </si>
  <si>
    <t>NHS Greater Glasgow &amp; Clyde</t>
  </si>
  <si>
    <t>NHS Lanarkshire</t>
  </si>
  <si>
    <t>1. Urgent referrals submitted with a suspicion of cancer by a GP or GDP, or direct referral to hospital (self, GP or NHS24 referral to A&amp;E or other), or referral from a</t>
  </si>
  <si>
    <t>National Cancer Screening Programme; excluding patients who had a clinically complex pathway, died before treatment or who refused treatment.</t>
  </si>
  <si>
    <t>2. The maximum wait is the largest value of referral to treatment days.</t>
  </si>
  <si>
    <t>3. The median wait is the middle value of referral to treatment days.  Medians have only been calculated where there are three or more eligible patients.</t>
  </si>
  <si>
    <t>4. A percentile is the value of a variable below which a certain percent of observations fall. For example, the 90th percentile is the value (referral to</t>
  </si>
  <si>
    <t>treatment days) below which 90 percent of the waits may be found.  The 50th percentile is also known as the median.  90th percentiles have only been calculated</t>
  </si>
  <si>
    <t>where there are forty or more eligible patients.</t>
  </si>
  <si>
    <t>5. NOSCAN = North of Scotland CAncer Network
    SCAN = South East Scotland CAncer Network
    WOSCAN = West of Scotland CAncer Network</t>
  </si>
  <si>
    <t>- No referrals submitted and/or monitored during this period of treatment.</t>
  </si>
  <si>
    <t>n/a: Not applicable due to small numbers or no referrals monitored.</t>
  </si>
  <si>
    <t>*All cancer types for which data are recorded: breast, cervical, colorectal, head and neck, lung, lymphoma, melanoma, ovarian, upper GI, and urological.</t>
  </si>
  <si>
    <t>N.B. Some of these data have been adjusted to take into account periods of patient unavailability (e.g. because the patient did not attend an</t>
  </si>
  <si>
    <t>appointment) and/or medical suspensions (e.g. the patient had another condition requiring treatment before cancer treatment could be started).  Waiting</t>
  </si>
  <si>
    <t>Times adjustments are not made when delays are caused by hospital operational circumstances.</t>
  </si>
  <si>
    <t>For some patients it will not be clinically appropriate for treatment to begin within 62 days of referral, therefore a tolerance level of 5% is applied to the new standards,</t>
  </si>
  <si>
    <t>i.e. the stated waiting time must be met for 95% of all patients covered by the standard.</t>
  </si>
  <si>
    <t>Revisions to previously published data are detailed in the published report Appendix 3 in the section headed "Revisions relevant to this publication"</t>
  </si>
  <si>
    <t>Charts for Table 1c: Trend performance against the 62-day standard from receipt of an urgent referral with suspicion of cancer to first cancer treatment for All Cancer Types*</t>
  </si>
  <si>
    <t>View Table 1c</t>
  </si>
  <si>
    <t>*All cancer types for which data are recorded: breast, cerivcal, colorectal, head and neck, lung, lymphoma, melanoma, ovarian, upper GI, and urological.</t>
  </si>
  <si>
    <t>CancerSiteTable</t>
  </si>
  <si>
    <t>Quarters Table</t>
  </si>
  <si>
    <t>Board Code</t>
  </si>
  <si>
    <t>Board Name</t>
  </si>
  <si>
    <t>Targets</t>
  </si>
  <si>
    <t>Indicator Table</t>
  </si>
  <si>
    <t>Thresholds</t>
  </si>
  <si>
    <t>NHS Scotland</t>
  </si>
  <si>
    <t>First Quarter</t>
  </si>
  <si>
    <t>All</t>
  </si>
  <si>
    <t>Eligible</t>
  </si>
  <si>
    <t>62 day</t>
  </si>
  <si>
    <t>Number of eligible referrals (1)</t>
  </si>
  <si>
    <t>EligRef</t>
  </si>
  <si>
    <t>Median</t>
  </si>
  <si>
    <t>Last Quarter</t>
  </si>
  <si>
    <t>All Cancer Types* Screened excluded</t>
  </si>
  <si>
    <t>AllCancerTypes*Screenedexcluded</t>
  </si>
  <si>
    <t>A</t>
  </si>
  <si>
    <t>% treated within 62 days</t>
  </si>
  <si>
    <t>With62</t>
  </si>
  <si>
    <t>90th Percentile</t>
  </si>
  <si>
    <t>Extract Date</t>
  </si>
  <si>
    <t>All Cancer Types* Screened only</t>
  </si>
  <si>
    <t>AllCancerTypes*Screenedonly</t>
  </si>
  <si>
    <t>2010Q3</t>
  </si>
  <si>
    <t>B</t>
  </si>
  <si>
    <t>Breast</t>
  </si>
  <si>
    <t>Maximum wait (Days) (2)</t>
  </si>
  <si>
    <t>Max</t>
  </si>
  <si>
    <t>2010Q4</t>
  </si>
  <si>
    <t>Y</t>
  </si>
  <si>
    <t>Breast Screened excluded</t>
  </si>
  <si>
    <t>Median wait (Days) (3)</t>
  </si>
  <si>
    <t>BreastScreenedexcluded</t>
  </si>
  <si>
    <t>2011Q1</t>
  </si>
  <si>
    <t>F</t>
  </si>
  <si>
    <t>Breast Screened only</t>
  </si>
  <si>
    <t>90th Percentile (Days) (4)</t>
  </si>
  <si>
    <t>90th</t>
  </si>
  <si>
    <t>Breast Screened Excluded</t>
  </si>
  <si>
    <t>BreastScreenedonly</t>
  </si>
  <si>
    <t>2011Q2</t>
  </si>
  <si>
    <t>V</t>
  </si>
  <si>
    <t>Cervical</t>
  </si>
  <si>
    <t>Breast Screened Only</t>
  </si>
  <si>
    <t>2011Q3</t>
  </si>
  <si>
    <t>N</t>
  </si>
  <si>
    <t>Cervical Screened excluded</t>
  </si>
  <si>
    <t>CervicalScreenedexcluded</t>
  </si>
  <si>
    <t>2011Q4</t>
  </si>
  <si>
    <t>G</t>
  </si>
  <si>
    <t>Cervical Screened only</t>
  </si>
  <si>
    <t>Cervical Screened Excluded</t>
  </si>
  <si>
    <t>CervicalScreenedonly</t>
  </si>
  <si>
    <t>2012Q1</t>
  </si>
  <si>
    <t>H</t>
  </si>
  <si>
    <t>Colorectal</t>
  </si>
  <si>
    <t>Cervical Screened Only</t>
  </si>
  <si>
    <t>2012Q2</t>
  </si>
  <si>
    <t>L</t>
  </si>
  <si>
    <t>Colorectal Screened excluded</t>
  </si>
  <si>
    <t>NHS Dumfries and Galloway</t>
  </si>
  <si>
    <t>ColorectalScreenedexcluded</t>
  </si>
  <si>
    <t>2012Q3</t>
  </si>
  <si>
    <t>S</t>
  </si>
  <si>
    <t>Colorectal Screened only</t>
  </si>
  <si>
    <t>Colorectal Screened Excluded</t>
  </si>
  <si>
    <t>ColorectalScreenedonly</t>
  </si>
  <si>
    <t>2012Q4</t>
  </si>
  <si>
    <t>R</t>
  </si>
  <si>
    <t>Head &amp; Neck</t>
  </si>
  <si>
    <t>Colorectal Screened Only</t>
  </si>
  <si>
    <t>Head&amp;Neck</t>
  </si>
  <si>
    <t>2013Q1</t>
  </si>
  <si>
    <t>Z</t>
  </si>
  <si>
    <t>Lung</t>
  </si>
  <si>
    <t>T</t>
  </si>
  <si>
    <t>Lymphoma</t>
  </si>
  <si>
    <t>W</t>
  </si>
  <si>
    <t>Melanoma</t>
  </si>
  <si>
    <t>NOSCAN (5)</t>
  </si>
  <si>
    <t>Ovarian</t>
  </si>
  <si>
    <t>SCAN (5)</t>
  </si>
  <si>
    <t>Upper GI</t>
  </si>
  <si>
    <r>
      <t>Maximum wait (Days)</t>
    </r>
    <r>
      <rPr>
        <vertAlign val="superscript"/>
        <sz val="10"/>
        <rFont val="Arial"/>
        <family val="2"/>
      </rPr>
      <t>²</t>
    </r>
  </si>
  <si>
    <t>UpperGI</t>
  </si>
  <si>
    <t>WOSCAN (5)</t>
  </si>
  <si>
    <t>Urology</t>
  </si>
  <si>
    <r>
      <t>Median wait (Days)</t>
    </r>
    <r>
      <rPr>
        <vertAlign val="superscript"/>
        <sz val="10"/>
        <rFont val="Arial"/>
        <family val="2"/>
      </rPr>
      <t>³</t>
    </r>
  </si>
  <si>
    <t>Upper GI - all</t>
  </si>
  <si>
    <r>
      <t>90th Percentile (Days)</t>
    </r>
    <r>
      <rPr>
        <vertAlign val="superscript"/>
        <sz val="10"/>
        <rFont val="Arial"/>
        <family val="2"/>
      </rPr>
      <t>4</t>
    </r>
  </si>
  <si>
    <t>Upper GI - Hepatopancreatobiliary</t>
  </si>
  <si>
    <t>Upper GI - Oesophagogastric</t>
  </si>
  <si>
    <t>Urology - all</t>
  </si>
  <si>
    <t>Urology - Bladder</t>
  </si>
  <si>
    <t>Urology - Prostate</t>
  </si>
  <si>
    <t>Urology - Other</t>
  </si>
  <si>
    <t>Table 1 c</t>
  </si>
  <si>
    <t>Eligible Referrals</t>
  </si>
  <si>
    <t>All Cancer Types*Scotland</t>
  </si>
  <si>
    <t>All Cancer Types*NOSCAN5 Total</t>
  </si>
  <si>
    <t>All Cancer Types*NHS Grampian</t>
  </si>
  <si>
    <t>All Cancer Types*NHS Highland</t>
  </si>
  <si>
    <t>All Cancer Types*NHS Orkney</t>
  </si>
  <si>
    <t>All Cancer Types*NHS Shetland</t>
  </si>
  <si>
    <t>All Cancer Types*NHS Tayside</t>
  </si>
  <si>
    <t>All Cancer Types*NHS Western Isles</t>
  </si>
  <si>
    <t>All Cancer Types*SCAN5 Total</t>
  </si>
  <si>
    <t>All Cancer Types*NHS Borders</t>
  </si>
  <si>
    <t>All Cancer Types*NHS Dumfries &amp; Galloway</t>
  </si>
  <si>
    <t>All Cancer Types*NHS Fife</t>
  </si>
  <si>
    <t>All Cancer Types*NHS Lothian</t>
  </si>
  <si>
    <t>All Cancer Types*WOSCAN5 Total</t>
  </si>
  <si>
    <t>All Cancer Types*NHS Ayrshire &amp; Arran</t>
  </si>
  <si>
    <t>All Cancer Types*NHS Forth Valley</t>
  </si>
  <si>
    <t>All Cancer Types*NHS Greater Glasgow &amp; Clyde</t>
  </si>
  <si>
    <t>All Cancer Types*NHS Lanarkshire</t>
  </si>
  <si>
    <t>% treated within</t>
  </si>
  <si>
    <t>Max Wait</t>
  </si>
  <si>
    <t>Cancer</t>
  </si>
  <si>
    <t>Area</t>
  </si>
  <si>
    <t>Cancer Area</t>
  </si>
  <si>
    <t>Upper limit</t>
  </si>
  <si>
    <t>Lower limit</t>
  </si>
  <si>
    <t>Std Deviation</t>
  </si>
  <si>
    <t>All Cancer Types* Screened excludedNHS Ayrshire &amp; Arran</t>
  </si>
  <si>
    <t>All Cancer Types* Screened onlyNHS Ayrshire &amp; Arran</t>
  </si>
  <si>
    <t>BreastNHS Ayrshire &amp; Arran</t>
  </si>
  <si>
    <t>Breast (Screened excluded)</t>
  </si>
  <si>
    <t>Breast Screened excludedNHS Ayrshire &amp; Arran</t>
  </si>
  <si>
    <t>Breast (Screened only)</t>
  </si>
  <si>
    <t>Breast Screened onlyNHS Ayrshire &amp; Arran</t>
  </si>
  <si>
    <t>CervicalNHS Ayrshire &amp; Arran</t>
  </si>
  <si>
    <t>Cervical (Screened excluded)</t>
  </si>
  <si>
    <t>Cervical Screened excludedNHS Ayrshire &amp; Arran</t>
  </si>
  <si>
    <t>Cervical (Screened only)</t>
  </si>
  <si>
    <t>Cervical Screened onlyNHS Ayrshire &amp; Arran</t>
  </si>
  <si>
    <t>ColorectalNHS Ayrshire &amp; Arran</t>
  </si>
  <si>
    <t>Colorectal (Screened excluded)</t>
  </si>
  <si>
    <t>Colorectal Screened excludedNHS Ayrshire &amp; Arran</t>
  </si>
  <si>
    <t>Colorectal (Screened only)</t>
  </si>
  <si>
    <t>Colorectal Screened onlyNHS Ayrshire &amp; Arran</t>
  </si>
  <si>
    <t>Head &amp; NeckNHS Ayrshire &amp; Arran</t>
  </si>
  <si>
    <t>LungNHS Ayrshire &amp; Arran</t>
  </si>
  <si>
    <t>LymphomaNHS Ayrshire &amp; Arran</t>
  </si>
  <si>
    <t>MelanomaNHS Ayrshire &amp; Arran</t>
  </si>
  <si>
    <t>OvarianNHS Ayrshire &amp; Arran</t>
  </si>
  <si>
    <t>Upper GINHS Ayrshire &amp; Arran</t>
  </si>
  <si>
    <t>Urological</t>
  </si>
  <si>
    <t>UrologyNHS Ayrshire &amp; Arran</t>
  </si>
  <si>
    <t>All Cancer Types* Screened excludedNHS Borders</t>
  </si>
  <si>
    <t>All Cancer Types* Screened onlyNHS Borders</t>
  </si>
  <si>
    <t>BreastNHS Borders</t>
  </si>
  <si>
    <t>Breast Screened excludedNHS Borders</t>
  </si>
  <si>
    <t>Breast Screened onlyNHS Borders</t>
  </si>
  <si>
    <t>CervicalNHS Borders</t>
  </si>
  <si>
    <t>Cervical Screened excludedNHS Borders</t>
  </si>
  <si>
    <t>Cervical Screened onlyNHS Borders</t>
  </si>
  <si>
    <t>ColorectalNHS Borders</t>
  </si>
  <si>
    <t>Colorectal Screened excludedNHS Borders</t>
  </si>
  <si>
    <t>Colorectal Screened onlyNHS Borders</t>
  </si>
  <si>
    <t>Head &amp; NeckNHS Borders</t>
  </si>
  <si>
    <t>LungNHS Borders</t>
  </si>
  <si>
    <t>LymphomaNHS Borders</t>
  </si>
  <si>
    <t>MelanomaNHS Borders</t>
  </si>
  <si>
    <t>OvarianNHS Borders</t>
  </si>
  <si>
    <t>Upper GINHS Borders</t>
  </si>
  <si>
    <t>UrologyNHS Borders</t>
  </si>
  <si>
    <t>All Cancer Types* Screened excludedNHS Dumfries &amp; Galloway</t>
  </si>
  <si>
    <t>All Cancer Types* Screened onlyNHS Dumfries &amp; Galloway</t>
  </si>
  <si>
    <t>BreastNHS Dumfries &amp; Galloway</t>
  </si>
  <si>
    <t>Breast Screened excludedNHS Dumfries &amp; Galloway</t>
  </si>
  <si>
    <t>Breast Screened onlyNHS Dumfries &amp; Galloway</t>
  </si>
  <si>
    <t>CervicalNHS Dumfries &amp; Galloway</t>
  </si>
  <si>
    <t>Cervical Screened excludedNHS Dumfries &amp; Galloway</t>
  </si>
  <si>
    <t>Cervical Screened onlyNHS Dumfries &amp; Galloway</t>
  </si>
  <si>
    <t>ColorectalNHS Dumfries &amp; Galloway</t>
  </si>
  <si>
    <t>Colorectal Screened excludedNHS Dumfries &amp; Galloway</t>
  </si>
  <si>
    <t>Colorectal Screened onlyNHS Dumfries &amp; Galloway</t>
  </si>
  <si>
    <t>Head &amp; NeckNHS Dumfries &amp; Galloway</t>
  </si>
  <si>
    <t>LungNHS Dumfries &amp; Galloway</t>
  </si>
  <si>
    <t>LymphomaNHS Dumfries &amp; Galloway</t>
  </si>
  <si>
    <t>MelanomaNHS Dumfries &amp; Galloway</t>
  </si>
  <si>
    <t>OvarianNHS Dumfries &amp; Galloway</t>
  </si>
  <si>
    <t>Upper GINHS Dumfries &amp; Galloway</t>
  </si>
  <si>
    <t>UrologyNHS Dumfries &amp; Galloway</t>
  </si>
  <si>
    <t>All Cancer Types* Screened excludedNHS Fife</t>
  </si>
  <si>
    <t>All Cancer Types* Screened onlyNHS Fife</t>
  </si>
  <si>
    <t>BreastNHS Fife</t>
  </si>
  <si>
    <t>Breast Screened excludedNHS Fife</t>
  </si>
  <si>
    <t>Breast Screened onlyNHS Fife</t>
  </si>
  <si>
    <t>CervicalNHS Fife</t>
  </si>
  <si>
    <t>Cervical Screened excludedNHS Fife</t>
  </si>
  <si>
    <t>Cervical Screened onlyNHS Fife</t>
  </si>
  <si>
    <t>ColorectalNHS Fife</t>
  </si>
  <si>
    <t>Colorectal Screened excludedNHS Fife</t>
  </si>
  <si>
    <t>Colorectal Screened onlyNHS Fife</t>
  </si>
  <si>
    <t>Head &amp; NeckNHS Fife</t>
  </si>
  <si>
    <t>LungNHS Fife</t>
  </si>
  <si>
    <t>LymphomaNHS Fife</t>
  </si>
  <si>
    <t>MelanomaNHS Fife</t>
  </si>
  <si>
    <t>OvarianNHS Fife</t>
  </si>
  <si>
    <t>Upper GINHS Fife</t>
  </si>
  <si>
    <t>UrologyNHS Fife</t>
  </si>
  <si>
    <t>All Cancer Types* Screened excludedNHS Forth Valley</t>
  </si>
  <si>
    <t>All Cancer Types* Screened onlyNHS Forth Valley</t>
  </si>
  <si>
    <t>BreastNHS Forth Valley</t>
  </si>
  <si>
    <t>Breast Screened excludedNHS Forth Valley</t>
  </si>
  <si>
    <t>Breast Screened onlyNHS Forth Valley</t>
  </si>
  <si>
    <t>CervicalNHS Forth Valley</t>
  </si>
  <si>
    <t>Cervical Screened excludedNHS Forth Valley</t>
  </si>
  <si>
    <t>Cervical Screened onlyNHS Forth Valley</t>
  </si>
  <si>
    <t>ColorectalNHS Forth Valley</t>
  </si>
  <si>
    <t>Colorectal Screened excludedNHS Forth Valley</t>
  </si>
  <si>
    <t>Colorectal Screened onlyNHS Forth Valley</t>
  </si>
  <si>
    <t>Head &amp; NeckNHS Forth Valley</t>
  </si>
  <si>
    <t>LungNHS Forth Valley</t>
  </si>
  <si>
    <t>LymphomaNHS Forth Valley</t>
  </si>
  <si>
    <t>MelanomaNHS Forth Valley</t>
  </si>
  <si>
    <t>OvarianNHS Forth Valley</t>
  </si>
  <si>
    <t>Upper GINHS Forth Valley</t>
  </si>
  <si>
    <t>UrologyNHS Forth Valley</t>
  </si>
  <si>
    <t>All Cancer Types* Screened excludedNHS Grampian</t>
  </si>
  <si>
    <t>All Cancer Types* Screened onlyNHS Grampian</t>
  </si>
  <si>
    <t>BreastNHS Grampian</t>
  </si>
  <si>
    <t>Breast Screened excludedNHS Grampian</t>
  </si>
  <si>
    <t>Breast Screened onlyNHS Grampian</t>
  </si>
  <si>
    <t>CervicalNHS Grampian</t>
  </si>
  <si>
    <t>Cervical Screened excludedNHS Grampian</t>
  </si>
  <si>
    <t>Cervical Screened onlyNHS Grampian</t>
  </si>
  <si>
    <t>ColorectalNHS Grampian</t>
  </si>
  <si>
    <t>Colorectal Screened excludedNHS Grampian</t>
  </si>
  <si>
    <t>Colorectal Screened onlyNHS Grampian</t>
  </si>
  <si>
    <t>Head &amp; NeckNHS Grampian</t>
  </si>
  <si>
    <t>LungNHS Grampian</t>
  </si>
  <si>
    <t>LymphomaNHS Grampian</t>
  </si>
  <si>
    <t>MelanomaNHS Grampian</t>
  </si>
  <si>
    <t>OvarianNHS Grampian</t>
  </si>
  <si>
    <t>Upper GINHS Grampian</t>
  </si>
  <si>
    <t>UrologyNHS Grampian</t>
  </si>
  <si>
    <t>All Cancer Types* Screened excludedNHS Greater Glasgow &amp; Clyde</t>
  </si>
  <si>
    <t>All Cancer Types* Screened onlyNHS Greater Glasgow &amp; Clyde</t>
  </si>
  <si>
    <t>BreastNHS Greater Glasgow &amp; Clyde</t>
  </si>
  <si>
    <t>Breast Screened excludedNHS Greater Glasgow &amp; Clyde</t>
  </si>
  <si>
    <t>Breast Screened onlyNHS Greater Glasgow &amp; Clyde</t>
  </si>
  <si>
    <t>CervicalNHS Greater Glasgow &amp; Clyde</t>
  </si>
  <si>
    <t>Cervical Screened excludedNHS Greater Glasgow &amp; Clyde</t>
  </si>
  <si>
    <t>Cervical Screened onlyNHS Greater Glasgow &amp; Clyde</t>
  </si>
  <si>
    <t>ColorectalNHS Greater Glasgow &amp; Clyde</t>
  </si>
  <si>
    <t>Colorectal Screened excludedNHS Greater Glasgow &amp; Clyde</t>
  </si>
  <si>
    <t>Colorectal Screened onlyNHS Greater Glasgow &amp; Clyde</t>
  </si>
  <si>
    <t>Head &amp; NeckNHS Greater Glasgow &amp; Clyde</t>
  </si>
  <si>
    <t>LungNHS Greater Glasgow &amp; Clyde</t>
  </si>
  <si>
    <t>LymphomaNHS Greater Glasgow &amp; Clyde</t>
  </si>
  <si>
    <t>MelanomaNHS Greater Glasgow &amp; Clyde</t>
  </si>
  <si>
    <t>OvarianNHS Greater Glasgow &amp; Clyde</t>
  </si>
  <si>
    <t>Upper GINHS Greater Glasgow &amp; Clyde</t>
  </si>
  <si>
    <t>UrologyNHS Greater Glasgow &amp; Clyde</t>
  </si>
  <si>
    <t>All Cancer Types* Screened excludedNHS Highland</t>
  </si>
  <si>
    <t>All Cancer Types* Screened onlyNHS Highland</t>
  </si>
  <si>
    <t>BreastNHS Highland</t>
  </si>
  <si>
    <t>Breast Screened excludedNHS Highland</t>
  </si>
  <si>
    <t>Breast Screened onlyNHS Highland</t>
  </si>
  <si>
    <t>CervicalNHS Highland</t>
  </si>
  <si>
    <t>Cervical Screened excludedNHS Highland</t>
  </si>
  <si>
    <t>Cervical Screened onlyNHS Highland</t>
  </si>
  <si>
    <t>ColorectalNHS Highland</t>
  </si>
  <si>
    <t>Colorectal Screened excludedNHS Highland</t>
  </si>
  <si>
    <t>Colorectal Screened onlyNHS Highland</t>
  </si>
  <si>
    <t>Head &amp; NeckNHS Highland</t>
  </si>
  <si>
    <t>LungNHS Highland</t>
  </si>
  <si>
    <t>LymphomaNHS Highland</t>
  </si>
  <si>
    <t>MelanomaNHS Highland</t>
  </si>
  <si>
    <t>OvarianNHS Highland</t>
  </si>
  <si>
    <t>Upper GINHS Highland</t>
  </si>
  <si>
    <t>UrologyNHS Highland</t>
  </si>
  <si>
    <t>All Cancer Types* Screened excludedNHS Lanarkshire</t>
  </si>
  <si>
    <t>All Cancer Types* Screened onlyNHS Lanarkshire</t>
  </si>
  <si>
    <t>BreastNHS Lanarkshire</t>
  </si>
  <si>
    <t>Breast Screened excludedNHS Lanarkshire</t>
  </si>
  <si>
    <t>Breast Screened onlyNHS Lanarkshire</t>
  </si>
  <si>
    <t>CervicalNHS Lanarkshire</t>
  </si>
  <si>
    <t>Cervical Screened excludedNHS Lanarkshire</t>
  </si>
  <si>
    <t>Cervical Screened onlyNHS Lanarkshire</t>
  </si>
  <si>
    <t>ColorectalNHS Lanarkshire</t>
  </si>
  <si>
    <t>Colorectal Screened excludedNHS Lanarkshire</t>
  </si>
  <si>
    <t>Colorectal Screened onlyNHS Lanarkshire</t>
  </si>
  <si>
    <t>Head &amp; NeckNHS Lanarkshire</t>
  </si>
  <si>
    <t>LungNHS Lanarkshire</t>
  </si>
  <si>
    <t>LymphomaNHS Lanarkshire</t>
  </si>
  <si>
    <t>MelanomaNHS Lanarkshire</t>
  </si>
  <si>
    <t>OvarianNHS Lanarkshire</t>
  </si>
  <si>
    <t>Upper GINHS Lanarkshire</t>
  </si>
  <si>
    <t>UrologyNHS Lanarkshire</t>
  </si>
  <si>
    <t>All Cancer Types* Screened excludedNHS Lothian</t>
  </si>
  <si>
    <t>All Cancer Types* Screened onlyNHS Lothian</t>
  </si>
  <si>
    <t>BreastNHS Lothian</t>
  </si>
  <si>
    <t>Breast Screened excludedNHS Lothian</t>
  </si>
  <si>
    <t>Breast Screened onlyNHS Lothian</t>
  </si>
  <si>
    <t>CervicalNHS Lothian</t>
  </si>
  <si>
    <t>Cervical Screened excludedNHS Lothian</t>
  </si>
  <si>
    <t>Cervical Screened onlyNHS Lothian</t>
  </si>
  <si>
    <t>ColorectalNHS Lothian</t>
  </si>
  <si>
    <t>Colorectal Screened excludedNHS Lothian</t>
  </si>
  <si>
    <t>Colorectal Screened onlyNHS Lothian</t>
  </si>
  <si>
    <t>Head &amp; NeckNHS Lothian</t>
  </si>
  <si>
    <t>LungNHS Lothian</t>
  </si>
  <si>
    <t>LymphomaNHS Lothian</t>
  </si>
  <si>
    <t>MelanomaNHS Lothian</t>
  </si>
  <si>
    <t>OvarianNHS Lothian</t>
  </si>
  <si>
    <t>Upper GINHS Lothian</t>
  </si>
  <si>
    <t>UrologyNHS Lothian</t>
  </si>
  <si>
    <t>All Cancer Types* Screened excludedNHS Orkney</t>
  </si>
  <si>
    <t>All Cancer Types* Screened onlyNHS Orkney</t>
  </si>
  <si>
    <t>BreastNHS Orkney</t>
  </si>
  <si>
    <t>Breast Screened excludedNHS Orkney</t>
  </si>
  <si>
    <t>Breast Screened onlyNHS Orkney</t>
  </si>
  <si>
    <t>CervicalNHS Orkney</t>
  </si>
  <si>
    <t>Cervical Screened excludedNHS Orkney</t>
  </si>
  <si>
    <t>Cervical Screened onlyNHS Orkney</t>
  </si>
  <si>
    <t>ColorectalNHS Orkney</t>
  </si>
  <si>
    <t>Colorectal Screened excludedNHS Orkney</t>
  </si>
  <si>
    <t>Colorectal Screened onlyNHS Orkney</t>
  </si>
  <si>
    <t>Head &amp; NeckNHS Orkney</t>
  </si>
  <si>
    <t>LungNHS Orkney</t>
  </si>
  <si>
    <t>LymphomaNHS Orkney</t>
  </si>
  <si>
    <t>MelanomaNHS Orkney</t>
  </si>
  <si>
    <t>OvarianNHS Orkney</t>
  </si>
  <si>
    <t>Upper GINHS Orkney</t>
  </si>
  <si>
    <t>UrologyNHS Orkney</t>
  </si>
  <si>
    <t>All Cancer Types* Screened excludedNHS Shetland</t>
  </si>
  <si>
    <t>All Cancer Types* Screened onlyNHS Shetland</t>
  </si>
  <si>
    <t>BreastNHS Shetland</t>
  </si>
  <si>
    <t>Breast Screened excludedNHS Shetland</t>
  </si>
  <si>
    <t>Breast Screened onlyNHS Shetland</t>
  </si>
  <si>
    <t>CervicalNHS Shetland</t>
  </si>
  <si>
    <t>Cervical Screened excludedNHS Shetland</t>
  </si>
  <si>
    <t>Cervical Screened onlyNHS Shetland</t>
  </si>
  <si>
    <t>ColorectalNHS Shetland</t>
  </si>
  <si>
    <t>Colorectal Screened excludedNHS Shetland</t>
  </si>
  <si>
    <t>Colorectal Screened onlyNHS Shetland</t>
  </si>
  <si>
    <t>Head &amp; NeckNHS Shetland</t>
  </si>
  <si>
    <t>LungNHS Shetland</t>
  </si>
  <si>
    <t>LymphomaNHS Shetland</t>
  </si>
  <si>
    <t>MelanomaNHS Shetland</t>
  </si>
  <si>
    <t>OvarianNHS Shetland</t>
  </si>
  <si>
    <t>Upper GINHS Shetland</t>
  </si>
  <si>
    <t>UrologyNHS Shetland</t>
  </si>
  <si>
    <t>All Cancer Types* Screened excludedNHS Tayside</t>
  </si>
  <si>
    <t>All Cancer Types* Screened onlyNHS Tayside</t>
  </si>
  <si>
    <t>BreastNHS Tayside</t>
  </si>
  <si>
    <t>Breast Screened excludedNHS Tayside</t>
  </si>
  <si>
    <t>Breast Screened onlyNHS Tayside</t>
  </si>
  <si>
    <t>CervicalNHS Tayside</t>
  </si>
  <si>
    <t>Cervical Screened excludedNHS Tayside</t>
  </si>
  <si>
    <t>Cervical Screened onlyNHS Tayside</t>
  </si>
  <si>
    <t>ColorectalNHS Tayside</t>
  </si>
  <si>
    <t>Colorectal Screened excludedNHS Tayside</t>
  </si>
  <si>
    <t>Colorectal Screened onlyNHS Tayside</t>
  </si>
  <si>
    <t>Head &amp; NeckNHS Tayside</t>
  </si>
  <si>
    <t>LungNHS Tayside</t>
  </si>
  <si>
    <t>LymphomaNHS Tayside</t>
  </si>
  <si>
    <t>MelanomaNHS Tayside</t>
  </si>
  <si>
    <t>OvarianNHS Tayside</t>
  </si>
  <si>
    <t>Upper GINHS Tayside</t>
  </si>
  <si>
    <t>UrologyNHS Tayside</t>
  </si>
  <si>
    <t>All Cancer Types* Screened excludedNHS Western Isles</t>
  </si>
  <si>
    <t>All Cancer Types* Screened onlyNHS Western Isles</t>
  </si>
  <si>
    <t>BreastNHS Western Isles</t>
  </si>
  <si>
    <t>Breast Screened excludedNHS Western Isles</t>
  </si>
  <si>
    <t>Breast Screened onlyNHS Western Isles</t>
  </si>
  <si>
    <t>CervicalNHS Western Isles</t>
  </si>
  <si>
    <t>Cervical Screened excludedNHS Western Isles</t>
  </si>
  <si>
    <t>Cervical Screened onlyNHS Western Isles</t>
  </si>
  <si>
    <t>ColorectalNHS Western Isles</t>
  </si>
  <si>
    <t>Colorectal Screened excludedNHS Western Isles</t>
  </si>
  <si>
    <t>Colorectal Screened onlyNHS Western Isles</t>
  </si>
  <si>
    <t>Head &amp; NeckNHS Western Isles</t>
  </si>
  <si>
    <t>LungNHS Western Isles</t>
  </si>
  <si>
    <t>LymphomaNHS Western Isles</t>
  </si>
  <si>
    <t>MelanomaNHS Western Isles</t>
  </si>
  <si>
    <t>OvarianNHS Western Isles</t>
  </si>
  <si>
    <t>Upper GINHS Western Isles</t>
  </si>
  <si>
    <t>UrologyNHS Western Isles</t>
  </si>
  <si>
    <t>NOSCAN5 Total</t>
  </si>
  <si>
    <t>All Cancer Types* Screened excludedNOSCAN5 Total</t>
  </si>
  <si>
    <t>All Cancer Types* Screened onlyNOSCAN5 Total</t>
  </si>
  <si>
    <t>BreastNOSCAN5 Total</t>
  </si>
  <si>
    <t>Breast Screened excludedNOSCAN5 Total</t>
  </si>
  <si>
    <t>Breast Screened onlyNOSCAN5 Total</t>
  </si>
  <si>
    <t>CervicalNOSCAN5 Total</t>
  </si>
  <si>
    <t>Cervical Screened excludedNOSCAN5 Total</t>
  </si>
  <si>
    <t>Cervical Screened onlyNOSCAN5 Total</t>
  </si>
  <si>
    <t>ColorectalNOSCAN5 Total</t>
  </si>
  <si>
    <t>Colorectal Screened excludedNOSCAN5 Total</t>
  </si>
  <si>
    <t>Colorectal Screened onlyNOSCAN5 Total</t>
  </si>
  <si>
    <t>Head &amp; NeckNOSCAN5 Total</t>
  </si>
  <si>
    <t>LungNOSCAN5 Total</t>
  </si>
  <si>
    <t>LymphomaNOSCAN5 Total</t>
  </si>
  <si>
    <t>MelanomaNOSCAN5 Total</t>
  </si>
  <si>
    <t>OvarianNOSCAN5 Total</t>
  </si>
  <si>
    <t>Upper GINOSCAN5 Total</t>
  </si>
  <si>
    <t>UrologyNOSCAN5 Total</t>
  </si>
  <si>
    <t>SCAN5 Total</t>
  </si>
  <si>
    <t>All Cancer Types* SCAN5 Total</t>
  </si>
  <si>
    <t>All Cancer Types* Screened excluded SCAN5 Total</t>
  </si>
  <si>
    <t>All Cancer Types* Screened only SCAN5 Total</t>
  </si>
  <si>
    <t>Breast SCAN5 Total</t>
  </si>
  <si>
    <t>Breast Screened excluded SCAN5 Total</t>
  </si>
  <si>
    <t>Breast Screened only SCAN5 Total</t>
  </si>
  <si>
    <t>Cervical SCAN5 Total</t>
  </si>
  <si>
    <t>Cervical Screened excluded SCAN5 Total</t>
  </si>
  <si>
    <t>Cervical Screened only SCAN5 Total</t>
  </si>
  <si>
    <t>Colorectal SCAN5 Total</t>
  </si>
  <si>
    <t>Colorectal Screened excluded SCAN5 Total</t>
  </si>
  <si>
    <t>Colorectal Screened only SCAN5 Total</t>
  </si>
  <si>
    <t>Head &amp; Neck SCAN5 Total</t>
  </si>
  <si>
    <t>Lung SCAN5 Total</t>
  </si>
  <si>
    <t>Lymphoma SCAN5 Total</t>
  </si>
  <si>
    <t>Melanoma SCAN5 Total</t>
  </si>
  <si>
    <t>Ovarian SCAN5 Total</t>
  </si>
  <si>
    <t>Upper GI SCAN5 Total</t>
  </si>
  <si>
    <t>Urology SCAN5 Total</t>
  </si>
  <si>
    <t>All Cancer Types*NHS Scotland</t>
  </si>
  <si>
    <t>All Cancer Types* Screened excludedNHS Scotland</t>
  </si>
  <si>
    <t>All Cancer Types* Screened onlyNHS Scotland</t>
  </si>
  <si>
    <t>BreastNHS Scotland</t>
  </si>
  <si>
    <t>Breast Screened excludedNHS Scotland</t>
  </si>
  <si>
    <t>Breast Screened onlyNHS Scotland</t>
  </si>
  <si>
    <t>CervicalNHS Scotland</t>
  </si>
  <si>
    <t>Cervical Screened excludedNHS Scotland</t>
  </si>
  <si>
    <t>Cervical Screened onlyNHS Scotland</t>
  </si>
  <si>
    <t>ColorectalNHS Scotland</t>
  </si>
  <si>
    <t>Colorectal Screened excludedNHS Scotland</t>
  </si>
  <si>
    <t>Colorectal Screened onlyNHS Scotland</t>
  </si>
  <si>
    <t>Head &amp; NeckNHS Scotland</t>
  </si>
  <si>
    <t>LungNHS Scotland</t>
  </si>
  <si>
    <t>LymphomaNHS Scotland</t>
  </si>
  <si>
    <t>MelanomaNHS Scotland</t>
  </si>
  <si>
    <t>OvarianNHS Scotland</t>
  </si>
  <si>
    <t>Upper GINHS Scotland</t>
  </si>
  <si>
    <t>UrologyNHS Scotland</t>
  </si>
  <si>
    <t>WOSCAN5 Total</t>
  </si>
  <si>
    <t>All Cancer Types* Screened excludedWOSCAN5 Total</t>
  </si>
  <si>
    <t>All Cancer Types* Screened onlyWOSCAN5 Total</t>
  </si>
  <si>
    <t>BreastWOSCAN5 Total</t>
  </si>
  <si>
    <t>Breast Screened excludedWOSCAN5 Total</t>
  </si>
  <si>
    <t>Breast Screened onlyWOSCAN5 Total</t>
  </si>
  <si>
    <t>CervicalWOSCAN5 Total</t>
  </si>
  <si>
    <t>Cervical Screened excludedWOSCAN5 Total</t>
  </si>
  <si>
    <t>Cervical Screened onlyWOSCAN5 Total</t>
  </si>
  <si>
    <t>ColorectalWOSCAN5 Total</t>
  </si>
  <si>
    <t>Colorectal Screened excludedWOSCAN5 Total</t>
  </si>
  <si>
    <t>Colorectal Screened onlyWOSCAN5 Total</t>
  </si>
  <si>
    <t>Head &amp; NeckWOSCAN5 Total</t>
  </si>
  <si>
    <t>LungWOSCAN5 Total</t>
  </si>
  <si>
    <t>LymphomaWOSCAN5 Total</t>
  </si>
  <si>
    <t>MelanomaWOSCAN5 Total</t>
  </si>
  <si>
    <t>OvarianWOSCAN5 Total</t>
  </si>
  <si>
    <t>Upper GIWOSCAN5 Total</t>
  </si>
  <si>
    <t>UrologyWOSCAN5 Total</t>
  </si>
  <si>
    <t>Gynaecological - Cervical</t>
  </si>
  <si>
    <t>Gynaecological - Ovarian</t>
  </si>
  <si>
    <t>Oct-Dec 2015</t>
  </si>
  <si>
    <t>01 October 2015 - 31 December 2015</t>
  </si>
  <si>
    <t xml:space="preserve">Source: ISD New Cancer Waiting Times.  Data for 01 October 2015 - 31 December 2015 as at 22 Feb 2017 may be subject to change in future publications. </t>
  </si>
  <si>
    <t>Jan-Mar 2016</t>
  </si>
  <si>
    <t>01 January 2016 - 31 March 2016</t>
  </si>
  <si>
    <t xml:space="preserve">Source: ISD New Cancer Waiting Times.  Data for 01 January 2016 - 31 March 2016 as at 22 Feb 2017 may be subject to change in future publications. </t>
  </si>
  <si>
    <t>Apr-Jun 2016</t>
  </si>
  <si>
    <t>01 April 2016 - 30 June 2016</t>
  </si>
  <si>
    <t xml:space="preserve">Source: ISD New Cancer Waiting Times.  Data for 01 April 2016 - 30 June 2016 as at 22 Feb 2017 may be subject to change in future publications. </t>
  </si>
  <si>
    <t>Jul-Sep 2016</t>
  </si>
  <si>
    <t>01 July 2016 - 30 September 2016</t>
  </si>
  <si>
    <t xml:space="preserve">Source: ISD New Cancer Waiting Times.  Data for 01 July 2016 - 30 September 2016 as at 22 Feb 2017 may be subject to change in future publications. </t>
  </si>
  <si>
    <t>Oct-Dec 2016</t>
  </si>
  <si>
    <t>01 October 2016 - 31 December 2016</t>
  </si>
  <si>
    <t xml:space="preserve">Source: ISD New Cancer Waiting Times.  Data for 01 October 2016 - 31 December 2016 as at 22 Feb 2017 may be subject to change in future publications. </t>
  </si>
  <si>
    <t>Number of eligible referrals¹</t>
  </si>
  <si>
    <t>n/a</t>
  </si>
  <si>
    <t>Upper GI - HepatopancreatobiliaryNHS Ayrshire &amp; Arran</t>
  </si>
  <si>
    <t>Upper GI - OesophagogastricNHS Ayrshire &amp; Arran</t>
  </si>
  <si>
    <t>Urology - BladderNHS Ayrshire &amp; Arran</t>
  </si>
  <si>
    <t>Urology - OtherNHS Ayrshire &amp; Arran</t>
  </si>
  <si>
    <t>Urology - ProstateNHS Ayrshire &amp; Arran</t>
  </si>
  <si>
    <t>Upper GI - HepatopancreatobiliaryNHS Borders</t>
  </si>
  <si>
    <t>Upper GI - OesophagogastricNHS Borders</t>
  </si>
  <si>
    <t>Urology - BladderNHS Borders</t>
  </si>
  <si>
    <t>Urology - OtherNHS Borders</t>
  </si>
  <si>
    <t>Urology - ProstateNHS Borders</t>
  </si>
  <si>
    <t>Upper GI - HepatopancreatobiliaryNHS Dumfries &amp; Galloway</t>
  </si>
  <si>
    <t>Upper GI - OesophagogastricNHS Dumfries &amp; Galloway</t>
  </si>
  <si>
    <t>Urology - BladderNHS Dumfries &amp; Galloway</t>
  </si>
  <si>
    <t>Urology - OtherNHS Dumfries &amp; Galloway</t>
  </si>
  <si>
    <t>Urology - ProstateNHS Dumfries &amp; Galloway</t>
  </si>
  <si>
    <t>Upper GI - HepatopancreatobiliaryNHS Fife</t>
  </si>
  <si>
    <t>Upper GI - OesophagogastricNHS Fife</t>
  </si>
  <si>
    <t>Urology - BladderNHS Fife</t>
  </si>
  <si>
    <t>Urology - OtherNHS Fife</t>
  </si>
  <si>
    <t>Urology - ProstateNHS Fife</t>
  </si>
  <si>
    <t>Upper GI - HepatopancreatobiliaryNHS Forth Valley</t>
  </si>
  <si>
    <t>Upper GI - OesophagogastricNHS Forth Valley</t>
  </si>
  <si>
    <t>Urology - BladderNHS Forth Valley</t>
  </si>
  <si>
    <t>Urology - OtherNHS Forth Valley</t>
  </si>
  <si>
    <t>Urology - ProstateNHS Forth Valley</t>
  </si>
  <si>
    <t>Upper GI - HepatopancreatobiliaryNHS Grampian</t>
  </si>
  <si>
    <t>Upper GI - OesophagogastricNHS Grampian</t>
  </si>
  <si>
    <t>Urology - BladderNHS Grampian</t>
  </si>
  <si>
    <t>Urology - OtherNHS Grampian</t>
  </si>
  <si>
    <t>Urology - ProstateNHS Grampian</t>
  </si>
  <si>
    <t>Upper GI - HepatopancreatobiliaryNHS Greater Glasgow &amp; Clyde</t>
  </si>
  <si>
    <t>Upper GI - OesophagogastricNHS Greater Glasgow &amp; Clyde</t>
  </si>
  <si>
    <t>Urology - BladderNHS Greater Glasgow &amp; Clyde</t>
  </si>
  <si>
    <t>Urology - OtherNHS Greater Glasgow &amp; Clyde</t>
  </si>
  <si>
    <t>Urology - ProstateNHS Greater Glasgow &amp; Clyde</t>
  </si>
  <si>
    <t>Upper GI - HepatopancreatobiliaryNHS Highland</t>
  </si>
  <si>
    <t>Upper GI - OesophagogastricNHS Highland</t>
  </si>
  <si>
    <t>Urology - BladderNHS Highland</t>
  </si>
  <si>
    <t>Urology - OtherNHS Highland</t>
  </si>
  <si>
    <t>Urology - ProstateNHS Highland</t>
  </si>
  <si>
    <t>Upper GI - HepatopancreatobiliaryNHS Lanarkshire</t>
  </si>
  <si>
    <t>Upper GI - OesophagogastricNHS Lanarkshire</t>
  </si>
  <si>
    <t>Urology - BladderNHS Lanarkshire</t>
  </si>
  <si>
    <t>Urology - OtherNHS Lanarkshire</t>
  </si>
  <si>
    <t>Urology - ProstateNHS Lanarkshire</t>
  </si>
  <si>
    <t>Upper GI - HepatopancreatobiliaryNHS Lothian</t>
  </si>
  <si>
    <t>Upper GI - OesophagogastricNHS Lothian</t>
  </si>
  <si>
    <t>Urology - BladderNHS Lothian</t>
  </si>
  <si>
    <t>Urology - OtherNHS Lothian</t>
  </si>
  <si>
    <t>Urology - ProstateNHS Lothian</t>
  </si>
  <si>
    <t>Upper GI - HepatopancreatobiliaryNHS Orkney</t>
  </si>
  <si>
    <t>Upper GI - OesophagogastricNHS Orkney</t>
  </si>
  <si>
    <t>Urology - BladderNHS Orkney</t>
  </si>
  <si>
    <t>Urology - OtherNHS Orkney</t>
  </si>
  <si>
    <t>Urology - ProstateNHS Orkney</t>
  </si>
  <si>
    <t>Upper GI - HepatopancreatobiliaryNHS Scotland</t>
  </si>
  <si>
    <t>Upper GI - OesophagogastricNHS Scotland</t>
  </si>
  <si>
    <t>Urology - BladderNHS Scotland</t>
  </si>
  <si>
    <t>Urology - OtherNHS Scotland</t>
  </si>
  <si>
    <t>Urology - ProstateNHS Scotland</t>
  </si>
  <si>
    <t>Upper GI - HepatopancreatobiliaryNHS Shetland</t>
  </si>
  <si>
    <t>Upper GI - OesophagogastricNHS Shetland</t>
  </si>
  <si>
    <t>Urology - BladderNHS Shetland</t>
  </si>
  <si>
    <t>Urology - OtherNHS Shetland</t>
  </si>
  <si>
    <t>Urology - ProstateNHS Shetland</t>
  </si>
  <si>
    <t>Upper GI - HepatopancreatobiliaryNHS Tayside</t>
  </si>
  <si>
    <t>Upper GI - OesophagogastricNHS Tayside</t>
  </si>
  <si>
    <t>Urology - BladderNHS Tayside</t>
  </si>
  <si>
    <t>Urology - OtherNHS Tayside</t>
  </si>
  <si>
    <t>Urology - ProstateNHS Tayside</t>
  </si>
  <si>
    <t>Upper GI - HepatopancreatobiliaryNHS Western Isles</t>
  </si>
  <si>
    <t>Upper GI - OesophagogastricNHS Western Isles</t>
  </si>
  <si>
    <t>Urology - BladderNHS Western Isles</t>
  </si>
  <si>
    <t>Urology - OtherNHS Western Isles</t>
  </si>
  <si>
    <t>Urology - ProstateNHS Western Isles</t>
  </si>
  <si>
    <t>Upper GI - HepatopancreatobiliaryNOSCAN5 Total</t>
  </si>
  <si>
    <t>Upper GI - OesophagogastricNOSCAN5 Total</t>
  </si>
  <si>
    <t>Urology - BladderNOSCAN5 Total</t>
  </si>
  <si>
    <t>Urology - OtherNOSCAN5 Total</t>
  </si>
  <si>
    <t>Urology - ProstateNOSCAN5 Total</t>
  </si>
  <si>
    <t>Upper GI - Hepatopancreatobiliary SCAN5 Total</t>
  </si>
  <si>
    <t>Upper GI - Oesophagogastric SCAN5 Total</t>
  </si>
  <si>
    <t>Urology - Bladder SCAN5 Total</t>
  </si>
  <si>
    <t>Urology - Other SCAN5 Total</t>
  </si>
  <si>
    <t>Urology - Prostate SCAN5 Total</t>
  </si>
  <si>
    <t>Upper GI - HepatopancreatobiliaryWOSCAN5 Total</t>
  </si>
  <si>
    <t>Upper GI - OesophagogastricWOSCAN5 Total</t>
  </si>
  <si>
    <t>Urology - BladderWOSCAN5 Total</t>
  </si>
  <si>
    <t>Urology - OtherWOSCAN5 Total</t>
  </si>
  <si>
    <t>Urology - ProstateWOSCAN5 Total</t>
  </si>
  <si>
    <t>Upper GI - allNHS Ayrshire &amp; Arran</t>
  </si>
  <si>
    <t>Upper GI - allNHS Borders</t>
  </si>
  <si>
    <t>Upper GI - allNHS Dumfries &amp; Galloway</t>
  </si>
  <si>
    <t>Upper GI - allNHS Fife</t>
  </si>
  <si>
    <t>Upper GI - allNHS Forth Valley</t>
  </si>
  <si>
    <t>Upper GI - allNHS Grampian</t>
  </si>
  <si>
    <t>Upper GI - allNHS Greater Glasgow &amp; Clyde</t>
  </si>
  <si>
    <t>Upper GI - allNHS Highland</t>
  </si>
  <si>
    <t>Upper GI - allNHS Lanarkshire</t>
  </si>
  <si>
    <t>Upper GI - allNHS Lothian</t>
  </si>
  <si>
    <t>Upper GI - allNHS Orkney</t>
  </si>
  <si>
    <t>Upper GI - allNHS Shetland</t>
  </si>
  <si>
    <t>Upper GI - allNHS Tayside</t>
  </si>
  <si>
    <t>Upper GI - allNHS Western Isles</t>
  </si>
  <si>
    <t>Upper GI - allNOSCAN5 Total</t>
  </si>
  <si>
    <t>Upper GI - all SCAN5 Total</t>
  </si>
  <si>
    <t>Upper GI - allNHS Scotland</t>
  </si>
  <si>
    <t>Upper GI - allWOSCAN5 Total</t>
  </si>
  <si>
    <t>Urology - allNHS Ayrshire &amp; Arran</t>
  </si>
  <si>
    <t>Urology - allNHS Borders</t>
  </si>
  <si>
    <t>Urology - allNHS Dumfries &amp; Galloway</t>
  </si>
  <si>
    <t>Urology - allNHS Fife</t>
  </si>
  <si>
    <t>Urology - allNHS Forth Valley</t>
  </si>
  <si>
    <t>Urology - allNHS Grampian</t>
  </si>
  <si>
    <t>Urology - allNHS Greater Glasgow &amp; Clyde</t>
  </si>
  <si>
    <t>Urology - allNHS Highland</t>
  </si>
  <si>
    <t>Urology - allNHS Lanarkshire</t>
  </si>
  <si>
    <t>Urology - allNHS Lothian</t>
  </si>
  <si>
    <t>Urology - allNHS Orkney</t>
  </si>
  <si>
    <t>Urology - allNHS Shetland</t>
  </si>
  <si>
    <t>Urology - allNHS Tayside</t>
  </si>
  <si>
    <t>Urology - allNHS Western Isles</t>
  </si>
  <si>
    <t>Urology - allNOSCAN5 Total</t>
  </si>
  <si>
    <t>Urology - all SCAN5 Total</t>
  </si>
  <si>
    <t>Urology - allNHS Scotland</t>
  </si>
  <si>
    <t>Urology - allWOSCAN5 Total</t>
  </si>
  <si>
    <t>Gynaecological - CervicalNHS Ayrshire &amp; Arran</t>
  </si>
  <si>
    <t>Gynaecological - OvarianNHS Ayrshire &amp; Arran</t>
  </si>
  <si>
    <t>Gynaecological - CervicalNHS Borders</t>
  </si>
  <si>
    <t>Gynaecological - OvarianNHS Borders</t>
  </si>
  <si>
    <t>Gynaecological - CervicalNHS Dumfries &amp; Galloway</t>
  </si>
  <si>
    <t>Gynaecological - OvarianNHS Dumfries &amp; Galloway</t>
  </si>
  <si>
    <t>Gynaecological - CervicalNHS Fife</t>
  </si>
  <si>
    <t>Gynaecological - OvarianNHS Fife</t>
  </si>
  <si>
    <t>Gynaecological - CervicalNHS Forth Valley</t>
  </si>
  <si>
    <t>Gynaecological - OvarianNHS Forth Valley</t>
  </si>
  <si>
    <t>Gynaecological - CervicalNHS Grampian</t>
  </si>
  <si>
    <t>Gynaecological - OvarianNHS Grampian</t>
  </si>
  <si>
    <t>Gynaecological - CervicalNHS Greater Glasgow &amp; Clyde</t>
  </si>
  <si>
    <t>Gynaecological - OvarianNHS Greater Glasgow &amp; Clyde</t>
  </si>
  <si>
    <t>Gynaecological - CervicalNHS Highland</t>
  </si>
  <si>
    <t>Gynaecological - OvarianNHS Highland</t>
  </si>
  <si>
    <t>Gynaecological - CervicalNHS Lanarkshire</t>
  </si>
  <si>
    <t>Gynaecological - OvarianNHS Lanarkshire</t>
  </si>
  <si>
    <t>Gynaecological - CervicalNHS Lothian</t>
  </si>
  <si>
    <t>Gynaecological - OvarianNHS Lothian</t>
  </si>
  <si>
    <t>Gynaecological - CervicalNHS Orkney</t>
  </si>
  <si>
    <t>Gynaecological - OvarianNHS Orkney</t>
  </si>
  <si>
    <t>Gynaecological - CervicalNHS Shetland</t>
  </si>
  <si>
    <t>Gynaecological - OvarianNHS Shetland</t>
  </si>
  <si>
    <t>Gynaecological - CervicalNHS Tayside</t>
  </si>
  <si>
    <t>Gynaecological - OvarianNHS Tayside</t>
  </si>
  <si>
    <t>Gynaecological - CervicalNHS Western Isles</t>
  </si>
  <si>
    <t>Gynaecological - OvarianNHS Western Isles</t>
  </si>
  <si>
    <t>Gynaecological - CervicalNOSCAN5 Total</t>
  </si>
  <si>
    <t>Gynaecological - OvarianNOSCAN5 Total</t>
  </si>
  <si>
    <t>Gynaecological - Cervical SCAN5 Total</t>
  </si>
  <si>
    <t>Gynaecological - Ovarian SCAN5 Total</t>
  </si>
  <si>
    <t>Gynaecological - CervicalNHS Scotland</t>
  </si>
  <si>
    <t>Gynaecological - OvarianNHS Scotland</t>
  </si>
  <si>
    <t>Gynaecological - CervicalWOSCAN5 Total</t>
  </si>
  <si>
    <t>Gynaecological - OvarianWOSCAN5 Total</t>
  </si>
  <si>
    <t>yes</t>
  </si>
  <si>
    <t>No</t>
  </si>
  <si>
    <t>31 Dec 2015</t>
  </si>
  <si>
    <t>31 Mar 2016</t>
  </si>
  <si>
    <t>30 Jun 2016</t>
  </si>
  <si>
    <t>30 Sep 2016</t>
  </si>
  <si>
    <t>31 Dec 2016</t>
  </si>
</sst>
</file>

<file path=xl/styles.xml><?xml version="1.0" encoding="utf-8"?>
<styleSheet xmlns="http://schemas.openxmlformats.org/spreadsheetml/2006/main">
  <numFmts count="4">
    <numFmt numFmtId="164" formatCode="dd\ mmm\ yyyy"/>
    <numFmt numFmtId="165" formatCode="###0;\-###0;\-;@"/>
    <numFmt numFmtId="166" formatCode="0.000"/>
    <numFmt numFmtId="167" formatCode="0.0%"/>
  </numFmts>
  <fonts count="29">
    <font>
      <sz val="10"/>
      <name val="Arial"/>
      <family val="2"/>
    </font>
    <font>
      <sz val="8"/>
      <name val="Courier"/>
      <family val="3"/>
    </font>
    <font>
      <sz val="10"/>
      <name val="Arial"/>
      <family val="2"/>
    </font>
    <font>
      <b/>
      <sz val="12"/>
      <color indexed="8"/>
      <name val="Arial"/>
      <family val="2"/>
    </font>
    <font>
      <b/>
      <sz val="10"/>
      <color indexed="10"/>
      <name val="Arial"/>
      <family val="2"/>
    </font>
    <font>
      <b/>
      <i/>
      <sz val="10"/>
      <name val="Arial"/>
      <family val="2"/>
    </font>
    <font>
      <b/>
      <sz val="10"/>
      <name val="Arial"/>
      <family val="2"/>
    </font>
    <font>
      <sz val="11"/>
      <name val="Arial"/>
      <family val="2"/>
    </font>
    <font>
      <u/>
      <sz val="10"/>
      <color indexed="12"/>
      <name val="Arial"/>
      <family val="2"/>
    </font>
    <font>
      <sz val="8"/>
      <name val="Arial"/>
      <family val="2"/>
    </font>
    <font>
      <b/>
      <sz val="10"/>
      <color indexed="8"/>
      <name val="Arial"/>
      <family val="2"/>
    </font>
    <font>
      <sz val="10"/>
      <color indexed="8"/>
      <name val="Arial"/>
      <family val="2"/>
    </font>
    <font>
      <sz val="6"/>
      <name val="Arial"/>
      <family val="2"/>
    </font>
    <font>
      <sz val="9"/>
      <color indexed="8"/>
      <name val="Arial"/>
      <family val="2"/>
    </font>
    <font>
      <b/>
      <u/>
      <sz val="10"/>
      <color indexed="8"/>
      <name val="Arial"/>
      <family val="2"/>
    </font>
    <font>
      <b/>
      <u/>
      <sz val="10"/>
      <name val="Arial"/>
      <family val="2"/>
    </font>
    <font>
      <sz val="9"/>
      <name val="Arial"/>
      <family val="2"/>
    </font>
    <font>
      <sz val="9"/>
      <color indexed="10"/>
      <name val="Arial"/>
      <family val="2"/>
    </font>
    <font>
      <sz val="9"/>
      <name val="Times New Roman"/>
      <family val="1"/>
    </font>
    <font>
      <sz val="6"/>
      <color indexed="8"/>
      <name val="Arial"/>
      <family val="2"/>
    </font>
    <font>
      <sz val="10"/>
      <color indexed="9"/>
      <name val="Arial"/>
      <family val="2"/>
    </font>
    <font>
      <b/>
      <sz val="9"/>
      <color indexed="9"/>
      <name val="Arial"/>
      <family val="2"/>
    </font>
    <font>
      <b/>
      <sz val="9"/>
      <color indexed="8"/>
      <name val="Arial"/>
      <family val="2"/>
    </font>
    <font>
      <sz val="6"/>
      <color indexed="12"/>
      <name val="Arial"/>
      <family val="2"/>
    </font>
    <font>
      <sz val="12"/>
      <color indexed="8"/>
      <name val="Arial"/>
      <family val="2"/>
    </font>
    <font>
      <sz val="9"/>
      <color indexed="12"/>
      <name val="Arial"/>
      <family val="2"/>
    </font>
    <font>
      <sz val="9"/>
      <color indexed="9"/>
      <name val="Arial"/>
      <family val="2"/>
    </font>
    <font>
      <sz val="10"/>
      <color indexed="10"/>
      <name val="Arial"/>
      <family val="2"/>
    </font>
    <font>
      <vertAlign val="superscript"/>
      <sz val="10"/>
      <name val="Arial"/>
      <family val="2"/>
    </font>
  </fonts>
  <fills count="7">
    <fill>
      <patternFill patternType="none"/>
    </fill>
    <fill>
      <patternFill patternType="gray125"/>
    </fill>
    <fill>
      <patternFill patternType="solid">
        <fgColor indexed="9"/>
        <bgColor indexed="64"/>
      </patternFill>
    </fill>
    <fill>
      <patternFill patternType="solid">
        <fgColor indexed="9"/>
        <bgColor indexed="9"/>
      </patternFill>
    </fill>
    <fill>
      <patternFill patternType="solid">
        <fgColor indexed="54"/>
        <bgColor indexed="9"/>
      </patternFill>
    </fill>
    <fill>
      <patternFill patternType="solid">
        <fgColor indexed="42"/>
        <bgColor indexed="64"/>
      </patternFill>
    </fill>
    <fill>
      <patternFill patternType="solid">
        <fgColor indexed="13"/>
        <bgColor indexed="64"/>
      </patternFill>
    </fill>
  </fills>
  <borders count="24">
    <border>
      <left/>
      <right/>
      <top/>
      <bottom/>
      <diagonal/>
    </border>
    <border>
      <left style="thin">
        <color indexed="31"/>
      </left>
      <right/>
      <top style="thin">
        <color indexed="31"/>
      </top>
      <bottom/>
      <diagonal/>
    </border>
    <border>
      <left/>
      <right style="thin">
        <color indexed="31"/>
      </right>
      <top style="thin">
        <color indexed="31"/>
      </top>
      <bottom/>
      <diagonal/>
    </border>
    <border>
      <left style="thin">
        <color indexed="31"/>
      </left>
      <right/>
      <top/>
      <bottom style="thin">
        <color indexed="31"/>
      </bottom>
      <diagonal/>
    </border>
    <border>
      <left/>
      <right/>
      <top/>
      <bottom style="thin">
        <color indexed="31"/>
      </bottom>
      <diagonal/>
    </border>
    <border>
      <left/>
      <right style="thin">
        <color indexed="31"/>
      </right>
      <top/>
      <bottom style="thin">
        <color indexed="31"/>
      </bottom>
      <diagonal/>
    </border>
    <border>
      <left style="thin">
        <color indexed="31"/>
      </left>
      <right style="thin">
        <color indexed="31"/>
      </right>
      <top style="thin">
        <color indexed="31"/>
      </top>
      <bottom style="thin">
        <color indexed="31"/>
      </bottom>
      <diagonal/>
    </border>
    <border>
      <left style="thin">
        <color indexed="31"/>
      </left>
      <right/>
      <top style="thin">
        <color indexed="31"/>
      </top>
      <bottom style="thin">
        <color indexed="31"/>
      </bottom>
      <diagonal/>
    </border>
    <border>
      <left/>
      <right style="thin">
        <color indexed="31"/>
      </right>
      <top style="thin">
        <color indexed="31"/>
      </top>
      <bottom style="thin">
        <color indexed="31"/>
      </bottom>
      <diagonal/>
    </border>
    <border>
      <left/>
      <right/>
      <top style="thin">
        <color indexed="31"/>
      </top>
      <bottom style="thin">
        <color indexed="3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31"/>
      </left>
      <right style="thin">
        <color indexed="31"/>
      </right>
      <top/>
      <bottom/>
      <diagonal/>
    </border>
  </borders>
  <cellStyleXfs count="4">
    <xf numFmtId="0" fontId="0" fillId="0" borderId="0"/>
    <xf numFmtId="9" fontId="5" fillId="0" borderId="0" applyFont="0" applyFill="0" applyBorder="0" applyAlignment="0" applyProtection="0"/>
    <xf numFmtId="0" fontId="1" fillId="0" borderId="0"/>
    <xf numFmtId="0" fontId="8" fillId="0" borderId="0" applyNumberFormat="0" applyFill="0" applyBorder="0" applyAlignment="0" applyProtection="0">
      <alignment vertical="top"/>
      <protection locked="0"/>
    </xf>
  </cellStyleXfs>
  <cellXfs count="165">
    <xf numFmtId="0" fontId="0" fillId="0" borderId="0" xfId="0"/>
    <xf numFmtId="0" fontId="13" fillId="3" borderId="0" xfId="0" applyFont="1" applyFill="1" applyAlignment="1">
      <alignment vertical="center"/>
    </xf>
    <xf numFmtId="0" fontId="22" fillId="3" borderId="6" xfId="0" applyFont="1" applyFill="1" applyBorder="1" applyAlignment="1">
      <alignment horizontal="left"/>
    </xf>
    <xf numFmtId="0" fontId="13" fillId="3" borderId="6" xfId="0" applyFont="1" applyFill="1" applyBorder="1" applyAlignment="1">
      <alignment horizontal="left"/>
    </xf>
    <xf numFmtId="0" fontId="2" fillId="0" borderId="0" xfId="0" applyFont="1"/>
    <xf numFmtId="0" fontId="0" fillId="0" borderId="0" xfId="0" applyFill="1"/>
    <xf numFmtId="0" fontId="6" fillId="5" borderId="10" xfId="0" applyFont="1" applyFill="1" applyBorder="1"/>
    <xf numFmtId="0" fontId="0" fillId="5" borderId="11" xfId="0" applyFill="1" applyBorder="1"/>
    <xf numFmtId="14" fontId="0" fillId="5" borderId="12" xfId="0" applyNumberFormat="1" applyFill="1" applyBorder="1"/>
    <xf numFmtId="0" fontId="0" fillId="5" borderId="13" xfId="0" applyFill="1" applyBorder="1"/>
    <xf numFmtId="0" fontId="6" fillId="0" borderId="14" xfId="0" applyFont="1" applyFill="1" applyBorder="1"/>
    <xf numFmtId="14" fontId="0" fillId="0" borderId="0" xfId="0" applyNumberFormat="1"/>
    <xf numFmtId="0" fontId="6" fillId="5" borderId="15" xfId="0" applyFont="1" applyFill="1" applyBorder="1"/>
    <xf numFmtId="0" fontId="0" fillId="5" borderId="16" xfId="0" applyFill="1" applyBorder="1"/>
    <xf numFmtId="0" fontId="0" fillId="5" borderId="17" xfId="0" applyFill="1" applyBorder="1"/>
    <xf numFmtId="14" fontId="0" fillId="5" borderId="0" xfId="0" applyNumberFormat="1" applyFill="1"/>
    <xf numFmtId="0" fontId="0" fillId="5" borderId="18" xfId="0" applyFill="1" applyBorder="1"/>
    <xf numFmtId="0" fontId="0" fillId="0" borderId="17" xfId="0" applyFill="1" applyBorder="1"/>
    <xf numFmtId="0" fontId="0" fillId="6" borderId="0" xfId="0" applyFill="1"/>
    <xf numFmtId="0" fontId="0" fillId="0" borderId="0" xfId="0" applyBorder="1"/>
    <xf numFmtId="0" fontId="0" fillId="5" borderId="0" xfId="0" applyFill="1" applyBorder="1"/>
    <xf numFmtId="9" fontId="2" fillId="0" borderId="0" xfId="1" applyFont="1"/>
    <xf numFmtId="49" fontId="2" fillId="0" borderId="17" xfId="0" applyNumberFormat="1" applyFont="1" applyFill="1" applyBorder="1"/>
    <xf numFmtId="0" fontId="0" fillId="5" borderId="19" xfId="0" applyFill="1" applyBorder="1"/>
    <xf numFmtId="0" fontId="0" fillId="5" borderId="20" xfId="0" applyFill="1" applyBorder="1"/>
    <xf numFmtId="0" fontId="0" fillId="5" borderId="21" xfId="0" applyFill="1" applyBorder="1"/>
    <xf numFmtId="0" fontId="0" fillId="5" borderId="22" xfId="0" applyFill="1" applyBorder="1"/>
    <xf numFmtId="0" fontId="0" fillId="0" borderId="0" xfId="0" applyFill="1" applyBorder="1"/>
    <xf numFmtId="0" fontId="6" fillId="0" borderId="0" xfId="0" applyFont="1"/>
    <xf numFmtId="0" fontId="13" fillId="3" borderId="23" xfId="0" applyFont="1" applyFill="1" applyBorder="1" applyAlignment="1">
      <alignment horizontal="left"/>
    </xf>
    <xf numFmtId="10" fontId="0" fillId="0" borderId="0" xfId="0" applyNumberFormat="1"/>
    <xf numFmtId="9" fontId="0" fillId="0" borderId="0" xfId="1" applyFont="1"/>
    <xf numFmtId="9" fontId="0" fillId="0" borderId="0" xfId="1" applyNumberFormat="1" applyFont="1"/>
    <xf numFmtId="0" fontId="0" fillId="0" borderId="0" xfId="0" applyNumberFormat="1"/>
    <xf numFmtId="0" fontId="0" fillId="0" borderId="0" xfId="0" applyNumberFormat="1" applyAlignment="1">
      <alignment horizontal="right"/>
    </xf>
    <xf numFmtId="1" fontId="0" fillId="0" borderId="0" xfId="0" applyNumberFormat="1"/>
    <xf numFmtId="0" fontId="13" fillId="3" borderId="6" xfId="0" applyFont="1" applyFill="1" applyBorder="1" applyAlignment="1">
      <alignment horizontal="center"/>
    </xf>
    <xf numFmtId="0" fontId="0" fillId="0" borderId="0" xfId="0" applyAlignment="1">
      <alignment horizontal="center"/>
    </xf>
    <xf numFmtId="0" fontId="13" fillId="3" borderId="7" xfId="0" applyFont="1" applyFill="1" applyBorder="1" applyAlignment="1">
      <alignment horizontal="left"/>
    </xf>
    <xf numFmtId="0" fontId="13" fillId="3" borderId="0" xfId="0" applyFont="1" applyFill="1" applyAlignment="1">
      <alignment horizontal="left"/>
    </xf>
    <xf numFmtId="1" fontId="13" fillId="3" borderId="6" xfId="0" applyNumberFormat="1" applyFont="1" applyFill="1" applyBorder="1" applyAlignment="1">
      <alignment horizontal="center"/>
    </xf>
    <xf numFmtId="0" fontId="13" fillId="3" borderId="7" xfId="0" applyFont="1" applyFill="1" applyBorder="1" applyAlignment="1">
      <alignment vertical="center"/>
    </xf>
    <xf numFmtId="0" fontId="13" fillId="3" borderId="6" xfId="0" applyFont="1" applyFill="1" applyBorder="1" applyAlignment="1">
      <alignment vertical="center"/>
    </xf>
    <xf numFmtId="0" fontId="22" fillId="3" borderId="7" xfId="0" applyFont="1" applyFill="1" applyBorder="1" applyAlignment="1">
      <alignment vertical="center"/>
    </xf>
    <xf numFmtId="0" fontId="22" fillId="3" borderId="6" xfId="0" applyFont="1" applyFill="1" applyBorder="1" applyAlignment="1">
      <alignment vertical="center"/>
    </xf>
    <xf numFmtId="0" fontId="22" fillId="3" borderId="0" xfId="0" applyFont="1" applyFill="1" applyAlignment="1">
      <alignment vertical="center"/>
    </xf>
    <xf numFmtId="0" fontId="22" fillId="3" borderId="0" xfId="0" applyFont="1" applyFill="1" applyAlignment="1">
      <alignment horizontal="left"/>
    </xf>
    <xf numFmtId="0" fontId="22" fillId="3" borderId="7" xfId="0" applyFont="1" applyFill="1" applyBorder="1" applyAlignment="1">
      <alignment horizontal="left"/>
    </xf>
    <xf numFmtId="0" fontId="0" fillId="0" borderId="6" xfId="0" applyBorder="1"/>
    <xf numFmtId="0" fontId="0" fillId="0" borderId="7" xfId="0" applyBorder="1"/>
    <xf numFmtId="0" fontId="2" fillId="0" borderId="6" xfId="0" applyFont="1" applyBorder="1"/>
    <xf numFmtId="166" fontId="0" fillId="0" borderId="0" xfId="0" applyNumberFormat="1"/>
    <xf numFmtId="0" fontId="2" fillId="0" borderId="7" xfId="0" applyFont="1" applyBorder="1"/>
    <xf numFmtId="167" fontId="0" fillId="0" borderId="0" xfId="0" applyNumberFormat="1"/>
    <xf numFmtId="0" fontId="1" fillId="2" borderId="0" xfId="2" applyFill="1" applyBorder="1" applyProtection="1">
      <protection hidden="1"/>
    </xf>
    <xf numFmtId="0" fontId="1" fillId="2" borderId="0" xfId="2" applyFill="1" applyBorder="1" applyAlignment="1" applyProtection="1">
      <alignment wrapText="1"/>
      <protection hidden="1"/>
    </xf>
    <xf numFmtId="0" fontId="4" fillId="2" borderId="0" xfId="0" applyFont="1" applyFill="1" applyBorder="1" applyAlignment="1" applyProtection="1">
      <protection hidden="1"/>
    </xf>
    <xf numFmtId="0" fontId="7" fillId="2" borderId="0" xfId="2" applyFont="1" applyFill="1" applyBorder="1" applyProtection="1">
      <protection hidden="1"/>
    </xf>
    <xf numFmtId="0" fontId="9" fillId="2" borderId="0" xfId="2" applyFont="1" applyFill="1" applyBorder="1" applyProtection="1">
      <protection hidden="1"/>
    </xf>
    <xf numFmtId="0" fontId="6" fillId="2" borderId="0" xfId="2" applyFont="1" applyFill="1" applyBorder="1" applyAlignment="1" applyProtection="1">
      <alignment wrapText="1"/>
      <protection hidden="1"/>
    </xf>
    <xf numFmtId="0" fontId="6" fillId="2" borderId="0" xfId="0" applyFont="1" applyFill="1" applyBorder="1" applyAlignment="1" applyProtection="1">
      <protection hidden="1"/>
    </xf>
    <xf numFmtId="0" fontId="2" fillId="2" borderId="0" xfId="2" applyFont="1" applyFill="1" applyBorder="1" applyProtection="1">
      <protection hidden="1"/>
    </xf>
    <xf numFmtId="0" fontId="12" fillId="2" borderId="0" xfId="2" applyFont="1" applyFill="1" applyBorder="1" applyProtection="1">
      <protection hidden="1"/>
    </xf>
    <xf numFmtId="0" fontId="12" fillId="2" borderId="0" xfId="2" applyFont="1" applyFill="1" applyBorder="1" applyAlignment="1" applyProtection="1">
      <alignment wrapText="1"/>
      <protection hidden="1"/>
    </xf>
    <xf numFmtId="0" fontId="12" fillId="2" borderId="0" xfId="0" applyFont="1" applyFill="1" applyBorder="1" applyAlignment="1" applyProtection="1">
      <protection hidden="1"/>
    </xf>
    <xf numFmtId="0" fontId="13" fillId="3" borderId="0" xfId="0" applyFont="1" applyFill="1" applyAlignment="1" applyProtection="1">
      <alignment vertical="center"/>
      <protection hidden="1"/>
    </xf>
    <xf numFmtId="0" fontId="13" fillId="3" borderId="0" xfId="0" applyFont="1" applyFill="1" applyBorder="1" applyAlignment="1" applyProtection="1">
      <alignment horizontal="left" vertical="center" wrapText="1"/>
      <protection hidden="1"/>
    </xf>
    <xf numFmtId="0" fontId="0" fillId="2" borderId="0" xfId="0" applyFill="1" applyBorder="1" applyAlignment="1" applyProtection="1">
      <alignment vertical="center" wrapText="1"/>
      <protection hidden="1"/>
    </xf>
    <xf numFmtId="0" fontId="16" fillId="2" borderId="0" xfId="0" applyFont="1" applyFill="1" applyAlignment="1" applyProtection="1">
      <alignment horizontal="left" indent="4"/>
      <protection hidden="1"/>
    </xf>
    <xf numFmtId="0" fontId="16" fillId="2" borderId="0" xfId="0" applyFont="1" applyFill="1" applyProtection="1">
      <protection hidden="1"/>
    </xf>
    <xf numFmtId="0" fontId="13" fillId="3" borderId="0" xfId="0" applyFont="1" applyFill="1" applyAlignment="1" applyProtection="1">
      <alignment horizontal="center"/>
      <protection hidden="1"/>
    </xf>
    <xf numFmtId="0" fontId="0" fillId="0" borderId="0" xfId="0" applyProtection="1">
      <protection hidden="1"/>
    </xf>
    <xf numFmtId="0" fontId="0" fillId="0" borderId="0" xfId="0" applyAlignment="1" applyProtection="1">
      <protection hidden="1"/>
    </xf>
    <xf numFmtId="0" fontId="0" fillId="0" borderId="0" xfId="0" applyFill="1" applyProtection="1">
      <protection hidden="1"/>
    </xf>
    <xf numFmtId="0" fontId="27" fillId="0" borderId="0" xfId="0" applyFont="1" applyFill="1" applyProtection="1">
      <protection hidden="1"/>
    </xf>
    <xf numFmtId="0" fontId="20" fillId="0" borderId="0" xfId="0" applyFont="1" applyFill="1" applyProtection="1">
      <protection hidden="1"/>
    </xf>
    <xf numFmtId="0" fontId="6" fillId="0" borderId="0" xfId="0" applyFont="1" applyFill="1" applyBorder="1" applyAlignment="1" applyProtection="1">
      <alignment horizontal="left" wrapText="1"/>
      <protection hidden="1"/>
    </xf>
    <xf numFmtId="0" fontId="19" fillId="0" borderId="0" xfId="0" applyFont="1" applyFill="1" applyAlignment="1" applyProtection="1">
      <alignment vertical="center"/>
      <protection hidden="1"/>
    </xf>
    <xf numFmtId="49" fontId="20" fillId="0" borderId="0" xfId="0" applyNumberFormat="1" applyFont="1" applyFill="1" applyProtection="1">
      <protection hidden="1"/>
    </xf>
    <xf numFmtId="164" fontId="20" fillId="0" borderId="0" xfId="0" applyNumberFormat="1" applyFont="1" applyFill="1" applyProtection="1">
      <protection hidden="1"/>
    </xf>
    <xf numFmtId="14" fontId="20" fillId="0" borderId="0" xfId="0" applyNumberFormat="1" applyFont="1" applyFill="1" applyProtection="1">
      <protection hidden="1"/>
    </xf>
    <xf numFmtId="9" fontId="20" fillId="0" borderId="0" xfId="0" applyNumberFormat="1" applyFont="1" applyFill="1" applyProtection="1">
      <protection hidden="1"/>
    </xf>
    <xf numFmtId="0" fontId="20" fillId="0" borderId="0" xfId="1" applyNumberFormat="1" applyFont="1" applyFill="1" applyProtection="1">
      <protection hidden="1"/>
    </xf>
    <xf numFmtId="1" fontId="20" fillId="0" borderId="0" xfId="0" applyNumberFormat="1" applyFont="1" applyFill="1" applyProtection="1">
      <protection hidden="1"/>
    </xf>
    <xf numFmtId="0" fontId="12" fillId="3" borderId="0" xfId="0" applyFont="1" applyFill="1" applyAlignment="1" applyProtection="1">
      <alignment vertical="center"/>
      <protection hidden="1"/>
    </xf>
    <xf numFmtId="0" fontId="6" fillId="3" borderId="0" xfId="0" applyFont="1" applyFill="1" applyBorder="1" applyAlignment="1" applyProtection="1">
      <alignment horizontal="left" vertical="top" wrapText="1"/>
      <protection hidden="1"/>
    </xf>
    <xf numFmtId="0" fontId="0" fillId="0" borderId="0" xfId="0" applyBorder="1" applyAlignment="1" applyProtection="1">
      <protection hidden="1"/>
    </xf>
    <xf numFmtId="0" fontId="19" fillId="3" borderId="0" xfId="0" applyFont="1" applyFill="1" applyAlignment="1" applyProtection="1">
      <alignment vertical="center"/>
      <protection hidden="1"/>
    </xf>
    <xf numFmtId="0" fontId="20" fillId="0" borderId="0" xfId="0" applyFont="1" applyProtection="1">
      <protection hidden="1"/>
    </xf>
    <xf numFmtId="0" fontId="14" fillId="3" borderId="0" xfId="0" applyFont="1" applyFill="1" applyAlignment="1" applyProtection="1">
      <alignment horizontal="left"/>
      <protection hidden="1"/>
    </xf>
    <xf numFmtId="0" fontId="10" fillId="3" borderId="0" xfId="0" applyFont="1" applyFill="1" applyBorder="1" applyAlignment="1" applyProtection="1">
      <alignment vertical="center"/>
      <protection hidden="1"/>
    </xf>
    <xf numFmtId="0" fontId="12" fillId="3" borderId="0" xfId="0" applyFont="1" applyFill="1" applyBorder="1" applyAlignment="1" applyProtection="1">
      <alignment vertical="center"/>
      <protection hidden="1"/>
    </xf>
    <xf numFmtId="164" fontId="21" fillId="4" borderId="6" xfId="0" applyNumberFormat="1" applyFont="1" applyFill="1" applyBorder="1" applyAlignment="1" applyProtection="1">
      <alignment horizontal="center" vertical="center" wrapText="1"/>
      <protection hidden="1"/>
    </xf>
    <xf numFmtId="1" fontId="12" fillId="3" borderId="0" xfId="0" applyNumberFormat="1" applyFont="1" applyFill="1" applyBorder="1" applyAlignment="1" applyProtection="1">
      <alignment vertical="center"/>
      <protection hidden="1"/>
    </xf>
    <xf numFmtId="0" fontId="22" fillId="3" borderId="7" xfId="0" applyFont="1" applyFill="1" applyBorder="1" applyAlignment="1" applyProtection="1">
      <alignment vertical="center" wrapText="1"/>
      <protection hidden="1"/>
    </xf>
    <xf numFmtId="0" fontId="22" fillId="3" borderId="8" xfId="0" applyFont="1" applyFill="1" applyBorder="1" applyAlignment="1" applyProtection="1">
      <alignment vertical="center" wrapText="1"/>
      <protection hidden="1"/>
    </xf>
    <xf numFmtId="165" fontId="22" fillId="3" borderId="6" xfId="1" quotePrefix="1" applyNumberFormat="1" applyFont="1" applyFill="1" applyBorder="1" applyAlignment="1" applyProtection="1">
      <alignment horizontal="center" vertical="center" wrapText="1"/>
      <protection hidden="1"/>
    </xf>
    <xf numFmtId="0" fontId="22" fillId="3" borderId="9" xfId="0" applyFont="1" applyFill="1" applyBorder="1" applyAlignment="1" applyProtection="1">
      <alignment horizontal="left" vertical="center" wrapText="1"/>
      <protection hidden="1"/>
    </xf>
    <xf numFmtId="165" fontId="22" fillId="3" borderId="9" xfId="1" quotePrefix="1" applyNumberFormat="1" applyFont="1" applyFill="1" applyBorder="1" applyAlignment="1" applyProtection="1">
      <alignment horizontal="center" vertical="center" wrapText="1"/>
      <protection hidden="1"/>
    </xf>
    <xf numFmtId="165" fontId="22" fillId="3" borderId="9" xfId="0" quotePrefix="1" applyNumberFormat="1" applyFont="1" applyFill="1" applyBorder="1" applyAlignment="1" applyProtection="1">
      <alignment horizontal="center" vertical="center" wrapText="1"/>
      <protection hidden="1"/>
    </xf>
    <xf numFmtId="0" fontId="23" fillId="0" borderId="0" xfId="0" applyFont="1" applyFill="1" applyBorder="1" applyAlignment="1" applyProtection="1">
      <alignment vertical="center"/>
      <protection hidden="1"/>
    </xf>
    <xf numFmtId="0" fontId="22" fillId="3" borderId="6" xfId="0" applyFont="1" applyFill="1" applyBorder="1" applyAlignment="1" applyProtection="1">
      <alignment horizontal="left"/>
      <protection hidden="1"/>
    </xf>
    <xf numFmtId="0" fontId="13" fillId="3" borderId="6" xfId="0" applyFont="1" applyFill="1" applyBorder="1" applyAlignment="1" applyProtection="1">
      <alignment horizontal="left"/>
      <protection hidden="1"/>
    </xf>
    <xf numFmtId="165" fontId="13" fillId="3" borderId="6" xfId="1" quotePrefix="1" applyNumberFormat="1" applyFont="1" applyFill="1" applyBorder="1" applyAlignment="1" applyProtection="1">
      <alignment horizontal="center" vertical="center" wrapText="1"/>
      <protection hidden="1"/>
    </xf>
    <xf numFmtId="14" fontId="12" fillId="3" borderId="0" xfId="0" applyNumberFormat="1" applyFont="1" applyFill="1" applyAlignment="1" applyProtection="1">
      <alignment vertical="center"/>
      <protection hidden="1"/>
    </xf>
    <xf numFmtId="0" fontId="24" fillId="3" borderId="0" xfId="0" applyFont="1" applyFill="1" applyAlignment="1" applyProtection="1">
      <alignment vertical="center"/>
      <protection hidden="1"/>
    </xf>
    <xf numFmtId="165" fontId="24" fillId="3" borderId="0" xfId="0" applyNumberFormat="1" applyFont="1" applyFill="1" applyAlignment="1" applyProtection="1">
      <alignment horizontal="center" vertical="center"/>
      <protection hidden="1"/>
    </xf>
    <xf numFmtId="0" fontId="2" fillId="3" borderId="0" xfId="0" applyFont="1" applyFill="1" applyAlignment="1" applyProtection="1">
      <alignment vertical="center"/>
      <protection hidden="1"/>
    </xf>
    <xf numFmtId="0" fontId="11" fillId="3" borderId="0" xfId="0" applyFont="1" applyFill="1" applyAlignment="1" applyProtection="1">
      <alignment vertical="center"/>
      <protection hidden="1"/>
    </xf>
    <xf numFmtId="0" fontId="25" fillId="3" borderId="0" xfId="0" applyFont="1" applyFill="1" applyAlignment="1" applyProtection="1">
      <alignment vertical="center"/>
      <protection hidden="1"/>
    </xf>
    <xf numFmtId="0" fontId="26" fillId="3" borderId="0" xfId="0" applyFont="1" applyFill="1" applyAlignment="1" applyProtection="1">
      <alignment vertical="center"/>
      <protection hidden="1"/>
    </xf>
    <xf numFmtId="0" fontId="16" fillId="0" borderId="0" xfId="0" applyFont="1" applyBorder="1" applyAlignment="1" applyProtection="1">
      <alignment vertical="center"/>
      <protection hidden="1"/>
    </xf>
    <xf numFmtId="0" fontId="26" fillId="3" borderId="0" xfId="0" applyFont="1" applyFill="1" applyAlignment="1" applyProtection="1">
      <protection hidden="1"/>
    </xf>
    <xf numFmtId="0" fontId="16" fillId="0" borderId="0" xfId="0" applyFont="1" applyBorder="1" applyAlignment="1" applyProtection="1">
      <protection hidden="1"/>
    </xf>
    <xf numFmtId="0" fontId="13" fillId="3" borderId="0" xfId="0" applyFont="1" applyFill="1" applyAlignment="1" applyProtection="1">
      <protection hidden="1"/>
    </xf>
    <xf numFmtId="0" fontId="2" fillId="0" borderId="0" xfId="0" applyFont="1" applyProtection="1">
      <protection hidden="1"/>
    </xf>
    <xf numFmtId="0" fontId="12" fillId="3" borderId="0" xfId="0" applyFont="1" applyFill="1" applyBorder="1" applyAlignment="1" applyProtection="1">
      <alignment vertical="center"/>
      <protection locked="0" hidden="1"/>
    </xf>
    <xf numFmtId="0" fontId="8" fillId="3" borderId="0" xfId="3" applyFill="1" applyBorder="1" applyAlignment="1" applyProtection="1">
      <alignment horizontal="left" vertical="center" wrapText="1"/>
      <protection hidden="1"/>
    </xf>
    <xf numFmtId="0" fontId="8" fillId="0" borderId="0" xfId="3" applyBorder="1" applyAlignment="1" applyProtection="1">
      <alignment vertical="center"/>
      <protection hidden="1"/>
    </xf>
    <xf numFmtId="0" fontId="8" fillId="0" borderId="0" xfId="3" applyBorder="1" applyAlignment="1" applyProtection="1">
      <alignment vertical="center" wrapText="1"/>
      <protection hidden="1"/>
    </xf>
    <xf numFmtId="0" fontId="13" fillId="3" borderId="0" xfId="0" applyFont="1" applyFill="1" applyBorder="1" applyAlignment="1" applyProtection="1">
      <alignment horizontal="left" vertical="center" wrapText="1"/>
      <protection hidden="1"/>
    </xf>
    <xf numFmtId="0" fontId="0" fillId="0" borderId="0" xfId="0" applyBorder="1" applyAlignment="1" applyProtection="1">
      <alignment vertical="center"/>
      <protection hidden="1"/>
    </xf>
    <xf numFmtId="0" fontId="13" fillId="3" borderId="0" xfId="0" applyFont="1" applyFill="1" applyBorder="1" applyAlignment="1" applyProtection="1">
      <alignment horizontal="left" wrapText="1"/>
      <protection hidden="1"/>
    </xf>
    <xf numFmtId="0" fontId="0" fillId="0" borderId="0" xfId="0" applyBorder="1" applyAlignment="1" applyProtection="1">
      <protection hidden="1"/>
    </xf>
    <xf numFmtId="0" fontId="13" fillId="3" borderId="0" xfId="0" applyFont="1" applyFill="1" applyBorder="1" applyAlignment="1" applyProtection="1">
      <alignment horizontal="left" vertical="top" wrapText="1"/>
      <protection hidden="1"/>
    </xf>
    <xf numFmtId="0" fontId="0" fillId="0" borderId="0" xfId="0" applyBorder="1" applyAlignment="1" applyProtection="1">
      <alignment vertical="top"/>
      <protection hidden="1"/>
    </xf>
    <xf numFmtId="0" fontId="16" fillId="2" borderId="0" xfId="0" applyFont="1" applyFill="1" applyAlignment="1" applyProtection="1">
      <protection hidden="1"/>
    </xf>
    <xf numFmtId="0" fontId="0" fillId="0" borderId="0" xfId="0" applyAlignment="1" applyProtection="1">
      <protection hidden="1"/>
    </xf>
    <xf numFmtId="0" fontId="10" fillId="2" borderId="0" xfId="0" applyFont="1" applyFill="1" applyBorder="1" applyAlignment="1" applyProtection="1">
      <alignment vertical="center"/>
      <protection hidden="1"/>
    </xf>
    <xf numFmtId="0" fontId="11" fillId="2" borderId="0" xfId="0" applyFont="1" applyFill="1" applyBorder="1" applyAlignment="1" applyProtection="1">
      <protection hidden="1"/>
    </xf>
    <xf numFmtId="0" fontId="0" fillId="0" borderId="0" xfId="0" applyBorder="1" applyAlignment="1" applyProtection="1">
      <alignment vertical="center" wrapText="1"/>
      <protection hidden="1"/>
    </xf>
    <xf numFmtId="0" fontId="14" fillId="3" borderId="0" xfId="0" applyFont="1" applyFill="1" applyBorder="1" applyAlignment="1" applyProtection="1">
      <alignment horizontal="left" vertical="center" wrapText="1"/>
      <protection hidden="1"/>
    </xf>
    <xf numFmtId="0" fontId="15" fillId="0" borderId="0" xfId="0" applyFont="1" applyBorder="1" applyAlignment="1" applyProtection="1">
      <alignment vertical="center" wrapText="1"/>
      <protection hidden="1"/>
    </xf>
    <xf numFmtId="0" fontId="3" fillId="2" borderId="0" xfId="0" applyFont="1" applyFill="1" applyBorder="1" applyAlignment="1" applyProtection="1">
      <alignment vertical="center" wrapText="1"/>
      <protection hidden="1"/>
    </xf>
    <xf numFmtId="0" fontId="4" fillId="2" borderId="0" xfId="2" applyFont="1" applyFill="1" applyBorder="1" applyAlignment="1" applyProtection="1">
      <alignment wrapText="1"/>
      <protection hidden="1"/>
    </xf>
    <xf numFmtId="0" fontId="2" fillId="0" borderId="0" xfId="0" applyFont="1" applyAlignment="1" applyProtection="1">
      <protection hidden="1"/>
    </xf>
    <xf numFmtId="0" fontId="5" fillId="2" borderId="0" xfId="0" applyFont="1" applyFill="1" applyAlignment="1" applyProtection="1">
      <alignment horizontal="right" vertical="center" wrapText="1"/>
      <protection hidden="1"/>
    </xf>
    <xf numFmtId="0" fontId="0" fillId="0" borderId="0" xfId="0" applyAlignment="1" applyProtection="1">
      <alignment vertical="center" wrapText="1"/>
      <protection hidden="1"/>
    </xf>
    <xf numFmtId="0" fontId="6" fillId="2" borderId="0" xfId="2" applyFont="1" applyFill="1" applyBorder="1" applyAlignment="1" applyProtection="1">
      <alignment wrapText="1"/>
      <protection hidden="1"/>
    </xf>
    <xf numFmtId="0" fontId="6" fillId="2" borderId="0" xfId="0" applyFont="1" applyFill="1" applyBorder="1" applyAlignment="1" applyProtection="1">
      <protection hidden="1"/>
    </xf>
    <xf numFmtId="0" fontId="8" fillId="0" borderId="0" xfId="3" applyBorder="1" applyAlignment="1" applyProtection="1">
      <protection hidden="1"/>
    </xf>
    <xf numFmtId="0" fontId="8" fillId="0" borderId="0" xfId="3" applyAlignment="1" applyProtection="1">
      <protection hidden="1"/>
    </xf>
    <xf numFmtId="0" fontId="13" fillId="3" borderId="0" xfId="0" applyNumberFormat="1" applyFont="1" applyFill="1" applyBorder="1" applyAlignment="1" applyProtection="1">
      <alignment horizontal="left" wrapText="1"/>
      <protection hidden="1"/>
    </xf>
    <xf numFmtId="49" fontId="13" fillId="3" borderId="0" xfId="0" applyNumberFormat="1" applyFont="1" applyFill="1" applyBorder="1" applyAlignment="1" applyProtection="1">
      <alignment horizontal="left" vertical="center" wrapText="1"/>
      <protection hidden="1"/>
    </xf>
    <xf numFmtId="0" fontId="22" fillId="0" borderId="6" xfId="0" applyFont="1" applyFill="1" applyBorder="1" applyAlignment="1" applyProtection="1">
      <alignment horizontal="left" vertical="center"/>
      <protection hidden="1"/>
    </xf>
    <xf numFmtId="0" fontId="22" fillId="0" borderId="7" xfId="0" applyFont="1" applyFill="1" applyBorder="1" applyAlignment="1" applyProtection="1">
      <alignment horizontal="left" vertical="center"/>
      <protection hidden="1"/>
    </xf>
    <xf numFmtId="0" fontId="22" fillId="0" borderId="8" xfId="0" applyFont="1" applyFill="1" applyBorder="1" applyAlignment="1" applyProtection="1">
      <alignment horizontal="left" vertical="center"/>
      <protection hidden="1"/>
    </xf>
    <xf numFmtId="0" fontId="11" fillId="3" borderId="0" xfId="0" applyFont="1" applyFill="1" applyBorder="1" applyAlignment="1" applyProtection="1">
      <alignment horizontal="left" vertical="center" wrapText="1"/>
      <protection hidden="1"/>
    </xf>
    <xf numFmtId="0" fontId="2" fillId="0" borderId="0" xfId="0" applyFont="1" applyBorder="1" applyAlignment="1" applyProtection="1">
      <alignment vertical="center" wrapText="1"/>
      <protection hidden="1"/>
    </xf>
    <xf numFmtId="0" fontId="6" fillId="0" borderId="0" xfId="0" applyFont="1" applyBorder="1" applyAlignment="1" applyProtection="1">
      <alignment wrapText="1"/>
      <protection hidden="1"/>
    </xf>
    <xf numFmtId="0" fontId="10" fillId="3" borderId="0" xfId="0" applyFont="1" applyFill="1" applyBorder="1" applyAlignment="1" applyProtection="1">
      <alignment horizontal="left"/>
      <protection hidden="1"/>
    </xf>
    <xf numFmtId="0" fontId="0" fillId="0" borderId="0" xfId="0" applyBorder="1" applyAlignment="1" applyProtection="1">
      <alignment horizontal="left"/>
      <protection hidden="1"/>
    </xf>
    <xf numFmtId="0" fontId="10" fillId="3" borderId="0" xfId="0" applyFont="1" applyFill="1" applyBorder="1" applyAlignment="1" applyProtection="1">
      <alignment horizontal="center" vertical="center"/>
      <protection hidden="1"/>
    </xf>
    <xf numFmtId="0" fontId="0" fillId="0" borderId="0" xfId="0" applyBorder="1" applyAlignment="1" applyProtection="1">
      <alignment horizontal="center"/>
      <protection hidden="1"/>
    </xf>
    <xf numFmtId="0" fontId="8" fillId="3" borderId="0" xfId="3" applyFont="1" applyFill="1" applyBorder="1" applyAlignment="1" applyProtection="1">
      <alignment vertical="center"/>
      <protection hidden="1"/>
    </xf>
    <xf numFmtId="0" fontId="21" fillId="4" borderId="1" xfId="0" applyFont="1" applyFill="1" applyBorder="1" applyAlignment="1" applyProtection="1">
      <alignment horizontal="center" vertical="center" wrapText="1"/>
      <protection hidden="1"/>
    </xf>
    <xf numFmtId="0" fontId="21" fillId="4" borderId="2" xfId="0" applyFont="1" applyFill="1"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21" fillId="4" borderId="3" xfId="0" applyFont="1" applyFill="1" applyBorder="1" applyAlignment="1" applyProtection="1">
      <alignment horizontal="center" vertical="center" wrapText="1"/>
      <protection hidden="1"/>
    </xf>
    <xf numFmtId="0" fontId="21" fillId="4" borderId="4" xfId="0" applyFont="1" applyFill="1" applyBorder="1" applyAlignment="1" applyProtection="1">
      <alignment horizontal="center" vertical="center" wrapText="1"/>
      <protection hidden="1"/>
    </xf>
    <xf numFmtId="0" fontId="6" fillId="0" borderId="0" xfId="0" applyFont="1" applyFill="1" applyBorder="1" applyAlignment="1" applyProtection="1">
      <alignment horizontal="left" wrapText="1"/>
      <protection hidden="1"/>
    </xf>
    <xf numFmtId="0" fontId="8" fillId="0" borderId="0" xfId="3" applyFill="1" applyBorder="1" applyAlignment="1" applyProtection="1">
      <alignment horizontal="left"/>
      <protection hidden="1"/>
    </xf>
    <xf numFmtId="0" fontId="8" fillId="0" borderId="0" xfId="3" applyFill="1" applyBorder="1" applyAlignment="1" applyProtection="1">
      <alignment vertical="center"/>
      <protection hidden="1"/>
    </xf>
    <xf numFmtId="0" fontId="0" fillId="0" borderId="0" xfId="0" applyFill="1" applyBorder="1" applyAlignment="1" applyProtection="1">
      <alignment vertical="center"/>
      <protection hidden="1"/>
    </xf>
  </cellXfs>
  <cellStyles count="4">
    <cellStyle name="Hyperlink" xfId="3" builtinId="8"/>
    <cellStyle name="Normal" xfId="0" builtinId="0"/>
    <cellStyle name="Normal_test_mults" xfId="2"/>
    <cellStyle name="Percent"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externalLink" Target="externalLinks/externalLink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sz="1000" b="1" i="0" u="none" strike="noStrike" baseline="0">
                <a:solidFill>
                  <a:srgbClr val="000000"/>
                </a:solidFill>
                <a:latin typeface="Arial"/>
                <a:ea typeface="Arial"/>
                <a:cs typeface="Arial"/>
              </a:defRPr>
            </a:pPr>
            <a:r>
              <a:rPr lang="en-GB"/>
              <a:t>Number of eligible referrals included in the 62-day</a:t>
            </a:r>
            <a:r>
              <a:rPr lang="en-GB" baseline="0"/>
              <a:t> </a:t>
            </a:r>
            <a:r>
              <a:rPr lang="en-GB"/>
              <a:t>standard from receipt of an urgent referral with suspicion of cancer to first cancer treatment by NHS Board for All Cancer Types*</a:t>
            </a:r>
          </a:p>
        </c:rich>
      </c:tx>
      <c:layout>
        <c:manualLayout>
          <c:xMode val="edge"/>
          <c:yMode val="edge"/>
          <c:x val="0.11260330578512399"/>
          <c:y val="3.0549898167006186E-2"/>
        </c:manualLayout>
      </c:layout>
      <c:spPr>
        <a:noFill/>
        <a:ln w="25400">
          <a:noFill/>
        </a:ln>
      </c:spPr>
    </c:title>
    <c:plotArea>
      <c:layout>
        <c:manualLayout>
          <c:layoutTarget val="inner"/>
          <c:xMode val="edge"/>
          <c:yMode val="edge"/>
          <c:x val="8.9876033057851246E-2"/>
          <c:y val="0.17311608961303471"/>
          <c:w val="0.798553719008263"/>
          <c:h val="0.45824847250509165"/>
        </c:manualLayout>
      </c:layout>
      <c:barChart>
        <c:barDir val="col"/>
        <c:grouping val="clustered"/>
        <c:ser>
          <c:idx val="1"/>
          <c:order val="0"/>
          <c:tx>
            <c:strRef>
              <c:f>'Charts 1c'!$Z$6</c:f>
              <c:strCache>
                <c:ptCount val="1"/>
                <c:pt idx="0">
                  <c:v>31 Dec 2015</c:v>
                </c:pt>
              </c:strCache>
            </c:strRef>
          </c:tx>
          <c:spPr>
            <a:solidFill>
              <a:srgbClr val="9999FF"/>
            </a:solidFill>
            <a:ln w="25400">
              <a:noFill/>
            </a:ln>
          </c:spPr>
          <c:cat>
            <c:strRef>
              <c:f>('Charts 1c'!$Y$9:$Y$14,'Charts 1c'!$Y$16:$Y$19,'Charts 1c'!$Y$21:$Y$24)</c:f>
              <c:strCache>
                <c:ptCount val="14"/>
                <c:pt idx="0">
                  <c:v>NHS Grampian</c:v>
                </c:pt>
                <c:pt idx="1">
                  <c:v>NHS Highland</c:v>
                </c:pt>
                <c:pt idx="2">
                  <c:v>NHS Orkney</c:v>
                </c:pt>
                <c:pt idx="3">
                  <c:v>NHS Shetland</c:v>
                </c:pt>
                <c:pt idx="4">
                  <c:v>NHS Tayside</c:v>
                </c:pt>
                <c:pt idx="5">
                  <c:v>NHS Western Isles</c:v>
                </c:pt>
                <c:pt idx="6">
                  <c:v>NHS Borders</c:v>
                </c:pt>
                <c:pt idx="7">
                  <c:v>NHS Dumfries and Galloway</c:v>
                </c:pt>
                <c:pt idx="8">
                  <c:v>NHS Fife</c:v>
                </c:pt>
                <c:pt idx="9">
                  <c:v>NHS Lothian</c:v>
                </c:pt>
                <c:pt idx="10">
                  <c:v>NHS Ayrshire &amp; Arran</c:v>
                </c:pt>
                <c:pt idx="11">
                  <c:v>NHS Forth Valley</c:v>
                </c:pt>
                <c:pt idx="12">
                  <c:v>NHS Greater Glasgow &amp; Clyde</c:v>
                </c:pt>
                <c:pt idx="13">
                  <c:v>NHS Lanarkshire</c:v>
                </c:pt>
              </c:strCache>
            </c:strRef>
          </c:cat>
          <c:val>
            <c:numRef>
              <c:f>('Charts 1c'!$Z$9:$Z$14,'Charts 1c'!$Z$16:$Z$19,'Charts 1c'!$Z$21:$Z$24)</c:f>
              <c:numCache>
                <c:formatCode>General</c:formatCode>
                <c:ptCount val="14"/>
                <c:pt idx="0">
                  <c:v>332</c:v>
                </c:pt>
                <c:pt idx="1">
                  <c:v>189</c:v>
                </c:pt>
                <c:pt idx="2">
                  <c:v>5</c:v>
                </c:pt>
                <c:pt idx="3">
                  <c:v>7</c:v>
                </c:pt>
                <c:pt idx="4">
                  <c:v>191</c:v>
                </c:pt>
                <c:pt idx="5">
                  <c:v>14</c:v>
                </c:pt>
                <c:pt idx="6">
                  <c:v>69</c:v>
                </c:pt>
                <c:pt idx="7">
                  <c:v>101</c:v>
                </c:pt>
                <c:pt idx="8">
                  <c:v>208</c:v>
                </c:pt>
                <c:pt idx="9">
                  <c:v>477</c:v>
                </c:pt>
                <c:pt idx="10">
                  <c:v>264</c:v>
                </c:pt>
                <c:pt idx="11">
                  <c:v>187</c:v>
                </c:pt>
                <c:pt idx="12">
                  <c:v>857</c:v>
                </c:pt>
                <c:pt idx="13">
                  <c:v>276</c:v>
                </c:pt>
              </c:numCache>
            </c:numRef>
          </c:val>
        </c:ser>
        <c:ser>
          <c:idx val="0"/>
          <c:order val="1"/>
          <c:tx>
            <c:strRef>
              <c:f>'Charts 1c'!$AA$6</c:f>
              <c:strCache>
                <c:ptCount val="1"/>
                <c:pt idx="0">
                  <c:v>31 Mar 2016</c:v>
                </c:pt>
              </c:strCache>
            </c:strRef>
          </c:tx>
          <c:spPr>
            <a:solidFill>
              <a:srgbClr val="993366"/>
            </a:solidFill>
            <a:ln w="25400">
              <a:noFill/>
            </a:ln>
          </c:spPr>
          <c:val>
            <c:numRef>
              <c:f>('Charts 1c'!$AA$9:$AA$14,'Charts 1c'!$AA$16:$AA$19,'Charts 1c'!$AA$21:$AA$24)</c:f>
              <c:numCache>
                <c:formatCode>General</c:formatCode>
                <c:ptCount val="14"/>
                <c:pt idx="0">
                  <c:v>341</c:v>
                </c:pt>
                <c:pt idx="1">
                  <c:v>157</c:v>
                </c:pt>
                <c:pt idx="2">
                  <c:v>3</c:v>
                </c:pt>
                <c:pt idx="3">
                  <c:v>14</c:v>
                </c:pt>
                <c:pt idx="4">
                  <c:v>226</c:v>
                </c:pt>
                <c:pt idx="5">
                  <c:v>18</c:v>
                </c:pt>
                <c:pt idx="6">
                  <c:v>61</c:v>
                </c:pt>
                <c:pt idx="7">
                  <c:v>94</c:v>
                </c:pt>
                <c:pt idx="8">
                  <c:v>175</c:v>
                </c:pt>
                <c:pt idx="9">
                  <c:v>426</c:v>
                </c:pt>
                <c:pt idx="10">
                  <c:v>258</c:v>
                </c:pt>
                <c:pt idx="11">
                  <c:v>192</c:v>
                </c:pt>
                <c:pt idx="12">
                  <c:v>827</c:v>
                </c:pt>
                <c:pt idx="13">
                  <c:v>257</c:v>
                </c:pt>
              </c:numCache>
            </c:numRef>
          </c:val>
        </c:ser>
        <c:ser>
          <c:idx val="4"/>
          <c:order val="2"/>
          <c:tx>
            <c:strRef>
              <c:f>'Charts 1c'!$AB$6</c:f>
              <c:strCache>
                <c:ptCount val="1"/>
                <c:pt idx="0">
                  <c:v>30 Jun 2016</c:v>
                </c:pt>
              </c:strCache>
            </c:strRef>
          </c:tx>
          <c:spPr>
            <a:solidFill>
              <a:srgbClr val="FFCC99"/>
            </a:solidFill>
            <a:ln w="25400">
              <a:noFill/>
            </a:ln>
          </c:spPr>
          <c:val>
            <c:numRef>
              <c:f>('Charts 1c'!$AB$9:$AB$14,'Charts 1c'!$AB$16:$AB$19,'Charts 1c'!$AB$21:$AB$24)</c:f>
              <c:numCache>
                <c:formatCode>General</c:formatCode>
                <c:ptCount val="14"/>
                <c:pt idx="0">
                  <c:v>358</c:v>
                </c:pt>
                <c:pt idx="1">
                  <c:v>162</c:v>
                </c:pt>
                <c:pt idx="2">
                  <c:v>9</c:v>
                </c:pt>
                <c:pt idx="3">
                  <c:v>10</c:v>
                </c:pt>
                <c:pt idx="4">
                  <c:v>228</c:v>
                </c:pt>
                <c:pt idx="5">
                  <c:v>20</c:v>
                </c:pt>
                <c:pt idx="6">
                  <c:v>71</c:v>
                </c:pt>
                <c:pt idx="7">
                  <c:v>86</c:v>
                </c:pt>
                <c:pt idx="8">
                  <c:v>196</c:v>
                </c:pt>
                <c:pt idx="9">
                  <c:v>417</c:v>
                </c:pt>
                <c:pt idx="10">
                  <c:v>257</c:v>
                </c:pt>
                <c:pt idx="11">
                  <c:v>177</c:v>
                </c:pt>
                <c:pt idx="12">
                  <c:v>832</c:v>
                </c:pt>
                <c:pt idx="13">
                  <c:v>306</c:v>
                </c:pt>
              </c:numCache>
            </c:numRef>
          </c:val>
        </c:ser>
        <c:ser>
          <c:idx val="2"/>
          <c:order val="3"/>
          <c:tx>
            <c:strRef>
              <c:f>'Charts 1c'!$AC$6</c:f>
              <c:strCache>
                <c:ptCount val="1"/>
                <c:pt idx="0">
                  <c:v>30 Sep 2016</c:v>
                </c:pt>
              </c:strCache>
            </c:strRef>
          </c:tx>
          <c:spPr>
            <a:solidFill>
              <a:srgbClr val="3366FF"/>
            </a:solidFill>
            <a:ln w="25400">
              <a:noFill/>
            </a:ln>
          </c:spPr>
          <c:val>
            <c:numRef>
              <c:f>('Charts 1c'!$AC$9:$AC$14,'Charts 1c'!$AC$16:$AC$19,'Charts 1c'!$AC$21:$AC$24)</c:f>
              <c:numCache>
                <c:formatCode>General</c:formatCode>
                <c:ptCount val="14"/>
                <c:pt idx="0">
                  <c:v>374</c:v>
                </c:pt>
                <c:pt idx="1">
                  <c:v>197</c:v>
                </c:pt>
                <c:pt idx="2">
                  <c:v>7</c:v>
                </c:pt>
                <c:pt idx="3">
                  <c:v>14</c:v>
                </c:pt>
                <c:pt idx="4">
                  <c:v>226</c:v>
                </c:pt>
                <c:pt idx="5">
                  <c:v>12</c:v>
                </c:pt>
                <c:pt idx="6">
                  <c:v>88</c:v>
                </c:pt>
                <c:pt idx="7">
                  <c:v>81</c:v>
                </c:pt>
                <c:pt idx="8">
                  <c:v>192</c:v>
                </c:pt>
                <c:pt idx="9">
                  <c:v>439</c:v>
                </c:pt>
                <c:pt idx="10">
                  <c:v>270</c:v>
                </c:pt>
                <c:pt idx="11">
                  <c:v>186</c:v>
                </c:pt>
                <c:pt idx="12">
                  <c:v>819</c:v>
                </c:pt>
                <c:pt idx="13">
                  <c:v>304</c:v>
                </c:pt>
              </c:numCache>
            </c:numRef>
          </c:val>
        </c:ser>
        <c:ser>
          <c:idx val="3"/>
          <c:order val="4"/>
          <c:tx>
            <c:strRef>
              <c:f>'Charts 1c'!$AD$6</c:f>
              <c:strCache>
                <c:ptCount val="1"/>
                <c:pt idx="0">
                  <c:v>31 Dec 2016</c:v>
                </c:pt>
              </c:strCache>
            </c:strRef>
          </c:tx>
          <c:spPr>
            <a:solidFill>
              <a:srgbClr val="660066"/>
            </a:solidFill>
            <a:ln w="25400">
              <a:noFill/>
            </a:ln>
          </c:spPr>
          <c:val>
            <c:numRef>
              <c:f>('Charts 1c'!$AD$9:$AD$14,'Charts 1c'!$AD$16:$AD$19,'Charts 1c'!$AD$21:$AD$24)</c:f>
              <c:numCache>
                <c:formatCode>General</c:formatCode>
                <c:ptCount val="14"/>
                <c:pt idx="0">
                  <c:v>387</c:v>
                </c:pt>
                <c:pt idx="1">
                  <c:v>152</c:v>
                </c:pt>
                <c:pt idx="2">
                  <c:v>7</c:v>
                </c:pt>
                <c:pt idx="3">
                  <c:v>15</c:v>
                </c:pt>
                <c:pt idx="4">
                  <c:v>268</c:v>
                </c:pt>
                <c:pt idx="5">
                  <c:v>21</c:v>
                </c:pt>
                <c:pt idx="6">
                  <c:v>78</c:v>
                </c:pt>
                <c:pt idx="7">
                  <c:v>87</c:v>
                </c:pt>
                <c:pt idx="8">
                  <c:v>193</c:v>
                </c:pt>
                <c:pt idx="9">
                  <c:v>474</c:v>
                </c:pt>
                <c:pt idx="10">
                  <c:v>280</c:v>
                </c:pt>
                <c:pt idx="11">
                  <c:v>191</c:v>
                </c:pt>
                <c:pt idx="12">
                  <c:v>854</c:v>
                </c:pt>
                <c:pt idx="13">
                  <c:v>247</c:v>
                </c:pt>
              </c:numCache>
            </c:numRef>
          </c:val>
        </c:ser>
        <c:axId val="279429504"/>
        <c:axId val="279431424"/>
      </c:barChart>
      <c:catAx>
        <c:axId val="279429504"/>
        <c:scaling>
          <c:orientation val="minMax"/>
        </c:scaling>
        <c:axPos val="b"/>
        <c:title>
          <c:tx>
            <c:rich>
              <a:bodyPr/>
              <a:lstStyle/>
              <a:p>
                <a:pPr>
                  <a:defRPr sz="1000" b="1" i="0" u="none" strike="noStrike" baseline="0">
                    <a:solidFill>
                      <a:srgbClr val="000000"/>
                    </a:solidFill>
                    <a:latin typeface="Arial"/>
                    <a:ea typeface="Arial"/>
                    <a:cs typeface="Arial"/>
                  </a:defRPr>
                </a:pPr>
                <a:r>
                  <a:rPr lang="en-GB"/>
                  <a:t>Area of Receipt of Referral</a:t>
                </a:r>
              </a:p>
            </c:rich>
          </c:tx>
          <c:layout>
            <c:manualLayout>
              <c:xMode val="edge"/>
              <c:yMode val="edge"/>
              <c:x val="0.39979338842975232"/>
              <c:y val="0.92260692464358673"/>
            </c:manualLayout>
          </c:layout>
          <c:spPr>
            <a:noFill/>
            <a:ln w="25400">
              <a:noFill/>
            </a:ln>
          </c:spPr>
        </c:title>
        <c:numFmt formatCode="General" sourceLinked="1"/>
        <c:majorTickMark val="none"/>
        <c:tickLblPos val="nextTo"/>
        <c:spPr>
          <a:ln w="3175">
            <a:solidFill>
              <a:srgbClr val="C0C0C0"/>
            </a:solidFill>
            <a:prstDash val="solid"/>
          </a:ln>
        </c:spPr>
        <c:txPr>
          <a:bodyPr rot="-2700000" vert="horz"/>
          <a:lstStyle/>
          <a:p>
            <a:pPr>
              <a:defRPr sz="900" b="0" i="0" u="none" strike="noStrike" baseline="0">
                <a:solidFill>
                  <a:srgbClr val="000000"/>
                </a:solidFill>
                <a:latin typeface="Arial"/>
                <a:ea typeface="Arial"/>
                <a:cs typeface="Arial"/>
              </a:defRPr>
            </a:pPr>
            <a:endParaRPr lang="en-US"/>
          </a:p>
        </c:txPr>
        <c:crossAx val="279431424"/>
        <c:crosses val="autoZero"/>
        <c:lblAlgn val="ctr"/>
        <c:lblOffset val="100"/>
        <c:tickLblSkip val="1"/>
        <c:tickMarkSkip val="1"/>
      </c:catAx>
      <c:valAx>
        <c:axId val="279431424"/>
        <c:scaling>
          <c:orientation val="minMax"/>
          <c:min val="0"/>
        </c:scaling>
        <c:axPos val="l"/>
        <c:majorGridlines>
          <c:spPr>
            <a:ln w="3175">
              <a:solidFill>
                <a:srgbClr val="C0C0C0"/>
              </a:solidFill>
              <a:prstDash val="solid"/>
            </a:ln>
          </c:spPr>
        </c:majorGridlines>
        <c:title>
          <c:tx>
            <c:rich>
              <a:bodyPr/>
              <a:lstStyle/>
              <a:p>
                <a:pPr>
                  <a:defRPr sz="1000" b="1" i="0" u="none" strike="noStrike" baseline="0">
                    <a:solidFill>
                      <a:srgbClr val="000000"/>
                    </a:solidFill>
                    <a:latin typeface="Arial"/>
                    <a:ea typeface="Arial"/>
                    <a:cs typeface="Arial"/>
                  </a:defRPr>
                </a:pPr>
                <a:r>
                  <a:rPr lang="en-GB"/>
                  <a:t>Number of eligible referrals</a:t>
                </a:r>
              </a:p>
            </c:rich>
          </c:tx>
          <c:layout>
            <c:manualLayout>
              <c:xMode val="edge"/>
              <c:yMode val="edge"/>
              <c:x val="1.6528925619834767E-2"/>
              <c:y val="0.21995926680244485"/>
            </c:manualLayout>
          </c:layout>
          <c:spPr>
            <a:noFill/>
            <a:ln w="25400">
              <a:noFill/>
            </a:ln>
          </c:spPr>
        </c:title>
        <c:numFmt formatCode="General" sourceLinked="1"/>
        <c:majorTickMark val="none"/>
        <c:tickLblPos val="nextTo"/>
        <c:spPr>
          <a:ln w="3175">
            <a:solidFill>
              <a:srgbClr val="C0C0C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79429504"/>
        <c:crosses val="autoZero"/>
        <c:crossBetween val="between"/>
      </c:valAx>
      <c:spPr>
        <a:solidFill>
          <a:srgbClr val="FFFFFF"/>
        </a:solidFill>
        <a:ln w="25400">
          <a:noFill/>
        </a:ln>
      </c:spPr>
    </c:plotArea>
    <c:legend>
      <c:legendPos val="r"/>
      <c:layout>
        <c:manualLayout>
          <c:xMode val="edge"/>
          <c:yMode val="edge"/>
          <c:x val="0.89979338842975209"/>
          <c:y val="0.29938900203666075"/>
          <c:w val="9.2975206611570188E-2"/>
          <c:h val="0.20570264765784121"/>
        </c:manualLayout>
      </c:layout>
      <c:spPr>
        <a:solidFill>
          <a:srgbClr val="FFFFFF"/>
        </a:solidFill>
        <a:ln w="25400">
          <a:noFill/>
        </a:ln>
      </c:spPr>
      <c:txPr>
        <a:bodyPr/>
        <a:lstStyle/>
        <a:p>
          <a:pPr>
            <a:defRPr sz="825" b="0" i="0" u="none" strike="noStrike" baseline="0">
              <a:solidFill>
                <a:srgbClr val="000000"/>
              </a:solidFill>
              <a:latin typeface="Arial"/>
              <a:ea typeface="Arial"/>
              <a:cs typeface="Arial"/>
            </a:defRPr>
          </a:pPr>
          <a:endParaRPr lang="en-US"/>
        </a:p>
      </c:txPr>
    </c:legend>
    <c:plotVisOnly val="1"/>
    <c:dispBlanksAs val="gap"/>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oddHeader>&amp;A</c:oddHeader>
      <c:oddFooter>Page &amp;P</c:oddFooter>
    </c:headerFooter>
    <c:pageMargins b="1" l="0.75000000000000155" r="0.75000000000000155" t="1" header="0.5" footer="0.5"/>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sz="1000" b="1" i="0" u="none" strike="noStrike" baseline="0">
                <a:solidFill>
                  <a:srgbClr val="000000"/>
                </a:solidFill>
                <a:latin typeface="Arial"/>
                <a:ea typeface="Arial"/>
                <a:cs typeface="Arial"/>
              </a:defRPr>
            </a:pPr>
            <a:r>
              <a:rPr lang="en-GB"/>
              <a:t>Maximum wait from receipt of an urgent referral with suspicion of cancer to first cancer treatment for NHS Scotland by quarter for All Cancer Types*</a:t>
            </a:r>
          </a:p>
        </c:rich>
      </c:tx>
      <c:layout>
        <c:manualLayout>
          <c:xMode val="edge"/>
          <c:yMode val="edge"/>
          <c:x val="0.10542797494780796"/>
          <c:y val="1.0162601626016291E-2"/>
        </c:manualLayout>
      </c:layout>
      <c:spPr>
        <a:noFill/>
        <a:ln w="25400">
          <a:noFill/>
        </a:ln>
      </c:spPr>
    </c:title>
    <c:plotArea>
      <c:layout>
        <c:manualLayout>
          <c:layoutTarget val="inner"/>
          <c:xMode val="edge"/>
          <c:yMode val="edge"/>
          <c:x val="8.0375823847607247E-2"/>
          <c:y val="0.13414660772875317"/>
          <c:w val="0.80897744781682612"/>
          <c:h val="0.68699323351998165"/>
        </c:manualLayout>
      </c:layout>
      <c:barChart>
        <c:barDir val="col"/>
        <c:grouping val="clustered"/>
        <c:ser>
          <c:idx val="0"/>
          <c:order val="0"/>
          <c:spPr>
            <a:solidFill>
              <a:srgbClr val="9999FF"/>
            </a:solidFill>
            <a:ln w="25400">
              <a:noFill/>
            </a:ln>
          </c:spPr>
          <c:dLbls>
            <c:delete val="1"/>
          </c:dLbls>
          <c:cat>
            <c:numRef>
              <c:f>'Charts 1c'!$Z$5:$AD$5</c:f>
              <c:numCache>
                <c:formatCode>@</c:formatCode>
                <c:ptCount val="5"/>
                <c:pt idx="0">
                  <c:v>42369</c:v>
                </c:pt>
                <c:pt idx="1">
                  <c:v>42460</c:v>
                </c:pt>
                <c:pt idx="2">
                  <c:v>42551</c:v>
                </c:pt>
                <c:pt idx="3">
                  <c:v>42643</c:v>
                </c:pt>
                <c:pt idx="4">
                  <c:v>42735</c:v>
                </c:pt>
              </c:numCache>
            </c:numRef>
          </c:cat>
          <c:val>
            <c:numRef>
              <c:f>'Charts 1c'!$Z$73:$AD$73</c:f>
              <c:numCache>
                <c:formatCode>General</c:formatCode>
                <c:ptCount val="5"/>
                <c:pt idx="0">
                  <c:v>211</c:v>
                </c:pt>
                <c:pt idx="1">
                  <c:v>214</c:v>
                </c:pt>
                <c:pt idx="2">
                  <c:v>223</c:v>
                </c:pt>
                <c:pt idx="3">
                  <c:v>242</c:v>
                </c:pt>
                <c:pt idx="4">
                  <c:v>309</c:v>
                </c:pt>
              </c:numCache>
            </c:numRef>
          </c:val>
        </c:ser>
        <c:dLbls>
          <c:showVal val="1"/>
        </c:dLbls>
        <c:gapWidth val="100"/>
        <c:axId val="279018112"/>
        <c:axId val="279028480"/>
      </c:barChart>
      <c:catAx>
        <c:axId val="279018112"/>
        <c:scaling>
          <c:orientation val="minMax"/>
        </c:scaling>
        <c:axPos val="b"/>
        <c:title>
          <c:tx>
            <c:rich>
              <a:bodyPr/>
              <a:lstStyle/>
              <a:p>
                <a:pPr>
                  <a:defRPr sz="1000" b="1" i="0" u="none" strike="noStrike" baseline="0">
                    <a:solidFill>
                      <a:srgbClr val="000000"/>
                    </a:solidFill>
                    <a:latin typeface="Arial"/>
                    <a:ea typeface="Arial"/>
                    <a:cs typeface="Arial"/>
                  </a:defRPr>
                </a:pPr>
                <a:r>
                  <a:rPr lang="en-GB"/>
                  <a:t>Quarter ending</a:t>
                </a:r>
              </a:p>
            </c:rich>
          </c:tx>
          <c:layout>
            <c:manualLayout>
              <c:xMode val="edge"/>
              <c:yMode val="edge"/>
              <c:x val="0.44989583504567182"/>
              <c:y val="0.91260333311994535"/>
            </c:manualLayout>
          </c:layout>
          <c:spPr>
            <a:noFill/>
            <a:ln w="25400">
              <a:noFill/>
            </a:ln>
          </c:spPr>
        </c:title>
        <c:numFmt formatCode="dd\ mmm\ yyyy" sourceLinked="0"/>
        <c:majorTickMark val="none"/>
        <c:tickLblPos val="nextTo"/>
        <c:spPr>
          <a:ln w="3175">
            <a:solidFill>
              <a:srgbClr val="C0C0C0"/>
            </a:solidFill>
            <a:prstDash val="solid"/>
          </a:ln>
        </c:spPr>
        <c:txPr>
          <a:bodyPr rot="0" vert="horz"/>
          <a:lstStyle/>
          <a:p>
            <a:pPr>
              <a:defRPr sz="825" b="0" i="0" u="none" strike="noStrike" baseline="0">
                <a:solidFill>
                  <a:srgbClr val="000000"/>
                </a:solidFill>
                <a:latin typeface="Arial"/>
                <a:ea typeface="Arial"/>
                <a:cs typeface="Arial"/>
              </a:defRPr>
            </a:pPr>
            <a:endParaRPr lang="en-US"/>
          </a:p>
        </c:txPr>
        <c:crossAx val="279028480"/>
        <c:crosses val="autoZero"/>
        <c:auto val="1"/>
        <c:lblAlgn val="ctr"/>
        <c:lblOffset val="100"/>
        <c:tickLblSkip val="1"/>
        <c:tickMarkSkip val="1"/>
      </c:catAx>
      <c:valAx>
        <c:axId val="279028480"/>
        <c:scaling>
          <c:orientation val="minMax"/>
          <c:min val="0"/>
        </c:scaling>
        <c:axPos val="l"/>
        <c:majorGridlines>
          <c:spPr>
            <a:ln w="3175">
              <a:solidFill>
                <a:srgbClr val="C0C0C0"/>
              </a:solidFill>
              <a:prstDash val="solid"/>
            </a:ln>
          </c:spPr>
        </c:majorGridlines>
        <c:title>
          <c:tx>
            <c:rich>
              <a:bodyPr/>
              <a:lstStyle/>
              <a:p>
                <a:pPr>
                  <a:defRPr sz="925" b="1" i="0" u="none" strike="noStrike" baseline="0">
                    <a:solidFill>
                      <a:srgbClr val="000000"/>
                    </a:solidFill>
                    <a:latin typeface="Arial"/>
                    <a:ea typeface="Arial"/>
                    <a:cs typeface="Arial"/>
                  </a:defRPr>
                </a:pPr>
                <a:r>
                  <a:rPr lang="en-GB"/>
                  <a:t>Maximum Wait (Days)</a:t>
                </a:r>
              </a:p>
            </c:rich>
          </c:tx>
          <c:layout>
            <c:manualLayout>
              <c:xMode val="edge"/>
              <c:yMode val="edge"/>
              <c:x val="1.9832985386221323E-2"/>
              <c:y val="0.36178925805006085"/>
            </c:manualLayout>
          </c:layout>
          <c:spPr>
            <a:noFill/>
            <a:ln w="25400">
              <a:noFill/>
            </a:ln>
          </c:spPr>
        </c:title>
        <c:numFmt formatCode="General" sourceLinked="1"/>
        <c:majorTickMark val="none"/>
        <c:tickLblPos val="nextTo"/>
        <c:spPr>
          <a:ln w="3175">
            <a:solidFill>
              <a:srgbClr val="C0C0C0"/>
            </a:solidFill>
            <a:prstDash val="solid"/>
          </a:ln>
        </c:spPr>
        <c:txPr>
          <a:bodyPr rot="0" vert="horz"/>
          <a:lstStyle/>
          <a:p>
            <a:pPr>
              <a:defRPr sz="825" b="0" i="0" u="none" strike="noStrike" baseline="0">
                <a:solidFill>
                  <a:srgbClr val="000000"/>
                </a:solidFill>
                <a:latin typeface="Arial"/>
                <a:ea typeface="Arial"/>
                <a:cs typeface="Arial"/>
              </a:defRPr>
            </a:pPr>
            <a:endParaRPr lang="en-US"/>
          </a:p>
        </c:txPr>
        <c:crossAx val="279018112"/>
        <c:crosses val="autoZero"/>
        <c:crossBetween val="between"/>
      </c:valAx>
      <c:spPr>
        <a:noFill/>
        <a:ln w="25400">
          <a:noFill/>
        </a:ln>
      </c:spPr>
    </c:plotArea>
    <c:plotVisOnly val="1"/>
    <c:dispBlanksAs val="gap"/>
  </c:chart>
  <c:spPr>
    <a:solidFill>
      <a:srgbClr val="FFFFFF"/>
    </a:solidFill>
    <a:ln w="3175">
      <a:solidFill>
        <a:srgbClr val="000000"/>
      </a:solidFill>
      <a:prstDash val="solid"/>
    </a:ln>
  </c:spPr>
  <c:txPr>
    <a:bodyPr/>
    <a:lstStyle/>
    <a:p>
      <a:pPr>
        <a:defRPr sz="1575" b="0" i="0" u="none" strike="noStrike" baseline="0">
          <a:solidFill>
            <a:srgbClr val="000000"/>
          </a:solidFill>
          <a:latin typeface="Arial"/>
          <a:ea typeface="Arial"/>
          <a:cs typeface="Arial"/>
        </a:defRPr>
      </a:pPr>
      <a:endParaRPr lang="en-US"/>
    </a:p>
  </c:txPr>
  <c:printSettings>
    <c:headerFooter alignWithMargins="0"/>
    <c:pageMargins b="1" l="0.75000000000000155" r="0.75000000000000155" t="1" header="0.5" footer="0.5"/>
    <c:pageSetup orientation="landscape" horizontalDpi="200" verticalDpi="2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sz="1000" b="1" i="0" u="none" strike="noStrike" baseline="0">
                <a:solidFill>
                  <a:srgbClr val="000000"/>
                </a:solidFill>
                <a:latin typeface="Arial"/>
                <a:ea typeface="Arial"/>
                <a:cs typeface="Arial"/>
              </a:defRPr>
            </a:pPr>
            <a:r>
              <a:rPr lang="en-GB"/>
              <a:t>Median wait from receipt of an urgent referral with suspicion of cancer to first cancer treatment for NHS Scotland by quarter for All Cancer Types*</a:t>
            </a:r>
          </a:p>
        </c:rich>
      </c:tx>
      <c:layout>
        <c:manualLayout>
          <c:xMode val="edge"/>
          <c:yMode val="edge"/>
          <c:x val="0.11377881522638478"/>
          <c:y val="1.0162601626016291E-2"/>
        </c:manualLayout>
      </c:layout>
      <c:spPr>
        <a:noFill/>
        <a:ln w="25400">
          <a:noFill/>
        </a:ln>
      </c:spPr>
    </c:title>
    <c:plotArea>
      <c:layout>
        <c:manualLayout>
          <c:layoutTarget val="inner"/>
          <c:xMode val="edge"/>
          <c:yMode val="edge"/>
          <c:x val="7.2025088902401432E-2"/>
          <c:y val="0.14227670516685953"/>
          <c:w val="0.86743259243326776"/>
          <c:h val="0.72561119635098537"/>
        </c:manualLayout>
      </c:layout>
      <c:barChart>
        <c:barDir val="col"/>
        <c:grouping val="clustered"/>
        <c:ser>
          <c:idx val="0"/>
          <c:order val="0"/>
          <c:spPr>
            <a:solidFill>
              <a:srgbClr val="9999FF"/>
            </a:solidFill>
            <a:ln w="25400">
              <a:noFill/>
            </a:ln>
          </c:spPr>
          <c:dLbls>
            <c:delete val="1"/>
          </c:dLbls>
          <c:cat>
            <c:numRef>
              <c:f>'Charts 1c'!$Z$5:$AD$5</c:f>
              <c:numCache>
                <c:formatCode>@</c:formatCode>
                <c:ptCount val="5"/>
                <c:pt idx="0">
                  <c:v>42369</c:v>
                </c:pt>
                <c:pt idx="1">
                  <c:v>42460</c:v>
                </c:pt>
                <c:pt idx="2">
                  <c:v>42551</c:v>
                </c:pt>
                <c:pt idx="3">
                  <c:v>42643</c:v>
                </c:pt>
                <c:pt idx="4">
                  <c:v>42735</c:v>
                </c:pt>
              </c:numCache>
            </c:numRef>
          </c:cat>
          <c:val>
            <c:numRef>
              <c:f>'Charts 1c'!$Z$106:$AD$106</c:f>
              <c:numCache>
                <c:formatCode>General</c:formatCode>
                <c:ptCount val="5"/>
                <c:pt idx="0">
                  <c:v>39</c:v>
                </c:pt>
                <c:pt idx="1">
                  <c:v>40</c:v>
                </c:pt>
                <c:pt idx="2">
                  <c:v>39</c:v>
                </c:pt>
                <c:pt idx="3">
                  <c:v>41</c:v>
                </c:pt>
                <c:pt idx="4">
                  <c:v>40</c:v>
                </c:pt>
              </c:numCache>
            </c:numRef>
          </c:val>
        </c:ser>
        <c:dLbls>
          <c:showVal val="1"/>
        </c:dLbls>
        <c:gapWidth val="100"/>
        <c:axId val="279331200"/>
        <c:axId val="279333120"/>
      </c:barChart>
      <c:catAx>
        <c:axId val="279331200"/>
        <c:scaling>
          <c:orientation val="minMax"/>
        </c:scaling>
        <c:axPos val="b"/>
        <c:title>
          <c:tx>
            <c:rich>
              <a:bodyPr/>
              <a:lstStyle/>
              <a:p>
                <a:pPr>
                  <a:defRPr sz="850" b="1" i="0" u="none" strike="noStrike" baseline="0">
                    <a:solidFill>
                      <a:srgbClr val="000000"/>
                    </a:solidFill>
                    <a:latin typeface="Arial"/>
                    <a:ea typeface="Arial"/>
                    <a:cs typeface="Arial"/>
                  </a:defRPr>
                </a:pPr>
                <a:r>
                  <a:rPr lang="en-GB"/>
                  <a:t>Quarter ending</a:t>
                </a:r>
              </a:p>
            </c:rich>
          </c:tx>
          <c:layout>
            <c:manualLayout>
              <c:xMode val="edge"/>
              <c:yMode val="edge"/>
              <c:x val="0.46033424840684056"/>
              <c:y val="0.92276614813392088"/>
            </c:manualLayout>
          </c:layout>
          <c:spPr>
            <a:noFill/>
            <a:ln w="25400">
              <a:noFill/>
            </a:ln>
          </c:spPr>
        </c:title>
        <c:numFmt formatCode="dd\ mmm\ yyyy" sourceLinked="0"/>
        <c:majorTickMark val="none"/>
        <c:tickLblPos val="nextTo"/>
        <c:spPr>
          <a:ln w="3175">
            <a:solidFill>
              <a:srgbClr val="C0C0C0"/>
            </a:solidFill>
            <a:prstDash val="solid"/>
          </a:ln>
        </c:spPr>
        <c:txPr>
          <a:bodyPr rot="0" vert="horz"/>
          <a:lstStyle/>
          <a:p>
            <a:pPr>
              <a:defRPr sz="825" b="0" i="0" u="none" strike="noStrike" baseline="0">
                <a:solidFill>
                  <a:srgbClr val="000000"/>
                </a:solidFill>
                <a:latin typeface="Arial"/>
                <a:ea typeface="Arial"/>
                <a:cs typeface="Arial"/>
              </a:defRPr>
            </a:pPr>
            <a:endParaRPr lang="en-US"/>
          </a:p>
        </c:txPr>
        <c:crossAx val="279333120"/>
        <c:crosses val="autoZero"/>
        <c:auto val="1"/>
        <c:lblAlgn val="ctr"/>
        <c:lblOffset val="100"/>
        <c:tickLblSkip val="1"/>
        <c:tickMarkSkip val="1"/>
      </c:catAx>
      <c:valAx>
        <c:axId val="279333120"/>
        <c:scaling>
          <c:orientation val="minMax"/>
          <c:min val="0"/>
        </c:scaling>
        <c:axPos val="l"/>
        <c:majorGridlines>
          <c:spPr>
            <a:ln w="3175">
              <a:solidFill>
                <a:srgbClr val="C0C0C0"/>
              </a:solidFill>
              <a:prstDash val="solid"/>
            </a:ln>
          </c:spPr>
        </c:majorGridlines>
        <c:title>
          <c:tx>
            <c:rich>
              <a:bodyPr/>
              <a:lstStyle/>
              <a:p>
                <a:pPr>
                  <a:defRPr sz="850" b="1" i="0" u="none" strike="noStrike" baseline="0">
                    <a:solidFill>
                      <a:srgbClr val="000000"/>
                    </a:solidFill>
                    <a:latin typeface="Arial"/>
                    <a:ea typeface="Arial"/>
                    <a:cs typeface="Arial"/>
                  </a:defRPr>
                </a:pPr>
                <a:r>
                  <a:rPr lang="en-GB"/>
                  <a:t>Median Wait (Days)</a:t>
                </a:r>
              </a:p>
            </c:rich>
          </c:tx>
          <c:layout>
            <c:manualLayout>
              <c:xMode val="edge"/>
              <c:yMode val="edge"/>
              <c:x val="2.4008350730688934E-2"/>
              <c:y val="0.40650491859249338"/>
            </c:manualLayout>
          </c:layout>
          <c:spPr>
            <a:noFill/>
            <a:ln w="25400">
              <a:noFill/>
            </a:ln>
          </c:spPr>
        </c:title>
        <c:numFmt formatCode="General" sourceLinked="1"/>
        <c:majorTickMark val="none"/>
        <c:tickLblPos val="nextTo"/>
        <c:spPr>
          <a:ln w="3175">
            <a:solidFill>
              <a:srgbClr val="C0C0C0"/>
            </a:solidFill>
            <a:prstDash val="solid"/>
          </a:ln>
        </c:spPr>
        <c:txPr>
          <a:bodyPr rot="0" vert="horz"/>
          <a:lstStyle/>
          <a:p>
            <a:pPr>
              <a:defRPr sz="825" b="0" i="0" u="none" strike="noStrike" baseline="0">
                <a:solidFill>
                  <a:srgbClr val="000000"/>
                </a:solidFill>
                <a:latin typeface="Arial"/>
                <a:ea typeface="Arial"/>
                <a:cs typeface="Arial"/>
              </a:defRPr>
            </a:pPr>
            <a:endParaRPr lang="en-US"/>
          </a:p>
        </c:txPr>
        <c:crossAx val="279331200"/>
        <c:crosses val="autoZero"/>
        <c:crossBetween val="between"/>
        <c:majorUnit val="5"/>
        <c:minorUnit val="5"/>
      </c:valAx>
      <c:spPr>
        <a:noFill/>
        <a:ln w="25400">
          <a:noFill/>
        </a:ln>
      </c:spPr>
    </c:plotArea>
    <c:plotVisOnly val="1"/>
    <c:dispBlanksAs val="gap"/>
  </c:chart>
  <c:spPr>
    <a:solidFill>
      <a:srgbClr val="FFFFFF"/>
    </a:solidFill>
    <a:ln w="3175">
      <a:solidFill>
        <a:srgbClr val="000000"/>
      </a:solidFill>
      <a:prstDash val="solid"/>
    </a:ln>
  </c:spPr>
  <c:txPr>
    <a:bodyPr/>
    <a:lstStyle/>
    <a:p>
      <a:pPr>
        <a:defRPr sz="1575" b="0" i="0" u="none" strike="noStrike" baseline="0">
          <a:solidFill>
            <a:srgbClr val="000000"/>
          </a:solidFill>
          <a:latin typeface="Arial"/>
          <a:ea typeface="Arial"/>
          <a:cs typeface="Arial"/>
        </a:defRPr>
      </a:pPr>
      <a:endParaRPr lang="en-US"/>
    </a:p>
  </c:txPr>
  <c:printSettings>
    <c:headerFooter alignWithMargins="0"/>
    <c:pageMargins b="1" l="0.75000000000000155" r="0.7500000000000015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sz="950" b="1" i="0" u="none" strike="noStrike" baseline="0">
                <a:solidFill>
                  <a:srgbClr val="000000"/>
                </a:solidFill>
                <a:latin typeface="Arial"/>
                <a:ea typeface="Arial"/>
                <a:cs typeface="Arial"/>
              </a:defRPr>
            </a:pPr>
            <a:r>
              <a:rPr lang="en-GB"/>
              <a:t>Percentage of eligible referrals that started treatment within 62 days from receipt of an urgent referral with suspicion of cancer to first cancer treatment by NHS Board and Regional Cancer Network for All Cancer Types*</a:t>
            </a:r>
          </a:p>
        </c:rich>
      </c:tx>
      <c:layout>
        <c:manualLayout>
          <c:xMode val="edge"/>
          <c:yMode val="edge"/>
          <c:x val="0.10312510936133019"/>
          <c:y val="2.355072463768107E-2"/>
        </c:manualLayout>
      </c:layout>
      <c:spPr>
        <a:noFill/>
        <a:ln w="25400">
          <a:noFill/>
        </a:ln>
      </c:spPr>
    </c:title>
    <c:plotArea>
      <c:layout>
        <c:manualLayout>
          <c:layoutTarget val="inner"/>
          <c:xMode val="edge"/>
          <c:yMode val="edge"/>
          <c:x val="9.2708427641222793E-2"/>
          <c:y val="0.12862341595797938"/>
          <c:w val="0.77395912064526462"/>
          <c:h val="0.63405909275060435"/>
        </c:manualLayout>
      </c:layout>
      <c:lineChart>
        <c:grouping val="standard"/>
        <c:ser>
          <c:idx val="0"/>
          <c:order val="0"/>
          <c:tx>
            <c:strRef>
              <c:f>'Charts 1c'!$Z$6</c:f>
              <c:strCache>
                <c:ptCount val="1"/>
                <c:pt idx="0">
                  <c:v>31 Dec 2015</c:v>
                </c:pt>
              </c:strCache>
            </c:strRef>
          </c:tx>
          <c:spPr>
            <a:ln w="12700">
              <a:solidFill>
                <a:srgbClr val="CCCCFF"/>
              </a:solidFill>
              <a:prstDash val="solid"/>
            </a:ln>
          </c:spPr>
          <c:marker>
            <c:symbol val="diamond"/>
            <c:size val="7"/>
            <c:spPr>
              <a:solidFill>
                <a:srgbClr val="CCCCFF"/>
              </a:solidFill>
              <a:ln>
                <a:solidFill>
                  <a:srgbClr val="CCCCFF"/>
                </a:solidFill>
                <a:prstDash val="solid"/>
              </a:ln>
            </c:spPr>
          </c:marker>
          <c:cat>
            <c:strRef>
              <c:f>'Charts 1c'!$Y$38:$Y$55</c:f>
              <c:strCache>
                <c:ptCount val="18"/>
                <c:pt idx="0">
                  <c:v>NHS Scotland</c:v>
                </c:pt>
                <c:pt idx="1">
                  <c:v>NOSCAN</c:v>
                </c:pt>
                <c:pt idx="2">
                  <c:v>NHS Grampian</c:v>
                </c:pt>
                <c:pt idx="3">
                  <c:v>NHS Highland</c:v>
                </c:pt>
                <c:pt idx="4">
                  <c:v>NHS Orkney</c:v>
                </c:pt>
                <c:pt idx="5">
                  <c:v>NHS Shetland</c:v>
                </c:pt>
                <c:pt idx="6">
                  <c:v>NHS Tayside</c:v>
                </c:pt>
                <c:pt idx="7">
                  <c:v>NHS Western Isles</c:v>
                </c:pt>
                <c:pt idx="8">
                  <c:v>SCAN</c:v>
                </c:pt>
                <c:pt idx="9">
                  <c:v>NHS Borders</c:v>
                </c:pt>
                <c:pt idx="10">
                  <c:v>NHS Dumfries and Galloway</c:v>
                </c:pt>
                <c:pt idx="11">
                  <c:v>NHS Fife</c:v>
                </c:pt>
                <c:pt idx="12">
                  <c:v>NHS Lothian</c:v>
                </c:pt>
                <c:pt idx="13">
                  <c:v>WOSCAN</c:v>
                </c:pt>
                <c:pt idx="14">
                  <c:v>NHS Ayrshire &amp; Arran</c:v>
                </c:pt>
                <c:pt idx="15">
                  <c:v>NHS Forth Valley</c:v>
                </c:pt>
                <c:pt idx="16">
                  <c:v>NHS Greater Glasgow &amp; Clyde</c:v>
                </c:pt>
                <c:pt idx="17">
                  <c:v>NHS Lanarkshire</c:v>
                </c:pt>
              </c:strCache>
            </c:strRef>
          </c:cat>
          <c:val>
            <c:numRef>
              <c:f>'Charts 1c'!$Z$38:$Z$55</c:f>
              <c:numCache>
                <c:formatCode>0%</c:formatCode>
                <c:ptCount val="18"/>
                <c:pt idx="0">
                  <c:v>0.90840415486307835</c:v>
                </c:pt>
                <c:pt idx="1">
                  <c:v>0.88617886178861793</c:v>
                </c:pt>
                <c:pt idx="2">
                  <c:v>0.87349397590361444</c:v>
                </c:pt>
                <c:pt idx="3">
                  <c:v>0.91005291005291</c:v>
                </c:pt>
                <c:pt idx="4">
                  <c:v>0.8</c:v>
                </c:pt>
                <c:pt idx="5">
                  <c:v>0.7142857142857143</c:v>
                </c:pt>
                <c:pt idx="6">
                  <c:v>0.89005235602094246</c:v>
                </c:pt>
                <c:pt idx="7">
                  <c:v>0.9285714285714286</c:v>
                </c:pt>
                <c:pt idx="8">
                  <c:v>0.88617886178861793</c:v>
                </c:pt>
                <c:pt idx="9">
                  <c:v>0.98550724637681164</c:v>
                </c:pt>
                <c:pt idx="10">
                  <c:v>0.96039603960396036</c:v>
                </c:pt>
                <c:pt idx="11">
                  <c:v>0.90384615384615385</c:v>
                </c:pt>
                <c:pt idx="12">
                  <c:v>0.93291404612159334</c:v>
                </c:pt>
                <c:pt idx="13">
                  <c:v>0.90530303030303028</c:v>
                </c:pt>
                <c:pt idx="14">
                  <c:v>0.93560606060606055</c:v>
                </c:pt>
                <c:pt idx="15">
                  <c:v>0.93048128342245995</c:v>
                </c:pt>
                <c:pt idx="16">
                  <c:v>0.87514585764294051</c:v>
                </c:pt>
                <c:pt idx="17">
                  <c:v>0.95289855072463769</c:v>
                </c:pt>
              </c:numCache>
            </c:numRef>
          </c:val>
        </c:ser>
        <c:ser>
          <c:idx val="1"/>
          <c:order val="1"/>
          <c:tx>
            <c:strRef>
              <c:f>'Charts 1c'!$AA$6</c:f>
              <c:strCache>
                <c:ptCount val="1"/>
                <c:pt idx="0">
                  <c:v>31 Mar 2016</c:v>
                </c:pt>
              </c:strCache>
            </c:strRef>
          </c:tx>
          <c:spPr>
            <a:ln w="12700">
              <a:solidFill>
                <a:srgbClr val="993366"/>
              </a:solidFill>
              <a:prstDash val="solid"/>
            </a:ln>
          </c:spPr>
          <c:marker>
            <c:symbol val="square"/>
            <c:size val="7"/>
            <c:spPr>
              <a:solidFill>
                <a:srgbClr val="993366"/>
              </a:solidFill>
              <a:ln>
                <a:solidFill>
                  <a:srgbClr val="993366"/>
                </a:solidFill>
                <a:prstDash val="solid"/>
              </a:ln>
            </c:spPr>
          </c:marker>
          <c:cat>
            <c:strRef>
              <c:f>'Charts 1c'!$Y$38:$Y$55</c:f>
              <c:strCache>
                <c:ptCount val="18"/>
                <c:pt idx="0">
                  <c:v>NHS Scotland</c:v>
                </c:pt>
                <c:pt idx="1">
                  <c:v>NOSCAN</c:v>
                </c:pt>
                <c:pt idx="2">
                  <c:v>NHS Grampian</c:v>
                </c:pt>
                <c:pt idx="3">
                  <c:v>NHS Highland</c:v>
                </c:pt>
                <c:pt idx="4">
                  <c:v>NHS Orkney</c:v>
                </c:pt>
                <c:pt idx="5">
                  <c:v>NHS Shetland</c:v>
                </c:pt>
                <c:pt idx="6">
                  <c:v>NHS Tayside</c:v>
                </c:pt>
                <c:pt idx="7">
                  <c:v>NHS Western Isles</c:v>
                </c:pt>
                <c:pt idx="8">
                  <c:v>SCAN</c:v>
                </c:pt>
                <c:pt idx="9">
                  <c:v>NHS Borders</c:v>
                </c:pt>
                <c:pt idx="10">
                  <c:v>NHS Dumfries and Galloway</c:v>
                </c:pt>
                <c:pt idx="11">
                  <c:v>NHS Fife</c:v>
                </c:pt>
                <c:pt idx="12">
                  <c:v>NHS Lothian</c:v>
                </c:pt>
                <c:pt idx="13">
                  <c:v>WOSCAN</c:v>
                </c:pt>
                <c:pt idx="14">
                  <c:v>NHS Ayrshire &amp; Arran</c:v>
                </c:pt>
                <c:pt idx="15">
                  <c:v>NHS Forth Valley</c:v>
                </c:pt>
                <c:pt idx="16">
                  <c:v>NHS Greater Glasgow &amp; Clyde</c:v>
                </c:pt>
                <c:pt idx="17">
                  <c:v>NHS Lanarkshire</c:v>
                </c:pt>
              </c:strCache>
            </c:strRef>
          </c:cat>
          <c:val>
            <c:numRef>
              <c:f>'Charts 1c'!$AA$38:$AA$55</c:f>
              <c:numCache>
                <c:formatCode>0%</c:formatCode>
                <c:ptCount val="18"/>
                <c:pt idx="0">
                  <c:v>0.9022630370613316</c:v>
                </c:pt>
                <c:pt idx="1">
                  <c:v>0.8998682476943346</c:v>
                </c:pt>
                <c:pt idx="2">
                  <c:v>0.87683284457478006</c:v>
                </c:pt>
                <c:pt idx="3">
                  <c:v>0.92356687898089174</c:v>
                </c:pt>
                <c:pt idx="4">
                  <c:v>0.33333333333333331</c:v>
                </c:pt>
                <c:pt idx="5">
                  <c:v>0.8571428571428571</c:v>
                </c:pt>
                <c:pt idx="6">
                  <c:v>0.92920353982300885</c:v>
                </c:pt>
                <c:pt idx="7">
                  <c:v>0.88888888888888884</c:v>
                </c:pt>
                <c:pt idx="8">
                  <c:v>0.8998682476943346</c:v>
                </c:pt>
                <c:pt idx="9">
                  <c:v>1</c:v>
                </c:pt>
                <c:pt idx="10">
                  <c:v>0.95744680851063835</c:v>
                </c:pt>
                <c:pt idx="11">
                  <c:v>0.88571428571428568</c:v>
                </c:pt>
                <c:pt idx="12">
                  <c:v>0.92018779342723001</c:v>
                </c:pt>
                <c:pt idx="13">
                  <c:v>0.89308996088657111</c:v>
                </c:pt>
                <c:pt idx="14">
                  <c:v>0.9147286821705426</c:v>
                </c:pt>
                <c:pt idx="15">
                  <c:v>0.90104166666666663</c:v>
                </c:pt>
                <c:pt idx="16">
                  <c:v>0.86577992744860943</c:v>
                </c:pt>
                <c:pt idx="17">
                  <c:v>0.953307392996109</c:v>
                </c:pt>
              </c:numCache>
            </c:numRef>
          </c:val>
        </c:ser>
        <c:ser>
          <c:idx val="2"/>
          <c:order val="2"/>
          <c:tx>
            <c:strRef>
              <c:f>'Charts 1c'!$AB$6</c:f>
              <c:strCache>
                <c:ptCount val="1"/>
                <c:pt idx="0">
                  <c:v>30 Jun 2016</c:v>
                </c:pt>
              </c:strCache>
            </c:strRef>
          </c:tx>
          <c:spPr>
            <a:ln w="12700">
              <a:solidFill>
                <a:srgbClr val="FFCC99"/>
              </a:solidFill>
              <a:prstDash val="solid"/>
            </a:ln>
          </c:spPr>
          <c:marker>
            <c:symbol val="triangle"/>
            <c:size val="7"/>
            <c:spPr>
              <a:solidFill>
                <a:srgbClr val="FFCC99"/>
              </a:solidFill>
              <a:ln>
                <a:solidFill>
                  <a:srgbClr val="FFCC99"/>
                </a:solidFill>
                <a:prstDash val="solid"/>
              </a:ln>
            </c:spPr>
          </c:marker>
          <c:cat>
            <c:strRef>
              <c:f>'Charts 1c'!$Y$38:$Y$55</c:f>
              <c:strCache>
                <c:ptCount val="18"/>
                <c:pt idx="0">
                  <c:v>NHS Scotland</c:v>
                </c:pt>
                <c:pt idx="1">
                  <c:v>NOSCAN</c:v>
                </c:pt>
                <c:pt idx="2">
                  <c:v>NHS Grampian</c:v>
                </c:pt>
                <c:pt idx="3">
                  <c:v>NHS Highland</c:v>
                </c:pt>
                <c:pt idx="4">
                  <c:v>NHS Orkney</c:v>
                </c:pt>
                <c:pt idx="5">
                  <c:v>NHS Shetland</c:v>
                </c:pt>
                <c:pt idx="6">
                  <c:v>NHS Tayside</c:v>
                </c:pt>
                <c:pt idx="7">
                  <c:v>NHS Western Isles</c:v>
                </c:pt>
                <c:pt idx="8">
                  <c:v>SCAN</c:v>
                </c:pt>
                <c:pt idx="9">
                  <c:v>NHS Borders</c:v>
                </c:pt>
                <c:pt idx="10">
                  <c:v>NHS Dumfries and Galloway</c:v>
                </c:pt>
                <c:pt idx="11">
                  <c:v>NHS Fife</c:v>
                </c:pt>
                <c:pt idx="12">
                  <c:v>NHS Lothian</c:v>
                </c:pt>
                <c:pt idx="13">
                  <c:v>WOSCAN</c:v>
                </c:pt>
                <c:pt idx="14">
                  <c:v>NHS Ayrshire &amp; Arran</c:v>
                </c:pt>
                <c:pt idx="15">
                  <c:v>NHS Forth Valley</c:v>
                </c:pt>
                <c:pt idx="16">
                  <c:v>NHS Greater Glasgow &amp; Clyde</c:v>
                </c:pt>
                <c:pt idx="17">
                  <c:v>NHS Lanarkshire</c:v>
                </c:pt>
              </c:strCache>
            </c:strRef>
          </c:cat>
          <c:val>
            <c:numRef>
              <c:f>'Charts 1c'!$AB$38:$AB$55</c:f>
              <c:numCache>
                <c:formatCode>0%</c:formatCode>
                <c:ptCount val="18"/>
                <c:pt idx="0">
                  <c:v>0.8983700862895494</c:v>
                </c:pt>
                <c:pt idx="1">
                  <c:v>0.86658195679796701</c:v>
                </c:pt>
                <c:pt idx="2">
                  <c:v>0.85754189944134074</c:v>
                </c:pt>
                <c:pt idx="3">
                  <c:v>0.83333333333333337</c:v>
                </c:pt>
                <c:pt idx="4">
                  <c:v>0.77777777777777779</c:v>
                </c:pt>
                <c:pt idx="5">
                  <c:v>0.9</c:v>
                </c:pt>
                <c:pt idx="6">
                  <c:v>0.90350877192982459</c:v>
                </c:pt>
                <c:pt idx="7">
                  <c:v>0.9</c:v>
                </c:pt>
                <c:pt idx="8">
                  <c:v>0.86658195679796701</c:v>
                </c:pt>
                <c:pt idx="9">
                  <c:v>0.971830985915493</c:v>
                </c:pt>
                <c:pt idx="10">
                  <c:v>0.90697674418604646</c:v>
                </c:pt>
                <c:pt idx="11">
                  <c:v>0.89795918367346939</c:v>
                </c:pt>
                <c:pt idx="12">
                  <c:v>0.9304556354916067</c:v>
                </c:pt>
                <c:pt idx="13">
                  <c:v>0.90203562340966925</c:v>
                </c:pt>
                <c:pt idx="14">
                  <c:v>0.91828793774319062</c:v>
                </c:pt>
                <c:pt idx="15">
                  <c:v>0.88700564971751417</c:v>
                </c:pt>
                <c:pt idx="16">
                  <c:v>0.88100961538461542</c:v>
                </c:pt>
                <c:pt idx="17">
                  <c:v>0.95424836601307195</c:v>
                </c:pt>
              </c:numCache>
            </c:numRef>
          </c:val>
        </c:ser>
        <c:ser>
          <c:idx val="3"/>
          <c:order val="3"/>
          <c:tx>
            <c:strRef>
              <c:f>'Charts 1c'!$AC$6</c:f>
              <c:strCache>
                <c:ptCount val="1"/>
                <c:pt idx="0">
                  <c:v>30 Sep 2016</c:v>
                </c:pt>
              </c:strCache>
            </c:strRef>
          </c:tx>
          <c:spPr>
            <a:ln w="12700">
              <a:solidFill>
                <a:srgbClr val="99CCFF"/>
              </a:solidFill>
              <a:prstDash val="solid"/>
            </a:ln>
          </c:spPr>
          <c:marker>
            <c:symbol val="x"/>
            <c:size val="5"/>
            <c:spPr>
              <a:solidFill>
                <a:srgbClr val="99CCFF"/>
              </a:solidFill>
              <a:ln>
                <a:solidFill>
                  <a:srgbClr val="99CCFF"/>
                </a:solidFill>
                <a:prstDash val="solid"/>
              </a:ln>
            </c:spPr>
          </c:marker>
          <c:cat>
            <c:strRef>
              <c:f>'Charts 1c'!$Y$38:$Y$55</c:f>
              <c:strCache>
                <c:ptCount val="18"/>
                <c:pt idx="0">
                  <c:v>NHS Scotland</c:v>
                </c:pt>
                <c:pt idx="1">
                  <c:v>NOSCAN</c:v>
                </c:pt>
                <c:pt idx="2">
                  <c:v>NHS Grampian</c:v>
                </c:pt>
                <c:pt idx="3">
                  <c:v>NHS Highland</c:v>
                </c:pt>
                <c:pt idx="4">
                  <c:v>NHS Orkney</c:v>
                </c:pt>
                <c:pt idx="5">
                  <c:v>NHS Shetland</c:v>
                </c:pt>
                <c:pt idx="6">
                  <c:v>NHS Tayside</c:v>
                </c:pt>
                <c:pt idx="7">
                  <c:v>NHS Western Isles</c:v>
                </c:pt>
                <c:pt idx="8">
                  <c:v>SCAN</c:v>
                </c:pt>
                <c:pt idx="9">
                  <c:v>NHS Borders</c:v>
                </c:pt>
                <c:pt idx="10">
                  <c:v>NHS Dumfries and Galloway</c:v>
                </c:pt>
                <c:pt idx="11">
                  <c:v>NHS Fife</c:v>
                </c:pt>
                <c:pt idx="12">
                  <c:v>NHS Lothian</c:v>
                </c:pt>
                <c:pt idx="13">
                  <c:v>WOSCAN</c:v>
                </c:pt>
                <c:pt idx="14">
                  <c:v>NHS Ayrshire &amp; Arran</c:v>
                </c:pt>
                <c:pt idx="15">
                  <c:v>NHS Forth Valley</c:v>
                </c:pt>
                <c:pt idx="16">
                  <c:v>NHS Greater Glasgow &amp; Clyde</c:v>
                </c:pt>
                <c:pt idx="17">
                  <c:v>NHS Lanarkshire</c:v>
                </c:pt>
              </c:strCache>
            </c:strRef>
          </c:cat>
          <c:val>
            <c:numRef>
              <c:f>'Charts 1c'!$AC$38:$AC$55</c:f>
              <c:numCache>
                <c:formatCode>0%</c:formatCode>
                <c:ptCount val="18"/>
                <c:pt idx="0">
                  <c:v>0.87129947023995014</c:v>
                </c:pt>
                <c:pt idx="1">
                  <c:v>0.84337349397590367</c:v>
                </c:pt>
                <c:pt idx="2">
                  <c:v>0.82887700534759357</c:v>
                </c:pt>
                <c:pt idx="3">
                  <c:v>0.88324873096446699</c:v>
                </c:pt>
                <c:pt idx="4">
                  <c:v>0.8571428571428571</c:v>
                </c:pt>
                <c:pt idx="5">
                  <c:v>0.8571428571428571</c:v>
                </c:pt>
                <c:pt idx="6">
                  <c:v>0.83628318584070793</c:v>
                </c:pt>
                <c:pt idx="7">
                  <c:v>0.75</c:v>
                </c:pt>
                <c:pt idx="8">
                  <c:v>0.84337349397590367</c:v>
                </c:pt>
                <c:pt idx="9">
                  <c:v>0.98863636363636365</c:v>
                </c:pt>
                <c:pt idx="10">
                  <c:v>0.95061728395061729</c:v>
                </c:pt>
                <c:pt idx="11">
                  <c:v>0.875</c:v>
                </c:pt>
                <c:pt idx="12">
                  <c:v>0.8815489749430524</c:v>
                </c:pt>
                <c:pt idx="13">
                  <c:v>0.87207093096896771</c:v>
                </c:pt>
                <c:pt idx="14">
                  <c:v>0.91851851851851851</c:v>
                </c:pt>
                <c:pt idx="15">
                  <c:v>0.86021505376344087</c:v>
                </c:pt>
                <c:pt idx="16">
                  <c:v>0.82783882783882778</c:v>
                </c:pt>
                <c:pt idx="17">
                  <c:v>0.95723684210526316</c:v>
                </c:pt>
              </c:numCache>
            </c:numRef>
          </c:val>
        </c:ser>
        <c:ser>
          <c:idx val="5"/>
          <c:order val="4"/>
          <c:tx>
            <c:strRef>
              <c:f>'Charts 1c'!$AD$6</c:f>
              <c:strCache>
                <c:ptCount val="1"/>
                <c:pt idx="0">
                  <c:v>31 Dec 2016</c:v>
                </c:pt>
              </c:strCache>
            </c:strRef>
          </c:tx>
          <c:spPr>
            <a:ln w="12700">
              <a:solidFill>
                <a:srgbClr val="800000"/>
              </a:solidFill>
              <a:prstDash val="solid"/>
            </a:ln>
          </c:spPr>
          <c:marker>
            <c:symbol val="circle"/>
            <c:size val="5"/>
            <c:spPr>
              <a:solidFill>
                <a:srgbClr val="800000"/>
              </a:solidFill>
              <a:ln>
                <a:solidFill>
                  <a:srgbClr val="800000"/>
                </a:solidFill>
                <a:prstDash val="solid"/>
              </a:ln>
            </c:spPr>
          </c:marker>
          <c:cat>
            <c:strRef>
              <c:f>'Charts 1c'!$Y$38:$Y$55</c:f>
              <c:strCache>
                <c:ptCount val="18"/>
                <c:pt idx="0">
                  <c:v>NHS Scotland</c:v>
                </c:pt>
                <c:pt idx="1">
                  <c:v>NOSCAN</c:v>
                </c:pt>
                <c:pt idx="2">
                  <c:v>NHS Grampian</c:v>
                </c:pt>
                <c:pt idx="3">
                  <c:v>NHS Highland</c:v>
                </c:pt>
                <c:pt idx="4">
                  <c:v>NHS Orkney</c:v>
                </c:pt>
                <c:pt idx="5">
                  <c:v>NHS Shetland</c:v>
                </c:pt>
                <c:pt idx="6">
                  <c:v>NHS Tayside</c:v>
                </c:pt>
                <c:pt idx="7">
                  <c:v>NHS Western Isles</c:v>
                </c:pt>
                <c:pt idx="8">
                  <c:v>SCAN</c:v>
                </c:pt>
                <c:pt idx="9">
                  <c:v>NHS Borders</c:v>
                </c:pt>
                <c:pt idx="10">
                  <c:v>NHS Dumfries and Galloway</c:v>
                </c:pt>
                <c:pt idx="11">
                  <c:v>NHS Fife</c:v>
                </c:pt>
                <c:pt idx="12">
                  <c:v>NHS Lothian</c:v>
                </c:pt>
                <c:pt idx="13">
                  <c:v>WOSCAN</c:v>
                </c:pt>
                <c:pt idx="14">
                  <c:v>NHS Ayrshire &amp; Arran</c:v>
                </c:pt>
                <c:pt idx="15">
                  <c:v>NHS Forth Valley</c:v>
                </c:pt>
                <c:pt idx="16">
                  <c:v>NHS Greater Glasgow &amp; Clyde</c:v>
                </c:pt>
                <c:pt idx="17">
                  <c:v>NHS Lanarkshire</c:v>
                </c:pt>
              </c:strCache>
            </c:strRef>
          </c:cat>
          <c:val>
            <c:numRef>
              <c:f>'Charts 1c'!$AD$38:$AD$55</c:f>
              <c:numCache>
                <c:formatCode>0%</c:formatCode>
                <c:ptCount val="18"/>
                <c:pt idx="0">
                  <c:v>0.87461585740626924</c:v>
                </c:pt>
                <c:pt idx="1">
                  <c:v>0.85882352941176465</c:v>
                </c:pt>
                <c:pt idx="2">
                  <c:v>0.84754521963824292</c:v>
                </c:pt>
                <c:pt idx="3">
                  <c:v>0.86184210526315785</c:v>
                </c:pt>
                <c:pt idx="4">
                  <c:v>1</c:v>
                </c:pt>
                <c:pt idx="5">
                  <c:v>1</c:v>
                </c:pt>
                <c:pt idx="6">
                  <c:v>0.87686567164179108</c:v>
                </c:pt>
                <c:pt idx="7">
                  <c:v>0.66666666666666663</c:v>
                </c:pt>
                <c:pt idx="8">
                  <c:v>0.85882352941176465</c:v>
                </c:pt>
                <c:pt idx="9">
                  <c:v>0.96153846153846156</c:v>
                </c:pt>
                <c:pt idx="10">
                  <c:v>0.95402298850574707</c:v>
                </c:pt>
                <c:pt idx="11">
                  <c:v>0.85492227979274615</c:v>
                </c:pt>
                <c:pt idx="12">
                  <c:v>0.83755274261603374</c:v>
                </c:pt>
                <c:pt idx="13">
                  <c:v>0.88804071246819338</c:v>
                </c:pt>
                <c:pt idx="14">
                  <c:v>0.91428571428571426</c:v>
                </c:pt>
                <c:pt idx="15">
                  <c:v>0.89528795811518325</c:v>
                </c:pt>
                <c:pt idx="16">
                  <c:v>0.85948477751756436</c:v>
                </c:pt>
                <c:pt idx="17">
                  <c:v>0.95141700404858298</c:v>
                </c:pt>
              </c:numCache>
            </c:numRef>
          </c:val>
        </c:ser>
        <c:ser>
          <c:idx val="4"/>
          <c:order val="5"/>
          <c:tx>
            <c:v>95% standard</c:v>
          </c:tx>
          <c:spPr>
            <a:ln w="25400">
              <a:solidFill>
                <a:srgbClr val="FF0000"/>
              </a:solidFill>
              <a:prstDash val="solid"/>
            </a:ln>
          </c:spPr>
          <c:marker>
            <c:symbol val="none"/>
          </c:marker>
          <c:cat>
            <c:strRef>
              <c:f>'Charts 1c'!$Y$38:$Y$55</c:f>
              <c:strCache>
                <c:ptCount val="18"/>
                <c:pt idx="0">
                  <c:v>NHS Scotland</c:v>
                </c:pt>
                <c:pt idx="1">
                  <c:v>NOSCAN</c:v>
                </c:pt>
                <c:pt idx="2">
                  <c:v>NHS Grampian</c:v>
                </c:pt>
                <c:pt idx="3">
                  <c:v>NHS Highland</c:v>
                </c:pt>
                <c:pt idx="4">
                  <c:v>NHS Orkney</c:v>
                </c:pt>
                <c:pt idx="5">
                  <c:v>NHS Shetland</c:v>
                </c:pt>
                <c:pt idx="6">
                  <c:v>NHS Tayside</c:v>
                </c:pt>
                <c:pt idx="7">
                  <c:v>NHS Western Isles</c:v>
                </c:pt>
                <c:pt idx="8">
                  <c:v>SCAN</c:v>
                </c:pt>
                <c:pt idx="9">
                  <c:v>NHS Borders</c:v>
                </c:pt>
                <c:pt idx="10">
                  <c:v>NHS Dumfries and Galloway</c:v>
                </c:pt>
                <c:pt idx="11">
                  <c:v>NHS Fife</c:v>
                </c:pt>
                <c:pt idx="12">
                  <c:v>NHS Lothian</c:v>
                </c:pt>
                <c:pt idx="13">
                  <c:v>WOSCAN</c:v>
                </c:pt>
                <c:pt idx="14">
                  <c:v>NHS Ayrshire &amp; Arran</c:v>
                </c:pt>
                <c:pt idx="15">
                  <c:v>NHS Forth Valley</c:v>
                </c:pt>
                <c:pt idx="16">
                  <c:v>NHS Greater Glasgow &amp; Clyde</c:v>
                </c:pt>
                <c:pt idx="17">
                  <c:v>NHS Lanarkshire</c:v>
                </c:pt>
              </c:strCache>
            </c:strRef>
          </c:cat>
          <c:val>
            <c:numRef>
              <c:f>'Charts 1c'!$AE$38:$AE$55</c:f>
              <c:numCache>
                <c:formatCode>0%</c:formatCode>
                <c:ptCount val="18"/>
                <c:pt idx="0">
                  <c:v>0.95</c:v>
                </c:pt>
                <c:pt idx="1">
                  <c:v>0.95</c:v>
                </c:pt>
                <c:pt idx="2">
                  <c:v>0.95</c:v>
                </c:pt>
                <c:pt idx="3">
                  <c:v>0.95</c:v>
                </c:pt>
                <c:pt idx="4">
                  <c:v>0.95</c:v>
                </c:pt>
                <c:pt idx="5">
                  <c:v>0.95</c:v>
                </c:pt>
                <c:pt idx="6">
                  <c:v>0.95</c:v>
                </c:pt>
                <c:pt idx="7">
                  <c:v>0.95</c:v>
                </c:pt>
                <c:pt idx="8">
                  <c:v>0.95</c:v>
                </c:pt>
                <c:pt idx="9">
                  <c:v>0.95</c:v>
                </c:pt>
                <c:pt idx="10">
                  <c:v>0.95</c:v>
                </c:pt>
                <c:pt idx="11">
                  <c:v>0.95</c:v>
                </c:pt>
                <c:pt idx="12">
                  <c:v>0.95</c:v>
                </c:pt>
                <c:pt idx="13">
                  <c:v>0.95</c:v>
                </c:pt>
                <c:pt idx="14">
                  <c:v>0.95</c:v>
                </c:pt>
                <c:pt idx="15">
                  <c:v>0.95</c:v>
                </c:pt>
                <c:pt idx="16">
                  <c:v>0.95</c:v>
                </c:pt>
                <c:pt idx="17">
                  <c:v>0.95</c:v>
                </c:pt>
              </c:numCache>
            </c:numRef>
          </c:val>
        </c:ser>
        <c:marker val="1"/>
        <c:axId val="279521152"/>
        <c:axId val="279547904"/>
      </c:lineChart>
      <c:catAx>
        <c:axId val="279521152"/>
        <c:scaling>
          <c:orientation val="minMax"/>
        </c:scaling>
        <c:axPos val="b"/>
        <c:title>
          <c:tx>
            <c:rich>
              <a:bodyPr/>
              <a:lstStyle/>
              <a:p>
                <a:pPr>
                  <a:defRPr sz="900" b="1" i="0" u="none" strike="noStrike" baseline="0">
                    <a:solidFill>
                      <a:srgbClr val="000000"/>
                    </a:solidFill>
                    <a:latin typeface="Arial"/>
                    <a:ea typeface="Arial"/>
                    <a:cs typeface="Arial"/>
                  </a:defRPr>
                </a:pPr>
                <a:r>
                  <a:rPr lang="en-GB"/>
                  <a:t>Area of receipt of referral</a:t>
                </a:r>
              </a:p>
            </c:rich>
          </c:tx>
          <c:layout>
            <c:manualLayout>
              <c:xMode val="edge"/>
              <c:yMode val="edge"/>
              <c:x val="0.46562543744531926"/>
              <c:y val="0.95290026246719373"/>
            </c:manualLayout>
          </c:layout>
          <c:spPr>
            <a:noFill/>
            <a:ln w="25400">
              <a:noFill/>
            </a:ln>
          </c:spPr>
        </c:title>
        <c:numFmt formatCode="General" sourceLinked="1"/>
        <c:majorTickMark val="none"/>
        <c:tickLblPos val="nextTo"/>
        <c:spPr>
          <a:ln w="3175">
            <a:solidFill>
              <a:srgbClr val="C0C0C0"/>
            </a:solidFill>
            <a:prstDash val="solid"/>
          </a:ln>
        </c:spPr>
        <c:txPr>
          <a:bodyPr rot="-2700000" vert="horz"/>
          <a:lstStyle/>
          <a:p>
            <a:pPr>
              <a:defRPr sz="800" b="0" i="0" u="none" strike="noStrike" baseline="0">
                <a:solidFill>
                  <a:srgbClr val="000000"/>
                </a:solidFill>
                <a:latin typeface="Arial"/>
                <a:ea typeface="Arial"/>
                <a:cs typeface="Arial"/>
              </a:defRPr>
            </a:pPr>
            <a:endParaRPr lang="en-US"/>
          </a:p>
        </c:txPr>
        <c:crossAx val="279547904"/>
        <c:crosses val="autoZero"/>
        <c:auto val="1"/>
        <c:lblAlgn val="ctr"/>
        <c:lblOffset val="100"/>
        <c:tickLblSkip val="1"/>
        <c:tickMarkSkip val="1"/>
      </c:catAx>
      <c:valAx>
        <c:axId val="279547904"/>
        <c:scaling>
          <c:orientation val="minMax"/>
          <c:max val="1"/>
          <c:min val="0.70000000000000062"/>
        </c:scaling>
        <c:axPos val="l"/>
        <c:majorGridlines>
          <c:spPr>
            <a:ln w="3175">
              <a:solidFill>
                <a:srgbClr val="969696"/>
              </a:solidFill>
              <a:prstDash val="solid"/>
            </a:ln>
          </c:spPr>
        </c:majorGridlines>
        <c:title>
          <c:tx>
            <c:rich>
              <a:bodyPr/>
              <a:lstStyle/>
              <a:p>
                <a:pPr>
                  <a:defRPr sz="900" b="1" i="0" u="none" strike="noStrike" baseline="0">
                    <a:solidFill>
                      <a:srgbClr val="000000"/>
                    </a:solidFill>
                    <a:latin typeface="Arial"/>
                    <a:ea typeface="Arial"/>
                    <a:cs typeface="Arial"/>
                  </a:defRPr>
                </a:pPr>
                <a:r>
                  <a:rPr lang="en-GB"/>
                  <a:t>% eligible referrals started treatment within 62 days</a:t>
                </a:r>
              </a:p>
            </c:rich>
          </c:tx>
          <c:layout>
            <c:manualLayout>
              <c:xMode val="edge"/>
              <c:yMode val="edge"/>
              <c:x val="1.1458333333333341E-2"/>
              <c:y val="0.2010873369089734"/>
            </c:manualLayout>
          </c:layout>
          <c:spPr>
            <a:noFill/>
            <a:ln w="25400">
              <a:noFill/>
            </a:ln>
          </c:spPr>
        </c:title>
        <c:numFmt formatCode="0%" sourceLinked="0"/>
        <c:majorTickMark val="none"/>
        <c:tickLblPos val="nextTo"/>
        <c:spPr>
          <a:ln w="3175">
            <a:solidFill>
              <a:srgbClr val="C0C0C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279521152"/>
        <c:crosses val="autoZero"/>
        <c:crossBetween val="between"/>
        <c:majorUnit val="0.05"/>
        <c:minorUnit val="0.05"/>
      </c:valAx>
      <c:spPr>
        <a:noFill/>
        <a:ln w="25400">
          <a:noFill/>
        </a:ln>
      </c:spPr>
    </c:plotArea>
    <c:legend>
      <c:legendPos val="r"/>
      <c:layout>
        <c:manualLayout>
          <c:xMode val="edge"/>
          <c:yMode val="edge"/>
          <c:x val="0.88437587489063851"/>
          <c:y val="0.20652211951766924"/>
          <c:w val="0.11145844269466283"/>
          <c:h val="0.30072520826201082"/>
        </c:manualLayout>
      </c:layout>
      <c:spPr>
        <a:solidFill>
          <a:srgbClr val="FFFFFF"/>
        </a:solidFill>
        <a:ln w="25400">
          <a:noFill/>
        </a:ln>
      </c:spPr>
      <c:txPr>
        <a:bodyPr/>
        <a:lstStyle/>
        <a:p>
          <a:pPr>
            <a:defRPr sz="825" b="0" i="0" u="none" strike="noStrike" baseline="0">
              <a:solidFill>
                <a:srgbClr val="000000"/>
              </a:solidFill>
              <a:latin typeface="Arial"/>
              <a:ea typeface="Arial"/>
              <a:cs typeface="Arial"/>
            </a:defRPr>
          </a:pPr>
          <a:endParaRPr lang="en-US"/>
        </a:p>
      </c:txPr>
    </c:legend>
    <c:dispBlanksAs val="gap"/>
  </c:chart>
  <c:spPr>
    <a:solidFill>
      <a:srgbClr val="FFFFFF"/>
    </a:solidFill>
    <a:ln w="3175">
      <a:solidFill>
        <a:srgbClr val="000000"/>
      </a:solidFill>
      <a:prstDash val="solid"/>
    </a:ln>
  </c:spPr>
  <c:txPr>
    <a:bodyPr/>
    <a:lstStyle/>
    <a:p>
      <a:pPr>
        <a:defRPr sz="1175" b="0" i="0" u="none" strike="noStrike" baseline="0">
          <a:solidFill>
            <a:srgbClr val="000000"/>
          </a:solidFill>
          <a:latin typeface="Arial"/>
          <a:ea typeface="Arial"/>
          <a:cs typeface="Arial"/>
        </a:defRPr>
      </a:pPr>
      <a:endParaRPr lang="en-US"/>
    </a:p>
  </c:txPr>
  <c:printSettings>
    <c:headerFooter alignWithMargins="0"/>
    <c:pageMargins b="1" l="0.75000000000000155" r="0.75000000000000155" t="1" header="0.5" footer="0.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sz="1000" b="1" i="0" u="none" strike="noStrike" baseline="0">
                <a:solidFill>
                  <a:srgbClr val="000000"/>
                </a:solidFill>
                <a:latin typeface="Arial"/>
                <a:ea typeface="Arial"/>
                <a:cs typeface="Arial"/>
              </a:defRPr>
            </a:pPr>
            <a:r>
              <a:rPr lang="en-GB"/>
              <a:t>90th Percentile wait from receipt of an urgent referral with suspicion of cancer to first cancer treatment for NHS Scotland by quarter and All Cancer Types*</a:t>
            </a:r>
          </a:p>
        </c:rich>
      </c:tx>
      <c:layout>
        <c:manualLayout>
          <c:xMode val="edge"/>
          <c:yMode val="edge"/>
          <c:x val="0.13451511991657977"/>
          <c:y val="1.4198782961460436E-2"/>
        </c:manualLayout>
      </c:layout>
      <c:spPr>
        <a:noFill/>
        <a:ln w="25400">
          <a:noFill/>
        </a:ln>
      </c:spPr>
    </c:title>
    <c:plotArea>
      <c:layout>
        <c:manualLayout>
          <c:layoutTarget val="inner"/>
          <c:xMode val="edge"/>
          <c:yMode val="edge"/>
          <c:x val="6.9864442127215903E-2"/>
          <c:y val="0.1237323740693677"/>
          <c:w val="0.80291970802919765"/>
          <c:h val="0.75050784271583681"/>
        </c:manualLayout>
      </c:layout>
      <c:lineChart>
        <c:grouping val="standard"/>
        <c:ser>
          <c:idx val="4"/>
          <c:order val="0"/>
          <c:tx>
            <c:v>62 day standard</c:v>
          </c:tx>
          <c:spPr>
            <a:ln w="25400">
              <a:solidFill>
                <a:srgbClr val="FF0000"/>
              </a:solidFill>
              <a:prstDash val="lgDash"/>
            </a:ln>
          </c:spPr>
          <c:marker>
            <c:symbol val="none"/>
          </c:marker>
          <c:cat>
            <c:numRef>
              <c:f>'Charts 1c'!$Z$5:$AD$5</c:f>
              <c:numCache>
                <c:formatCode>@</c:formatCode>
                <c:ptCount val="5"/>
                <c:pt idx="0">
                  <c:v>42369</c:v>
                </c:pt>
                <c:pt idx="1">
                  <c:v>42460</c:v>
                </c:pt>
                <c:pt idx="2">
                  <c:v>42551</c:v>
                </c:pt>
                <c:pt idx="3">
                  <c:v>42643</c:v>
                </c:pt>
                <c:pt idx="4">
                  <c:v>42735</c:v>
                </c:pt>
              </c:numCache>
            </c:numRef>
          </c:cat>
          <c:val>
            <c:numRef>
              <c:f>'Charts 1c'!$Z$134:$AD$134</c:f>
              <c:numCache>
                <c:formatCode>0</c:formatCode>
                <c:ptCount val="5"/>
                <c:pt idx="0">
                  <c:v>62</c:v>
                </c:pt>
                <c:pt idx="1">
                  <c:v>62</c:v>
                </c:pt>
                <c:pt idx="2">
                  <c:v>62</c:v>
                </c:pt>
                <c:pt idx="3">
                  <c:v>62</c:v>
                </c:pt>
                <c:pt idx="4">
                  <c:v>62</c:v>
                </c:pt>
              </c:numCache>
            </c:numRef>
          </c:val>
        </c:ser>
        <c:ser>
          <c:idx val="0"/>
          <c:order val="1"/>
          <c:spPr>
            <a:ln w="12700">
              <a:solidFill>
                <a:srgbClr val="000080"/>
              </a:solidFill>
              <a:prstDash val="solid"/>
            </a:ln>
          </c:spPr>
          <c:marker>
            <c:symbol val="diamond"/>
            <c:size val="5"/>
            <c:spPr>
              <a:solidFill>
                <a:srgbClr val="000080"/>
              </a:solidFill>
              <a:ln>
                <a:solidFill>
                  <a:srgbClr val="000080"/>
                </a:solidFill>
                <a:prstDash val="solid"/>
              </a:ln>
            </c:spPr>
          </c:marker>
          <c:cat>
            <c:numRef>
              <c:f>'Charts 1c'!$Z$5:$AD$5</c:f>
              <c:numCache>
                <c:formatCode>@</c:formatCode>
                <c:ptCount val="5"/>
                <c:pt idx="0">
                  <c:v>42369</c:v>
                </c:pt>
                <c:pt idx="1">
                  <c:v>42460</c:v>
                </c:pt>
                <c:pt idx="2">
                  <c:v>42551</c:v>
                </c:pt>
                <c:pt idx="3">
                  <c:v>42643</c:v>
                </c:pt>
                <c:pt idx="4">
                  <c:v>42735</c:v>
                </c:pt>
              </c:numCache>
            </c:numRef>
          </c:cat>
          <c:val>
            <c:numRef>
              <c:f>'Charts 1c'!$Z$135:$AD$135</c:f>
              <c:numCache>
                <c:formatCode>General</c:formatCode>
                <c:ptCount val="5"/>
                <c:pt idx="0">
                  <c:v>62</c:v>
                </c:pt>
                <c:pt idx="1">
                  <c:v>62</c:v>
                </c:pt>
                <c:pt idx="2">
                  <c:v>63</c:v>
                </c:pt>
                <c:pt idx="3">
                  <c:v>69</c:v>
                </c:pt>
                <c:pt idx="4">
                  <c:v>67</c:v>
                </c:pt>
              </c:numCache>
            </c:numRef>
          </c:val>
        </c:ser>
        <c:marker val="1"/>
        <c:axId val="279470848"/>
        <c:axId val="279473152"/>
      </c:lineChart>
      <c:catAx>
        <c:axId val="279470848"/>
        <c:scaling>
          <c:orientation val="minMax"/>
        </c:scaling>
        <c:axPos val="b"/>
        <c:title>
          <c:tx>
            <c:rich>
              <a:bodyPr/>
              <a:lstStyle/>
              <a:p>
                <a:pPr>
                  <a:defRPr sz="950" b="1" i="0" u="none" strike="noStrike" baseline="0">
                    <a:solidFill>
                      <a:srgbClr val="000000"/>
                    </a:solidFill>
                    <a:latin typeface="Arial"/>
                    <a:ea typeface="Arial"/>
                    <a:cs typeface="Arial"/>
                  </a:defRPr>
                </a:pPr>
                <a:r>
                  <a:rPr lang="en-GB"/>
                  <a:t>Quarter ending</a:t>
                </a:r>
              </a:p>
            </c:rich>
          </c:tx>
          <c:layout>
            <c:manualLayout>
              <c:xMode val="edge"/>
              <c:yMode val="edge"/>
              <c:x val="0.41918665276329531"/>
              <c:y val="0.92900693701319959"/>
            </c:manualLayout>
          </c:layout>
          <c:spPr>
            <a:noFill/>
            <a:ln w="25400">
              <a:noFill/>
            </a:ln>
          </c:spPr>
        </c:title>
        <c:numFmt formatCode="dd\ mmm\ yyyy" sourceLinked="0"/>
        <c:majorTickMark val="none"/>
        <c:tickLblPos val="nextTo"/>
        <c:spPr>
          <a:ln w="3175">
            <a:solidFill>
              <a:srgbClr val="C0C0C0"/>
            </a:solidFill>
            <a:prstDash val="solid"/>
          </a:ln>
        </c:spPr>
        <c:txPr>
          <a:bodyPr rot="0" vert="horz"/>
          <a:lstStyle/>
          <a:p>
            <a:pPr>
              <a:defRPr sz="850" b="0" i="0" u="none" strike="noStrike" baseline="0">
                <a:solidFill>
                  <a:srgbClr val="000000"/>
                </a:solidFill>
                <a:latin typeface="Arial"/>
                <a:ea typeface="Arial"/>
                <a:cs typeface="Arial"/>
              </a:defRPr>
            </a:pPr>
            <a:endParaRPr lang="en-US"/>
          </a:p>
        </c:txPr>
        <c:crossAx val="279473152"/>
        <c:crosses val="autoZero"/>
        <c:auto val="1"/>
        <c:lblAlgn val="ctr"/>
        <c:lblOffset val="100"/>
        <c:tickLblSkip val="1"/>
        <c:tickMarkSkip val="1"/>
      </c:catAx>
      <c:valAx>
        <c:axId val="279473152"/>
        <c:scaling>
          <c:orientation val="minMax"/>
          <c:max val="65"/>
          <c:min val="30"/>
        </c:scaling>
        <c:axPos val="l"/>
        <c:majorGridlines>
          <c:spPr>
            <a:ln w="3175">
              <a:solidFill>
                <a:srgbClr val="C0C0C0"/>
              </a:solidFill>
              <a:prstDash val="solid"/>
            </a:ln>
          </c:spPr>
        </c:majorGridlines>
        <c:title>
          <c:tx>
            <c:rich>
              <a:bodyPr/>
              <a:lstStyle/>
              <a:p>
                <a:pPr>
                  <a:defRPr sz="900" b="1" i="0" u="none" strike="noStrike" baseline="0">
                    <a:solidFill>
                      <a:srgbClr val="000000"/>
                    </a:solidFill>
                    <a:latin typeface="Arial"/>
                    <a:ea typeface="Arial"/>
                    <a:cs typeface="Arial"/>
                  </a:defRPr>
                </a:pPr>
                <a:r>
                  <a:rPr lang="en-GB"/>
                  <a:t>90th Percentile Wait (Days)</a:t>
                </a:r>
              </a:p>
            </c:rich>
          </c:tx>
          <c:layout>
            <c:manualLayout>
              <c:xMode val="edge"/>
              <c:yMode val="edge"/>
              <c:x val="7.2992700729927248E-3"/>
              <c:y val="0.31643023323910158"/>
            </c:manualLayout>
          </c:layout>
          <c:spPr>
            <a:noFill/>
            <a:ln w="25400">
              <a:noFill/>
            </a:ln>
          </c:spPr>
        </c:title>
        <c:numFmt formatCode="0" sourceLinked="1"/>
        <c:majorTickMark val="none"/>
        <c:tickLblPos val="nextTo"/>
        <c:spPr>
          <a:ln w="3175">
            <a:solidFill>
              <a:srgbClr val="C0C0C0"/>
            </a:solidFill>
            <a:prstDash val="solid"/>
          </a:ln>
        </c:spPr>
        <c:txPr>
          <a:bodyPr rot="0" vert="horz"/>
          <a:lstStyle/>
          <a:p>
            <a:pPr>
              <a:defRPr sz="850" b="0" i="0" u="none" strike="noStrike" baseline="0">
                <a:solidFill>
                  <a:srgbClr val="000000"/>
                </a:solidFill>
                <a:latin typeface="Arial"/>
                <a:ea typeface="Arial"/>
                <a:cs typeface="Arial"/>
              </a:defRPr>
            </a:pPr>
            <a:endParaRPr lang="en-US"/>
          </a:p>
        </c:txPr>
        <c:crossAx val="279470848"/>
        <c:crosses val="autoZero"/>
        <c:crossBetween val="between"/>
        <c:majorUnit val="5"/>
      </c:valAx>
      <c:spPr>
        <a:noFill/>
        <a:ln w="25400">
          <a:noFill/>
        </a:ln>
      </c:spPr>
    </c:plotArea>
    <c:legend>
      <c:legendPos val="r"/>
      <c:legendEntry>
        <c:idx val="0"/>
        <c:txPr>
          <a:bodyPr/>
          <a:lstStyle/>
          <a:p>
            <a:pPr>
              <a:defRPr sz="825" b="1" i="0" u="none" strike="noStrike" baseline="0">
                <a:solidFill>
                  <a:srgbClr val="000000"/>
                </a:solidFill>
                <a:latin typeface="Arial"/>
                <a:ea typeface="Arial"/>
                <a:cs typeface="Arial"/>
              </a:defRPr>
            </a:pPr>
            <a:endParaRPr lang="en-US"/>
          </a:p>
        </c:txPr>
      </c:legendEntry>
      <c:legendEntry>
        <c:idx val="1"/>
        <c:delete val="1"/>
      </c:legendEntry>
      <c:layout>
        <c:manualLayout>
          <c:xMode val="edge"/>
          <c:yMode val="edge"/>
          <c:x val="0.89051094890510785"/>
          <c:y val="0.26572029409102765"/>
          <c:w val="0.10323253388946818"/>
          <c:h val="0.21095355981110891"/>
        </c:manualLayout>
      </c:layout>
      <c:spPr>
        <a:solidFill>
          <a:srgbClr val="FFFFFF"/>
        </a:solidFill>
        <a:ln w="25400">
          <a:noFill/>
        </a:ln>
      </c:spPr>
      <c:txPr>
        <a:bodyPr/>
        <a:lstStyle/>
        <a:p>
          <a:pPr>
            <a:defRPr sz="825" b="0" i="0" u="none" strike="noStrike" baseline="0">
              <a:solidFill>
                <a:srgbClr val="000000"/>
              </a:solidFill>
              <a:latin typeface="Arial"/>
              <a:ea typeface="Arial"/>
              <a:cs typeface="Arial"/>
            </a:defRPr>
          </a:pPr>
          <a:endParaRPr lang="en-US"/>
        </a:p>
      </c:txPr>
    </c:legend>
    <c:dispBlanksAs val="gap"/>
  </c:chart>
  <c:spPr>
    <a:solidFill>
      <a:srgbClr val="FFFFFF"/>
    </a:solidFill>
    <a:ln w="3175">
      <a:solidFill>
        <a:srgbClr val="000000"/>
      </a:solidFill>
      <a:prstDash val="solid"/>
    </a:ln>
  </c:spPr>
  <c:txPr>
    <a:bodyPr/>
    <a:lstStyle/>
    <a:p>
      <a:pPr>
        <a:defRPr sz="1575" b="0" i="0" u="none" strike="noStrike" baseline="0">
          <a:solidFill>
            <a:srgbClr val="000000"/>
          </a:solidFill>
          <a:latin typeface="Arial"/>
          <a:ea typeface="Arial"/>
          <a:cs typeface="Arial"/>
        </a:defRPr>
      </a:pPr>
      <a:endParaRPr lang="en-US"/>
    </a:p>
  </c:txPr>
  <c:printSettings>
    <c:headerFooter alignWithMargins="0"/>
    <c:pageMargins b="1" l="0.75000000000000155" r="0.75000000000000155" t="1" header="0.5" footer="0.5"/>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85725</xdr:colOff>
      <xdr:row>3</xdr:row>
      <xdr:rowOff>123825</xdr:rowOff>
    </xdr:from>
    <xdr:to>
      <xdr:col>15</xdr:col>
      <xdr:colOff>161925</xdr:colOff>
      <xdr:row>32</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123825</xdr:colOff>
      <xdr:row>69</xdr:row>
      <xdr:rowOff>9525</xdr:rowOff>
    </xdr:from>
    <xdr:to>
      <xdr:col>15</xdr:col>
      <xdr:colOff>104775</xdr:colOff>
      <xdr:row>98</xdr:row>
      <xdr:rowOff>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123825</xdr:colOff>
      <xdr:row>100</xdr:row>
      <xdr:rowOff>19050</xdr:rowOff>
    </xdr:from>
    <xdr:to>
      <xdr:col>15</xdr:col>
      <xdr:colOff>104775</xdr:colOff>
      <xdr:row>129</xdr:row>
      <xdr:rowOff>9525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114300</xdr:colOff>
      <xdr:row>34</xdr:row>
      <xdr:rowOff>133350</xdr:rowOff>
    </xdr:from>
    <xdr:to>
      <xdr:col>15</xdr:col>
      <xdr:colOff>114300</xdr:colOff>
      <xdr:row>67</xdr:row>
      <xdr:rowOff>47625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161925</xdr:colOff>
      <xdr:row>130</xdr:row>
      <xdr:rowOff>142875</xdr:rowOff>
    </xdr:from>
    <xdr:to>
      <xdr:col>15</xdr:col>
      <xdr:colOff>152400</xdr:colOff>
      <xdr:row>159</xdr:row>
      <xdr:rowOff>142875</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13</xdr:col>
      <xdr:colOff>523875</xdr:colOff>
      <xdr:row>7</xdr:row>
      <xdr:rowOff>28575</xdr:rowOff>
    </xdr:from>
    <xdr:to>
      <xdr:col>14</xdr:col>
      <xdr:colOff>581025</xdr:colOff>
      <xdr:row>9</xdr:row>
      <xdr:rowOff>66675</xdr:rowOff>
    </xdr:to>
    <xdr:sp macro="" textlink="">
      <xdr:nvSpPr>
        <xdr:cNvPr id="7" name="Rectangle 7"/>
        <xdr:cNvSpPr>
          <a:spLocks noChangeArrowheads="1"/>
        </xdr:cNvSpPr>
      </xdr:nvSpPr>
      <xdr:spPr bwMode="auto">
        <a:xfrm>
          <a:off x="8448675" y="1371600"/>
          <a:ext cx="666750" cy="36195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GB" sz="900" b="0" i="0" u="none" strike="noStrike" baseline="0">
              <a:solidFill>
                <a:srgbClr val="000000"/>
              </a:solidFill>
              <a:latin typeface="Arial"/>
              <a:cs typeface="Arial"/>
            </a:rPr>
            <a:t>Quarter ending:</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0.91171</cdr:x>
      <cdr:y>0.20659</cdr:y>
    </cdr:from>
    <cdr:to>
      <cdr:x>0.98346</cdr:x>
      <cdr:y>0.26782</cdr:y>
    </cdr:to>
    <cdr:sp macro="" textlink="">
      <cdr:nvSpPr>
        <cdr:cNvPr id="110593" name="Text Box 1"/>
        <cdr:cNvSpPr txBox="1">
          <a:spLocks xmlns:a="http://schemas.openxmlformats.org/drawingml/2006/main" noChangeArrowheads="1"/>
        </cdr:cNvSpPr>
      </cdr:nvSpPr>
      <cdr:spPr bwMode="auto">
        <a:xfrm xmlns:a="http://schemas.openxmlformats.org/drawingml/2006/main">
          <a:off x="8417979" y="971306"/>
          <a:ext cx="662250" cy="286940"/>
        </a:xfrm>
        <a:prstGeom xmlns:a="http://schemas.openxmlformats.org/drawingml/2006/main" prst="rect">
          <a:avLst/>
        </a:prstGeom>
        <a:noFill xmlns:a="http://schemas.openxmlformats.org/drawingml/2006/main"/>
        <a:ln xmlns:a="http://schemas.openxmlformats.org/drawingml/2006/main" w="9525">
          <a:noFill/>
          <a:miter lim="800000"/>
          <a:headEnd/>
          <a:tailEnd/>
        </a:ln>
        <a:effectLst xmlns:a="http://schemas.openxmlformats.org/drawingml/2006/main"/>
      </cdr:spPr>
      <cdr:txBody>
        <a:bodyPr xmlns:a="http://schemas.openxmlformats.org/drawingml/2006/main"/>
        <a:lstStyle xmlns:a="http://schemas.openxmlformats.org/drawingml/2006/main"/>
        <a:p xmlns:a="http://schemas.openxmlformats.org/drawingml/2006/main">
          <a:endParaRPr lang="en-GB"/>
        </a:p>
      </cdr:txBody>
    </cdr:sp>
  </cdr:relSizeAnchor>
</c:userShapes>
</file>

<file path=xl/drawings/drawing3.xml><?xml version="1.0" encoding="utf-8"?>
<c:userShapes xmlns:c="http://schemas.openxmlformats.org/drawingml/2006/chart">
  <cdr:relSizeAnchor xmlns:cdr="http://schemas.openxmlformats.org/drawingml/2006/chartDrawing">
    <cdr:from>
      <cdr:x>0.90474</cdr:x>
      <cdr:y>0.11583</cdr:y>
    </cdr:from>
    <cdr:to>
      <cdr:x>0.97723</cdr:x>
      <cdr:y>0.18971</cdr:y>
    </cdr:to>
    <cdr:sp macro="" textlink="">
      <cdr:nvSpPr>
        <cdr:cNvPr id="97281" name="Rectangle 1"/>
        <cdr:cNvSpPr>
          <a:spLocks xmlns:a="http://schemas.openxmlformats.org/drawingml/2006/main" noChangeArrowheads="1"/>
        </cdr:cNvSpPr>
      </cdr:nvSpPr>
      <cdr:spPr bwMode="auto">
        <a:xfrm xmlns:a="http://schemas.openxmlformats.org/drawingml/2006/main">
          <a:off x="8284772" y="613263"/>
          <a:ext cx="663519" cy="389199"/>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900" b="0" i="0" u="none" strike="noStrike" baseline="0">
              <a:solidFill>
                <a:srgbClr val="000000"/>
              </a:solidFill>
              <a:latin typeface="Arial"/>
              <a:cs typeface="Arial"/>
            </a:rPr>
            <a:t>Quarter ending:</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Work\Q2_Sep2010\Working\31-day%20tables\62-day_test\Table1a_Qu2_SP.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ts\waittime\Cancer\Publication\Reporting\Q1_Jun2011\Finalised%20Publication%20Tables\Table_4_qtr1_2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tats\waittime\Cancer\Publication\Reporting\Q1_Jun2011\Working\Table%201d%20qtr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tats\waittime\Cancer\Publication\Reporting\Q1_Jun2011\Finalised%20Publication%20Tables\Table_3_qtr1_201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tats\waittime\Cancer\Publication\Reporting\Q1_Jun2011\Finalised%20Publication%20Tables\Table_5_qtr1_201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tats\waittime\Cancer\Publication\Reporting\Q4_Mar2011\Finalised%20Publication%20Tables\Table%201c%20qtr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tats\waittime\Cancer\Publication\Reporting\Q1_Jun2011\Working\Table%202a%20qtr3.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tats\waittime\Cancer\Publication\Reporting\Current%20Data\62%20Day%20Publication%20-%20TEMPLATE.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tats\waittime\Cancer\Publication\Reporting\Q2_Sep2011\Finalised%20Publication%20Tables\Figure_1_qtr2_2011.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ontents and Notes"/>
      <sheetName val="Table 1a"/>
      <sheetName val="Lookup"/>
      <sheetName val="Data"/>
      <sheetName val="Ascertainment"/>
      <sheetName val="Lookup for ascertainment"/>
      <sheetName val="Data for ascertainment"/>
    </sheetNames>
    <sheetDataSet>
      <sheetData sheetId="0"/>
      <sheetData sheetId="1"/>
      <sheetData sheetId="2"/>
      <sheetData sheetId="3"/>
      <sheetData sheetId="4"/>
      <sheetData sheetId="5"/>
      <sheetData sheetId="6">
        <row r="1">
          <cell r="A1" t="str">
            <v>Quarter-Cancer-Area</v>
          </cell>
          <cell r="B1" t="str">
            <v>Quarter</v>
          </cell>
          <cell r="C1" t="str">
            <v>Cancer</v>
          </cell>
          <cell r="D1" t="str">
            <v>Area</v>
          </cell>
          <cell r="E1" t="str">
            <v>Number of Patients Diagnosed during Quarter:  Audit</v>
          </cell>
          <cell r="F1" t="str">
            <v>3 year (2005-2007) Quarterly Average Number of Cancer Registrations1,2</v>
          </cell>
          <cell r="G1" t="str">
            <v>Estimated Case Ascertainment</v>
          </cell>
        </row>
        <row r="2">
          <cell r="A2" t="str">
            <v>1BreastScotland Wide</v>
          </cell>
          <cell r="B2">
            <v>1</v>
          </cell>
          <cell r="C2" t="str">
            <v>Breast</v>
          </cell>
          <cell r="D2" t="str">
            <v>Scotland Wide</v>
          </cell>
          <cell r="E2">
            <v>1025</v>
          </cell>
          <cell r="F2">
            <v>1173</v>
          </cell>
          <cell r="G2">
            <v>0.87382779198635974</v>
          </cell>
        </row>
        <row r="3">
          <cell r="A3" t="str">
            <v>1BreastNorth of Scotland Cancer Network</v>
          </cell>
          <cell r="B3">
            <v>1</v>
          </cell>
          <cell r="C3" t="str">
            <v>Breast</v>
          </cell>
          <cell r="D3" t="str">
            <v>North of Scotland Cancer Network</v>
          </cell>
          <cell r="E3">
            <v>203</v>
          </cell>
          <cell r="F3">
            <v>248</v>
          </cell>
          <cell r="G3">
            <v>0.81854838709677424</v>
          </cell>
        </row>
        <row r="4">
          <cell r="A4" t="str">
            <v>1BreastSouth East of Scotland Cancer Network</v>
          </cell>
          <cell r="B4">
            <v>1</v>
          </cell>
          <cell r="C4" t="str">
            <v>Breast</v>
          </cell>
          <cell r="D4" t="str">
            <v>South East of Scotland Cancer Network</v>
          </cell>
          <cell r="E4">
            <v>271</v>
          </cell>
          <cell r="F4">
            <v>297</v>
          </cell>
          <cell r="G4">
            <v>0.91245791245791241</v>
          </cell>
        </row>
        <row r="5">
          <cell r="A5" t="str">
            <v>1BreastWest of Scotland Cancer Network</v>
          </cell>
          <cell r="B5">
            <v>1</v>
          </cell>
          <cell r="C5" t="str">
            <v>Breast</v>
          </cell>
          <cell r="D5" t="str">
            <v>West of Scotland Cancer Network</v>
          </cell>
          <cell r="E5">
            <v>551</v>
          </cell>
          <cell r="F5">
            <v>628</v>
          </cell>
          <cell r="G5">
            <v>0.87738853503184711</v>
          </cell>
        </row>
        <row r="6">
          <cell r="A6" t="str">
            <v>1ColorectalScotland Wide</v>
          </cell>
          <cell r="B6">
            <v>1</v>
          </cell>
          <cell r="C6" t="str">
            <v>Colorectal</v>
          </cell>
          <cell r="D6" t="str">
            <v>Scotland Wide</v>
          </cell>
        </row>
        <row r="7">
          <cell r="A7" t="str">
            <v>1ColorectalNorth of Scotland Cancer Network</v>
          </cell>
          <cell r="B7">
            <v>1</v>
          </cell>
          <cell r="C7" t="str">
            <v>Colorectal</v>
          </cell>
          <cell r="D7" t="str">
            <v>North of Scotland Cancer Network</v>
          </cell>
        </row>
        <row r="8">
          <cell r="A8" t="str">
            <v>1ColorectalSouth East of Scotland Cancer Network</v>
          </cell>
          <cell r="B8">
            <v>1</v>
          </cell>
          <cell r="C8" t="str">
            <v>Colorectal</v>
          </cell>
          <cell r="D8" t="str">
            <v>South East of Scotland Cancer Network</v>
          </cell>
        </row>
        <row r="9">
          <cell r="A9" t="str">
            <v>1ColorectalWest of Scotland Cancer Network</v>
          </cell>
          <cell r="B9">
            <v>1</v>
          </cell>
          <cell r="C9" t="str">
            <v>Colorectal</v>
          </cell>
          <cell r="D9" t="str">
            <v>West of Scotland Cancer Network</v>
          </cell>
        </row>
        <row r="10">
          <cell r="A10" t="str">
            <v>1Head &amp; NeckScotland Wide</v>
          </cell>
          <cell r="B10">
            <v>1</v>
          </cell>
          <cell r="C10" t="str">
            <v>Head &amp; Neck</v>
          </cell>
          <cell r="D10" t="str">
            <v>Scotland Wide</v>
          </cell>
        </row>
        <row r="11">
          <cell r="A11" t="str">
            <v>1Head &amp; NeckNorth of Scotland Cancer Network</v>
          </cell>
          <cell r="B11">
            <v>1</v>
          </cell>
          <cell r="C11" t="str">
            <v>Head &amp; Neck</v>
          </cell>
          <cell r="D11" t="str">
            <v>North of Scotland Cancer Network</v>
          </cell>
        </row>
        <row r="12">
          <cell r="A12" t="str">
            <v>1Head &amp; NeckSouth East of Scotland Cancer Network</v>
          </cell>
          <cell r="B12">
            <v>1</v>
          </cell>
          <cell r="C12" t="str">
            <v>Head &amp; Neck</v>
          </cell>
          <cell r="D12" t="str">
            <v>South East of Scotland Cancer Network</v>
          </cell>
        </row>
        <row r="13">
          <cell r="A13" t="str">
            <v>1Head &amp; NeckWest of Scotland Cancer Network</v>
          </cell>
          <cell r="B13">
            <v>1</v>
          </cell>
          <cell r="C13" t="str">
            <v>Head &amp; Neck</v>
          </cell>
          <cell r="D13" t="str">
            <v>West of Scotland Cancer Network</v>
          </cell>
        </row>
        <row r="14">
          <cell r="A14" t="str">
            <v>1LungScotland Wide</v>
          </cell>
          <cell r="B14">
            <v>1</v>
          </cell>
          <cell r="C14" t="str">
            <v>Lung</v>
          </cell>
          <cell r="D14" t="str">
            <v>Scotland Wide</v>
          </cell>
        </row>
        <row r="15">
          <cell r="A15" t="str">
            <v>1LungNorth of Scotland Cancer Network</v>
          </cell>
          <cell r="B15">
            <v>1</v>
          </cell>
          <cell r="C15" t="str">
            <v>Lung</v>
          </cell>
          <cell r="D15" t="str">
            <v>North of Scotland Cancer Network</v>
          </cell>
        </row>
        <row r="16">
          <cell r="A16" t="str">
            <v>1LungSouth East of Scotland Cancer Network</v>
          </cell>
          <cell r="B16">
            <v>1</v>
          </cell>
          <cell r="C16" t="str">
            <v>Lung</v>
          </cell>
          <cell r="D16" t="str">
            <v>South East of Scotland Cancer Network</v>
          </cell>
        </row>
        <row r="17">
          <cell r="A17" t="str">
            <v>1LungWest of Scotland Cancer Network</v>
          </cell>
          <cell r="B17">
            <v>1</v>
          </cell>
          <cell r="C17" t="str">
            <v>Lung</v>
          </cell>
          <cell r="D17" t="str">
            <v>West of Scotland Cancer Network</v>
          </cell>
        </row>
        <row r="18">
          <cell r="A18" t="str">
            <v>1LymphomaScotland Wide</v>
          </cell>
          <cell r="B18">
            <v>1</v>
          </cell>
          <cell r="C18" t="str">
            <v>Lymphoma</v>
          </cell>
          <cell r="D18" t="str">
            <v>Scotland Wide</v>
          </cell>
        </row>
        <row r="19">
          <cell r="A19" t="str">
            <v>1LymphomaNorth of Scotland Cancer Network</v>
          </cell>
          <cell r="B19">
            <v>1</v>
          </cell>
          <cell r="C19" t="str">
            <v>Lymphoma</v>
          </cell>
          <cell r="D19" t="str">
            <v>North of Scotland Cancer Network</v>
          </cell>
        </row>
        <row r="20">
          <cell r="A20" t="str">
            <v>1LymphomaSouth East of Scotland Cancer Network</v>
          </cell>
          <cell r="B20">
            <v>1</v>
          </cell>
          <cell r="C20" t="str">
            <v>Lymphoma</v>
          </cell>
          <cell r="D20" t="str">
            <v>South East of Scotland Cancer Network</v>
          </cell>
        </row>
        <row r="21">
          <cell r="A21" t="str">
            <v>1LymphomaWest of Scotland Cancer Network</v>
          </cell>
          <cell r="B21">
            <v>1</v>
          </cell>
          <cell r="C21" t="str">
            <v>Lymphoma</v>
          </cell>
          <cell r="D21" t="str">
            <v>West of Scotland Cancer Network</v>
          </cell>
        </row>
        <row r="22">
          <cell r="A22" t="str">
            <v>1MelanomaScotland Wide</v>
          </cell>
          <cell r="B22">
            <v>1</v>
          </cell>
          <cell r="C22" t="str">
            <v>Melanoma</v>
          </cell>
          <cell r="D22" t="str">
            <v>Scotland Wide</v>
          </cell>
        </row>
        <row r="23">
          <cell r="A23" t="str">
            <v>1MelanomaNorth of Scotland Cancer Network</v>
          </cell>
          <cell r="B23">
            <v>1</v>
          </cell>
          <cell r="C23" t="str">
            <v>Melanoma</v>
          </cell>
          <cell r="D23" t="str">
            <v>North of Scotland Cancer Network</v>
          </cell>
        </row>
        <row r="24">
          <cell r="A24" t="str">
            <v>1MelanomaSouth East of Scotland Cancer Network</v>
          </cell>
          <cell r="B24">
            <v>1</v>
          </cell>
          <cell r="C24" t="str">
            <v>Melanoma</v>
          </cell>
          <cell r="D24" t="str">
            <v>South East of Scotland Cancer Network</v>
          </cell>
        </row>
        <row r="25">
          <cell r="A25" t="str">
            <v>1MelanomaWest of Scotland Cancer Network</v>
          </cell>
          <cell r="B25">
            <v>1</v>
          </cell>
          <cell r="C25" t="str">
            <v>Melanoma</v>
          </cell>
          <cell r="D25" t="str">
            <v>West of Scotland Cancer Network</v>
          </cell>
        </row>
        <row r="26">
          <cell r="A26" t="str">
            <v>1OvarianScotland Wide</v>
          </cell>
          <cell r="B26">
            <v>1</v>
          </cell>
          <cell r="C26" t="str">
            <v>Ovarian</v>
          </cell>
          <cell r="D26" t="str">
            <v>Scotland Wide</v>
          </cell>
        </row>
        <row r="27">
          <cell r="A27" t="str">
            <v>1OvarianNorth of Scotland Cancer Network</v>
          </cell>
          <cell r="B27">
            <v>1</v>
          </cell>
          <cell r="C27" t="str">
            <v>Ovarian</v>
          </cell>
          <cell r="D27" t="str">
            <v>North of Scotland Cancer Network</v>
          </cell>
        </row>
        <row r="28">
          <cell r="A28" t="str">
            <v>1OvarianSouth East of Scotland Cancer Network</v>
          </cell>
          <cell r="B28">
            <v>1</v>
          </cell>
          <cell r="C28" t="str">
            <v>Ovarian</v>
          </cell>
          <cell r="D28" t="str">
            <v>South East of Scotland Cancer Network</v>
          </cell>
        </row>
        <row r="29">
          <cell r="A29" t="str">
            <v>1OvarianWest of Scotland Cancer Network</v>
          </cell>
          <cell r="B29">
            <v>1</v>
          </cell>
          <cell r="C29" t="str">
            <v>Ovarian</v>
          </cell>
          <cell r="D29" t="str">
            <v>West of Scotland Cancer Network</v>
          </cell>
        </row>
        <row r="30">
          <cell r="A30" t="str">
            <v>1Upper GIScotland Wide</v>
          </cell>
          <cell r="B30">
            <v>1</v>
          </cell>
          <cell r="C30" t="str">
            <v>Upper GI</v>
          </cell>
          <cell r="D30" t="str">
            <v>Scotland Wide</v>
          </cell>
        </row>
        <row r="31">
          <cell r="A31" t="str">
            <v>1Upper GINorth of Scotland Cancer Network</v>
          </cell>
          <cell r="B31">
            <v>1</v>
          </cell>
          <cell r="C31" t="str">
            <v>Upper GI</v>
          </cell>
          <cell r="D31" t="str">
            <v>North of Scotland Cancer Network</v>
          </cell>
        </row>
        <row r="32">
          <cell r="A32" t="str">
            <v>1Upper GISouth East of Scotland Cancer Network</v>
          </cell>
          <cell r="B32">
            <v>1</v>
          </cell>
          <cell r="C32" t="str">
            <v>Upper GI</v>
          </cell>
          <cell r="D32" t="str">
            <v>South East of Scotland Cancer Network</v>
          </cell>
        </row>
        <row r="33">
          <cell r="A33" t="str">
            <v>1Upper GIWest of Scotland Cancer Network</v>
          </cell>
          <cell r="B33">
            <v>1</v>
          </cell>
          <cell r="C33" t="str">
            <v>Upper GI</v>
          </cell>
          <cell r="D33" t="str">
            <v>West of Scotland Cancer Network</v>
          </cell>
        </row>
        <row r="34">
          <cell r="A34" t="str">
            <v>1UrologyScotland Wide</v>
          </cell>
          <cell r="B34">
            <v>1</v>
          </cell>
          <cell r="C34" t="str">
            <v>Urology</v>
          </cell>
          <cell r="D34" t="str">
            <v>Scotland Wide</v>
          </cell>
        </row>
        <row r="35">
          <cell r="A35" t="str">
            <v>1UrologyNorth of Scotland Cancer Network</v>
          </cell>
          <cell r="B35">
            <v>1</v>
          </cell>
          <cell r="C35" t="str">
            <v>Urology</v>
          </cell>
          <cell r="D35" t="str">
            <v>North of Scotland Cancer Network</v>
          </cell>
        </row>
        <row r="36">
          <cell r="A36" t="str">
            <v>1UrologySouth East of Scotland Cancer Network</v>
          </cell>
          <cell r="B36">
            <v>1</v>
          </cell>
          <cell r="C36" t="str">
            <v>Urology</v>
          </cell>
          <cell r="D36" t="str">
            <v>South East of Scotland Cancer Network</v>
          </cell>
        </row>
        <row r="37">
          <cell r="A37" t="str">
            <v>1UrologyWest of Scotland Cancer Network</v>
          </cell>
          <cell r="B37">
            <v>1</v>
          </cell>
          <cell r="C37" t="str">
            <v>Urology</v>
          </cell>
          <cell r="D37" t="str">
            <v>West of Scotland Cancer Network</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Contents and Notes"/>
      <sheetName val="Table 4"/>
      <sheetName val="Charts"/>
      <sheetName val="Lookup"/>
      <sheetName val="Data"/>
    </sheetNames>
    <sheetDataSet>
      <sheetData sheetId="0"/>
      <sheetData sheetId="1"/>
      <sheetData sheetId="2"/>
      <sheetData sheetId="3"/>
      <sheetData sheetId="4">
        <row r="1">
          <cell r="A1" t="str">
            <v>Quarter_Cancer</v>
          </cell>
          <cell r="B1" t="str">
            <v>Quarter</v>
          </cell>
          <cell r="C1" t="str">
            <v>Cancer</v>
          </cell>
          <cell r="D1" t="str">
            <v>Number of  eligible referrals2</v>
          </cell>
          <cell r="E1" t="str">
            <v>0-15 days</v>
          </cell>
          <cell r="F1" t="str">
            <v>16-31 days</v>
          </cell>
          <cell r="G1" t="str">
            <v>32-47 days</v>
          </cell>
          <cell r="H1" t="str">
            <v>48 days or more</v>
          </cell>
          <cell r="I1" t="str">
            <v>unable to calculate</v>
          </cell>
        </row>
        <row r="2">
          <cell r="A2" t="str">
            <v>Apr-Jun 2010All cancer types1</v>
          </cell>
          <cell r="B2" t="str">
            <v>Apr-Jun 2010</v>
          </cell>
          <cell r="C2" t="str">
            <v>All cancer types1</v>
          </cell>
          <cell r="D2">
            <v>4422</v>
          </cell>
          <cell r="E2">
            <v>0.75870646766169159</v>
          </cell>
          <cell r="F2">
            <v>0.21822704658525555</v>
          </cell>
          <cell r="G2">
            <v>1.6508367254635913E-2</v>
          </cell>
          <cell r="H2">
            <v>6.3319764812302124E-3</v>
          </cell>
          <cell r="I2">
            <v>2.2614201718679331E-4</v>
          </cell>
        </row>
        <row r="3">
          <cell r="A3" t="str">
            <v>Apr-Jun 2010Breast</v>
          </cell>
          <cell r="B3" t="str">
            <v>Apr-Jun 2010</v>
          </cell>
          <cell r="C3" t="str">
            <v>Breast</v>
          </cell>
          <cell r="D3">
            <v>694</v>
          </cell>
          <cell r="E3">
            <v>0.76080691642651299</v>
          </cell>
          <cell r="F3">
            <v>0.22190201729106629</v>
          </cell>
          <cell r="G3">
            <v>1.7291066282420751E-2</v>
          </cell>
          <cell r="H3" t="str">
            <v>0.0%</v>
          </cell>
          <cell r="I3" t="str">
            <v>0.0%</v>
          </cell>
        </row>
        <row r="4">
          <cell r="A4" t="str">
            <v xml:space="preserve">Apr-Jun 2010Breast - screened excluded </v>
          </cell>
          <cell r="B4" t="str">
            <v>Apr-Jun 2010</v>
          </cell>
          <cell r="C4" t="str">
            <v xml:space="preserve">Breast - screened excluded </v>
          </cell>
          <cell r="D4">
            <v>694</v>
          </cell>
          <cell r="E4">
            <v>0.76080691642651299</v>
          </cell>
          <cell r="F4">
            <v>0.22190201729106629</v>
          </cell>
          <cell r="G4">
            <v>1.7291066282420751E-2</v>
          </cell>
          <cell r="H4" t="str">
            <v>0.0%</v>
          </cell>
          <cell r="I4" t="str">
            <v>0.0%</v>
          </cell>
        </row>
        <row r="5">
          <cell r="A5" t="str">
            <v>Apr-Jun 2010Breast - screened only</v>
          </cell>
          <cell r="B5" t="str">
            <v>Apr-Jun 2010</v>
          </cell>
          <cell r="C5" t="str">
            <v>Breast - screened only</v>
          </cell>
          <cell r="D5" t="str">
            <v>-</v>
          </cell>
          <cell r="E5" t="str">
            <v>n/a</v>
          </cell>
          <cell r="F5" t="str">
            <v>n/a</v>
          </cell>
          <cell r="G5" t="str">
            <v>n/a</v>
          </cell>
          <cell r="H5" t="str">
            <v>n/a</v>
          </cell>
          <cell r="I5" t="str">
            <v>n/a</v>
          </cell>
        </row>
        <row r="6">
          <cell r="A6" t="str">
            <v>Apr-Jun 2010Cervical</v>
          </cell>
          <cell r="B6" t="str">
            <v>Apr-Jun 2010</v>
          </cell>
          <cell r="C6" t="str">
            <v>Cervical</v>
          </cell>
          <cell r="D6" t="str">
            <v>-</v>
          </cell>
          <cell r="E6" t="str">
            <v>n/a</v>
          </cell>
          <cell r="F6" t="str">
            <v>n/a</v>
          </cell>
          <cell r="G6" t="str">
            <v>n/a</v>
          </cell>
          <cell r="H6" t="str">
            <v>n/a</v>
          </cell>
          <cell r="I6" t="str">
            <v>n/a</v>
          </cell>
        </row>
        <row r="7">
          <cell r="A7" t="str">
            <v>Apr-Jun 2010Cervical - screened excluded</v>
          </cell>
          <cell r="B7" t="str">
            <v>Apr-Jun 2010</v>
          </cell>
          <cell r="C7" t="str">
            <v>Cervical - screened excluded</v>
          </cell>
          <cell r="D7" t="str">
            <v>-</v>
          </cell>
          <cell r="E7" t="str">
            <v>n/a</v>
          </cell>
          <cell r="F7" t="str">
            <v>n/a</v>
          </cell>
          <cell r="G7" t="str">
            <v>n/a</v>
          </cell>
          <cell r="H7" t="str">
            <v>n/a</v>
          </cell>
          <cell r="I7" t="str">
            <v>n/a</v>
          </cell>
        </row>
        <row r="8">
          <cell r="A8" t="str">
            <v>Apr-Jun 2010Cervical - screened only</v>
          </cell>
          <cell r="B8" t="str">
            <v>Apr-Jun 2010</v>
          </cell>
          <cell r="C8" t="str">
            <v>Cervical - screened only</v>
          </cell>
          <cell r="D8" t="str">
            <v>-</v>
          </cell>
          <cell r="E8" t="str">
            <v>n/a</v>
          </cell>
          <cell r="F8" t="str">
            <v>n/a</v>
          </cell>
          <cell r="G8" t="str">
            <v>n/a</v>
          </cell>
          <cell r="H8" t="str">
            <v>n/a</v>
          </cell>
          <cell r="I8" t="str">
            <v>n/a</v>
          </cell>
        </row>
        <row r="9">
          <cell r="A9" t="str">
            <v>Apr-Jun 2010Colorectal</v>
          </cell>
          <cell r="B9" t="str">
            <v>Apr-Jun 2010</v>
          </cell>
          <cell r="C9" t="str">
            <v>Colorectal</v>
          </cell>
          <cell r="D9">
            <v>645</v>
          </cell>
          <cell r="E9">
            <v>0.67751937984496124</v>
          </cell>
          <cell r="F9">
            <v>0.30387596899224806</v>
          </cell>
          <cell r="G9">
            <v>1.7054263565891473E-2</v>
          </cell>
          <cell r="H9">
            <v>1.5503875968992248E-3</v>
          </cell>
          <cell r="I9" t="str">
            <v>0.0%</v>
          </cell>
        </row>
        <row r="10">
          <cell r="A10" t="str">
            <v>Apr-Jun 2010Colorectal - screened excluded</v>
          </cell>
          <cell r="B10" t="str">
            <v>Apr-Jun 2010</v>
          </cell>
          <cell r="C10" t="str">
            <v>Colorectal - screened excluded</v>
          </cell>
          <cell r="D10">
            <v>645</v>
          </cell>
          <cell r="E10">
            <v>0.67751937984496124</v>
          </cell>
          <cell r="F10">
            <v>0.30387596899224806</v>
          </cell>
          <cell r="G10">
            <v>1.7054263565891473E-2</v>
          </cell>
          <cell r="H10">
            <v>1.5503875968992248E-3</v>
          </cell>
          <cell r="I10" t="str">
            <v>0.0%</v>
          </cell>
        </row>
        <row r="11">
          <cell r="A11" t="str">
            <v>Apr-Jun 2010Colorectal - screened only</v>
          </cell>
          <cell r="B11" t="str">
            <v>Apr-Jun 2010</v>
          </cell>
          <cell r="C11" t="str">
            <v>Colorectal - screened only</v>
          </cell>
          <cell r="D11" t="str">
            <v>-</v>
          </cell>
          <cell r="E11" t="str">
            <v>n/a</v>
          </cell>
          <cell r="F11" t="str">
            <v>n/a</v>
          </cell>
          <cell r="G11" t="str">
            <v>n/a</v>
          </cell>
          <cell r="H11" t="str">
            <v>n/a</v>
          </cell>
          <cell r="I11" t="str">
            <v>n/a</v>
          </cell>
        </row>
        <row r="12">
          <cell r="A12" t="str">
            <v>Apr-Jun 2010Head and Neck</v>
          </cell>
          <cell r="B12" t="str">
            <v>Apr-Jun 2010</v>
          </cell>
          <cell r="C12" t="str">
            <v>Head and Neck</v>
          </cell>
          <cell r="D12">
            <v>246</v>
          </cell>
          <cell r="E12">
            <v>0.50406504065040647</v>
          </cell>
          <cell r="F12">
            <v>0.45934959349593496</v>
          </cell>
          <cell r="G12">
            <v>2.8455284552845527E-2</v>
          </cell>
          <cell r="H12">
            <v>8.130081300813009E-3</v>
          </cell>
          <cell r="I12" t="str">
            <v>0.0%</v>
          </cell>
        </row>
        <row r="13">
          <cell r="A13" t="str">
            <v>Apr-Jun 2010Lung</v>
          </cell>
          <cell r="B13" t="str">
            <v>Apr-Jun 2010</v>
          </cell>
          <cell r="C13" t="str">
            <v>Lung</v>
          </cell>
          <cell r="D13">
            <v>842</v>
          </cell>
          <cell r="E13">
            <v>0.80878859857482188</v>
          </cell>
          <cell r="F13">
            <v>0.18052256532066507</v>
          </cell>
          <cell r="G13">
            <v>8.3135391923990498E-3</v>
          </cell>
          <cell r="H13">
            <v>1.1876484560570072E-3</v>
          </cell>
          <cell r="I13">
            <v>1.1876484560570072E-3</v>
          </cell>
        </row>
        <row r="14">
          <cell r="A14" t="str">
            <v>Apr-Jun 2010Lymphoma</v>
          </cell>
          <cell r="B14" t="str">
            <v>Apr-Jun 2010</v>
          </cell>
          <cell r="C14" t="str">
            <v>Lymphoma</v>
          </cell>
          <cell r="D14">
            <v>222</v>
          </cell>
          <cell r="E14">
            <v>0.94594594594594594</v>
          </cell>
          <cell r="F14">
            <v>5.4054054054054057E-2</v>
          </cell>
          <cell r="G14" t="str">
            <v>0.0%</v>
          </cell>
          <cell r="H14" t="str">
            <v>0.0%</v>
          </cell>
          <cell r="I14" t="str">
            <v>0.0%</v>
          </cell>
        </row>
        <row r="15">
          <cell r="A15" t="str">
            <v>Apr-Jun 2010Melanoma</v>
          </cell>
          <cell r="B15" t="str">
            <v>Apr-Jun 2010</v>
          </cell>
          <cell r="C15" t="str">
            <v>Melanoma</v>
          </cell>
          <cell r="D15">
            <v>279</v>
          </cell>
          <cell r="E15">
            <v>0.87813620071684584</v>
          </cell>
          <cell r="F15">
            <v>0.1039426523297491</v>
          </cell>
          <cell r="G15">
            <v>1.0752688172043012E-2</v>
          </cell>
          <cell r="H15">
            <v>7.1684587813620072E-3</v>
          </cell>
          <cell r="I15" t="str">
            <v>0.0%</v>
          </cell>
        </row>
        <row r="16">
          <cell r="A16" t="str">
            <v>Apr-Jun 2010Ovarian</v>
          </cell>
          <cell r="B16" t="str">
            <v>Apr-Jun 2010</v>
          </cell>
          <cell r="C16" t="str">
            <v>Ovarian</v>
          </cell>
          <cell r="D16">
            <v>94</v>
          </cell>
          <cell r="E16">
            <v>0.69148936170212771</v>
          </cell>
          <cell r="F16">
            <v>0.2978723404255319</v>
          </cell>
          <cell r="G16">
            <v>1.0638297872340425E-2</v>
          </cell>
          <cell r="H16" t="str">
            <v>0.0%</v>
          </cell>
          <cell r="I16" t="str">
            <v>0.0%</v>
          </cell>
        </row>
        <row r="17">
          <cell r="A17" t="str">
            <v>Apr-Jun 2010Upper GI</v>
          </cell>
          <cell r="B17" t="str">
            <v>Apr-Jun 2010</v>
          </cell>
          <cell r="C17" t="str">
            <v>Upper GI</v>
          </cell>
          <cell r="D17">
            <v>508</v>
          </cell>
          <cell r="E17">
            <v>0.85629921259842523</v>
          </cell>
          <cell r="F17">
            <v>0.13976377952755906</v>
          </cell>
          <cell r="G17">
            <v>3.937007874015748E-3</v>
          </cell>
          <cell r="H17" t="str">
            <v>0.0%</v>
          </cell>
          <cell r="I17" t="str">
            <v>0.0%</v>
          </cell>
        </row>
        <row r="18">
          <cell r="A18" t="str">
            <v>Apr-Jun 2010Urological</v>
          </cell>
          <cell r="B18" t="str">
            <v>Apr-Jun 2010</v>
          </cell>
          <cell r="C18" t="str">
            <v>Urological</v>
          </cell>
          <cell r="D18">
            <v>892</v>
          </cell>
          <cell r="E18">
            <v>0.70627802690582964</v>
          </cell>
          <cell r="F18">
            <v>0.23542600896860988</v>
          </cell>
          <cell r="G18">
            <v>3.3632286995515695E-2</v>
          </cell>
          <cell r="H18">
            <v>2.4663677130044841E-2</v>
          </cell>
          <cell r="I18" t="str">
            <v>0.0%</v>
          </cell>
        </row>
        <row r="19">
          <cell r="A19" t="str">
            <v>Jul-Sep 2010All cancer types1</v>
          </cell>
          <cell r="B19" t="str">
            <v>Jul-Sep 2010</v>
          </cell>
          <cell r="C19" t="str">
            <v>All cancer types1</v>
          </cell>
          <cell r="D19">
            <v>5234</v>
          </cell>
          <cell r="E19">
            <v>0.73729461215131831</v>
          </cell>
          <cell r="F19">
            <v>0.24359954145968665</v>
          </cell>
          <cell r="G19">
            <v>1.4902560183416125E-2</v>
          </cell>
          <cell r="H19">
            <v>4.2032862055789069E-3</v>
          </cell>
        </row>
        <row r="20">
          <cell r="A20" t="str">
            <v>Jul-Sep 2010Breast</v>
          </cell>
          <cell r="B20" t="str">
            <v>Jul-Sep 2010</v>
          </cell>
          <cell r="C20" t="str">
            <v>Breast</v>
          </cell>
          <cell r="D20">
            <v>1140</v>
          </cell>
          <cell r="E20">
            <v>0.65087719298245617</v>
          </cell>
          <cell r="F20">
            <v>0.33596491228070174</v>
          </cell>
          <cell r="G20">
            <v>1.2280701754385965E-2</v>
          </cell>
          <cell r="H20">
            <v>8.7719298245614037E-4</v>
          </cell>
        </row>
        <row r="21">
          <cell r="A21" t="str">
            <v xml:space="preserve">Jul-Sep 2010Breast - screened excluded </v>
          </cell>
          <cell r="B21" t="str">
            <v>Jul-Sep 2010</v>
          </cell>
          <cell r="C21" t="str">
            <v xml:space="preserve">Breast - screened excluded </v>
          </cell>
          <cell r="D21">
            <v>733</v>
          </cell>
          <cell r="E21">
            <v>0.71350613915416095</v>
          </cell>
          <cell r="F21">
            <v>0.28103683492496589</v>
          </cell>
          <cell r="G21">
            <v>5.4570259208731242E-3</v>
          </cell>
          <cell r="H21" t="str">
            <v>0.0%</v>
          </cell>
        </row>
        <row r="22">
          <cell r="A22" t="str">
            <v>Jul-Sep 2010Breast - screened only</v>
          </cell>
          <cell r="B22" t="str">
            <v>Jul-Sep 2010</v>
          </cell>
          <cell r="C22" t="str">
            <v>Breast - screened only</v>
          </cell>
          <cell r="D22">
            <v>407</v>
          </cell>
          <cell r="E22">
            <v>0.53808353808353804</v>
          </cell>
          <cell r="F22">
            <v>0.43488943488943488</v>
          </cell>
          <cell r="G22">
            <v>2.4570024570024569E-2</v>
          </cell>
          <cell r="H22">
            <v>2.4570024570024569E-3</v>
          </cell>
        </row>
        <row r="23">
          <cell r="A23" t="str">
            <v>Jul-Sep 2010Cervical</v>
          </cell>
          <cell r="B23" t="str">
            <v>Jul-Sep 2010</v>
          </cell>
          <cell r="C23" t="str">
            <v>Cervical</v>
          </cell>
          <cell r="D23">
            <v>17</v>
          </cell>
          <cell r="E23">
            <v>0.76470588235294112</v>
          </cell>
          <cell r="F23">
            <v>0.23529411764705882</v>
          </cell>
          <cell r="G23" t="str">
            <v>0.0%</v>
          </cell>
          <cell r="H23" t="str">
            <v>0.0%</v>
          </cell>
        </row>
        <row r="24">
          <cell r="A24" t="str">
            <v>Jul-Sep 2010Cervical - screened excluded</v>
          </cell>
          <cell r="B24" t="str">
            <v>Jul-Sep 2010</v>
          </cell>
          <cell r="C24" t="str">
            <v>Cervical - screened excluded</v>
          </cell>
          <cell r="D24" t="str">
            <v>-</v>
          </cell>
          <cell r="E24" t="str">
            <v>n/a</v>
          </cell>
          <cell r="F24" t="str">
            <v>n/a</v>
          </cell>
          <cell r="G24" t="str">
            <v>n/a</v>
          </cell>
          <cell r="H24" t="str">
            <v>n/a</v>
          </cell>
        </row>
        <row r="25">
          <cell r="A25" t="str">
            <v>Jul-Sep 2010Cervical - screened only</v>
          </cell>
          <cell r="B25" t="str">
            <v>Jul-Sep 2010</v>
          </cell>
          <cell r="C25" t="str">
            <v>Cervical - screened only</v>
          </cell>
          <cell r="D25">
            <v>17</v>
          </cell>
          <cell r="E25">
            <v>0.76470588235294112</v>
          </cell>
          <cell r="F25">
            <v>0.23529411764705882</v>
          </cell>
          <cell r="G25" t="str">
            <v>0.0%</v>
          </cell>
          <cell r="H25" t="str">
            <v>0.0%</v>
          </cell>
        </row>
        <row r="26">
          <cell r="A26" t="str">
            <v>Jul-Sep 2010Colorectal</v>
          </cell>
          <cell r="B26" t="str">
            <v>Jul-Sep 2010</v>
          </cell>
          <cell r="C26" t="str">
            <v>Colorectal</v>
          </cell>
          <cell r="D26">
            <v>894</v>
          </cell>
          <cell r="E26">
            <v>0.73378076062639819</v>
          </cell>
          <cell r="F26">
            <v>0.24608501118568232</v>
          </cell>
          <cell r="G26">
            <v>1.6778523489932886E-2</v>
          </cell>
          <cell r="H26">
            <v>3.3557046979865771E-3</v>
          </cell>
        </row>
        <row r="27">
          <cell r="A27" t="str">
            <v>Jul-Sep 2010Colorectal - screened excluded</v>
          </cell>
          <cell r="B27" t="str">
            <v>Jul-Sep 2010</v>
          </cell>
          <cell r="C27" t="str">
            <v>Colorectal - screened excluded</v>
          </cell>
          <cell r="D27">
            <v>708</v>
          </cell>
          <cell r="E27">
            <v>0.71610169491525422</v>
          </cell>
          <cell r="F27">
            <v>0.26412429378531072</v>
          </cell>
          <cell r="G27">
            <v>1.5536723163841809E-2</v>
          </cell>
          <cell r="H27">
            <v>4.2372881355932203E-3</v>
          </cell>
        </row>
        <row r="28">
          <cell r="A28" t="str">
            <v>Jul-Sep 2010Colorectal - screened only</v>
          </cell>
          <cell r="B28" t="str">
            <v>Jul-Sep 2010</v>
          </cell>
          <cell r="C28" t="str">
            <v>Colorectal - screened only</v>
          </cell>
          <cell r="D28">
            <v>186</v>
          </cell>
          <cell r="E28">
            <v>0.80107526881720426</v>
          </cell>
          <cell r="F28">
            <v>0.17741935483870969</v>
          </cell>
          <cell r="G28">
            <v>2.1505376344086023E-2</v>
          </cell>
          <cell r="H28" t="str">
            <v>0.0%</v>
          </cell>
        </row>
        <row r="29">
          <cell r="A29" t="str">
            <v>Jul-Sep 2010Head and Neck</v>
          </cell>
          <cell r="B29" t="str">
            <v>Jul-Sep 2010</v>
          </cell>
          <cell r="C29" t="str">
            <v>Head and Neck</v>
          </cell>
          <cell r="D29">
            <v>240</v>
          </cell>
          <cell r="E29">
            <v>0.5</v>
          </cell>
          <cell r="F29">
            <v>0.45</v>
          </cell>
          <cell r="G29">
            <v>4.583333333333333E-2</v>
          </cell>
          <cell r="H29">
            <v>4.1666666666666666E-3</v>
          </cell>
        </row>
        <row r="30">
          <cell r="A30" t="str">
            <v>Jul-Sep 2010Lung</v>
          </cell>
          <cell r="B30" t="str">
            <v>Jul-Sep 2010</v>
          </cell>
          <cell r="C30" t="str">
            <v>Lung</v>
          </cell>
          <cell r="D30">
            <v>902</v>
          </cell>
          <cell r="E30">
            <v>0.77383592017738356</v>
          </cell>
          <cell r="F30">
            <v>0.22394678492239467</v>
          </cell>
          <cell r="G30">
            <v>2.2172949002217295E-3</v>
          </cell>
          <cell r="H30" t="str">
            <v>0.0%</v>
          </cell>
        </row>
        <row r="31">
          <cell r="A31" t="str">
            <v>Jul-Sep 2010Lymphoma</v>
          </cell>
          <cell r="B31" t="str">
            <v>Jul-Sep 2010</v>
          </cell>
          <cell r="C31" t="str">
            <v>Lymphoma</v>
          </cell>
          <cell r="D31">
            <v>208</v>
          </cell>
          <cell r="E31">
            <v>0.90865384615384615</v>
          </cell>
          <cell r="F31">
            <v>9.1346153846153841E-2</v>
          </cell>
          <cell r="G31" t="str">
            <v>0.0%</v>
          </cell>
          <cell r="H31" t="str">
            <v>0.0%</v>
          </cell>
        </row>
        <row r="32">
          <cell r="A32" t="str">
            <v>Jul-Sep 2010Melanoma</v>
          </cell>
          <cell r="B32" t="str">
            <v>Jul-Sep 2010</v>
          </cell>
          <cell r="C32" t="str">
            <v>Melanoma</v>
          </cell>
          <cell r="D32">
            <v>268</v>
          </cell>
          <cell r="E32">
            <v>0.89179104477611937</v>
          </cell>
          <cell r="F32">
            <v>8.5820895522388058E-2</v>
          </cell>
          <cell r="G32">
            <v>1.1194029850746268E-2</v>
          </cell>
          <cell r="H32">
            <v>1.1194029850746268E-2</v>
          </cell>
        </row>
        <row r="33">
          <cell r="A33" t="str">
            <v>Jul-Sep 2010Ovarian</v>
          </cell>
          <cell r="B33" t="str">
            <v>Jul-Sep 2010</v>
          </cell>
          <cell r="C33" t="str">
            <v>Ovarian</v>
          </cell>
          <cell r="D33">
            <v>84</v>
          </cell>
          <cell r="E33">
            <v>0.7142857142857143</v>
          </cell>
          <cell r="F33">
            <v>0.2857142857142857</v>
          </cell>
          <cell r="G33" t="str">
            <v>0.0%</v>
          </cell>
          <cell r="H33" t="str">
            <v>0.0%</v>
          </cell>
        </row>
        <row r="34">
          <cell r="A34" t="str">
            <v>Jul-Sep 2010Upper GI</v>
          </cell>
          <cell r="B34" t="str">
            <v>Jul-Sep 2010</v>
          </cell>
          <cell r="C34" t="str">
            <v>Upper GI</v>
          </cell>
          <cell r="D34">
            <v>537</v>
          </cell>
          <cell r="E34">
            <v>0.87337057728119183</v>
          </cell>
          <cell r="F34">
            <v>0.12476722532588454</v>
          </cell>
          <cell r="G34" t="str">
            <v>0.0%</v>
          </cell>
          <cell r="H34">
            <v>1.8621973929236499E-3</v>
          </cell>
        </row>
        <row r="35">
          <cell r="A35" t="str">
            <v>Jul-Sep 2010Urological</v>
          </cell>
          <cell r="B35" t="str">
            <v>Jul-Sep 2010</v>
          </cell>
          <cell r="C35" t="str">
            <v>Urological</v>
          </cell>
          <cell r="D35">
            <v>944</v>
          </cell>
          <cell r="E35">
            <v>0.71292372881355937</v>
          </cell>
          <cell r="F35">
            <v>0.23834745762711865</v>
          </cell>
          <cell r="G35">
            <v>3.4957627118644065E-2</v>
          </cell>
          <cell r="H35">
            <v>1.3771186440677966E-2</v>
          </cell>
        </row>
        <row r="36">
          <cell r="A36" t="str">
            <v>Oct-Dec 2010All cancer types1</v>
          </cell>
          <cell r="B36" t="str">
            <v>Oct-Dec 2010</v>
          </cell>
          <cell r="C36" t="str">
            <v>All cancer types1</v>
          </cell>
          <cell r="D36">
            <v>5000</v>
          </cell>
          <cell r="E36">
            <v>0.71699999999999997</v>
          </cell>
          <cell r="F36">
            <v>0.25340000000000001</v>
          </cell>
          <cell r="G36">
            <v>2.4E-2</v>
          </cell>
          <cell r="H36">
            <v>5.5999999999999999E-3</v>
          </cell>
        </row>
        <row r="37">
          <cell r="A37" t="str">
            <v>Oct-Dec 2010Breast</v>
          </cell>
          <cell r="B37" t="str">
            <v>Oct-Dec 2010</v>
          </cell>
          <cell r="C37" t="str">
            <v>Breast</v>
          </cell>
          <cell r="D37">
            <v>1092</v>
          </cell>
          <cell r="E37">
            <v>0.59706959706959706</v>
          </cell>
          <cell r="F37">
            <v>0.37271062271062272</v>
          </cell>
          <cell r="G37">
            <v>2.6556776556776556E-2</v>
          </cell>
          <cell r="H37">
            <v>3.663003663003663E-3</v>
          </cell>
        </row>
        <row r="38">
          <cell r="A38" t="str">
            <v xml:space="preserve">Oct-Dec 2010Breast - screened excluded </v>
          </cell>
          <cell r="B38" t="str">
            <v>Oct-Dec 2010</v>
          </cell>
          <cell r="C38" t="str">
            <v xml:space="preserve">Breast - screened excluded </v>
          </cell>
          <cell r="D38">
            <v>647</v>
          </cell>
          <cell r="E38">
            <v>0.66924265842349306</v>
          </cell>
          <cell r="F38">
            <v>0.31839258114374036</v>
          </cell>
          <cell r="G38">
            <v>1.0819165378670788E-2</v>
          </cell>
          <cell r="H38">
            <v>1.5455950540958269E-3</v>
          </cell>
        </row>
        <row r="39">
          <cell r="A39" t="str">
            <v>Oct-Dec 2010Breast - screened only</v>
          </cell>
          <cell r="B39" t="str">
            <v>Oct-Dec 2010</v>
          </cell>
          <cell r="C39" t="str">
            <v>Breast - screened only</v>
          </cell>
          <cell r="D39">
            <v>445</v>
          </cell>
          <cell r="E39">
            <v>0.49213483146067416</v>
          </cell>
          <cell r="F39">
            <v>0.45168539325842699</v>
          </cell>
          <cell r="G39">
            <v>4.9438202247191011E-2</v>
          </cell>
          <cell r="H39">
            <v>6.7415730337078653E-3</v>
          </cell>
        </row>
        <row r="40">
          <cell r="A40" t="str">
            <v>Oct-Dec 2010Cervical</v>
          </cell>
          <cell r="B40" t="str">
            <v>Oct-Dec 2010</v>
          </cell>
          <cell r="C40" t="str">
            <v>Cervical</v>
          </cell>
          <cell r="D40">
            <v>62</v>
          </cell>
          <cell r="E40">
            <v>0.66129032258064513</v>
          </cell>
          <cell r="F40">
            <v>0.30645161290322581</v>
          </cell>
          <cell r="G40">
            <v>3.2258064516129031E-2</v>
          </cell>
          <cell r="H40" t="str">
            <v>0.0%</v>
          </cell>
        </row>
        <row r="41">
          <cell r="A41" t="str">
            <v>Oct-Dec 2010Cervical - screened excluded</v>
          </cell>
          <cell r="B41" t="str">
            <v>Oct-Dec 2010</v>
          </cell>
          <cell r="C41" t="str">
            <v>Cervical - screened excluded</v>
          </cell>
          <cell r="D41">
            <v>36</v>
          </cell>
          <cell r="E41">
            <v>0.55555555555555558</v>
          </cell>
          <cell r="F41">
            <v>0.3888888888888889</v>
          </cell>
          <cell r="G41">
            <v>5.5555555555555552E-2</v>
          </cell>
          <cell r="H41" t="str">
            <v>0.0%</v>
          </cell>
        </row>
        <row r="42">
          <cell r="A42" t="str">
            <v>Oct-Dec 2010Cervical - screened only</v>
          </cell>
          <cell r="B42" t="str">
            <v>Oct-Dec 2010</v>
          </cell>
          <cell r="C42" t="str">
            <v>Cervical - screened only</v>
          </cell>
          <cell r="D42">
            <v>26</v>
          </cell>
          <cell r="E42">
            <v>0.80769230769230771</v>
          </cell>
          <cell r="F42">
            <v>0.19230769230769232</v>
          </cell>
          <cell r="G42" t="str">
            <v>0.0%</v>
          </cell>
          <cell r="H42" t="str">
            <v>0.0%</v>
          </cell>
        </row>
        <row r="43">
          <cell r="A43" t="str">
            <v>Oct-Dec 2010Colorectal</v>
          </cell>
          <cell r="B43" t="str">
            <v>Oct-Dec 2010</v>
          </cell>
          <cell r="C43" t="str">
            <v>Colorectal</v>
          </cell>
          <cell r="D43">
            <v>802</v>
          </cell>
          <cell r="E43">
            <v>0.6882793017456359</v>
          </cell>
          <cell r="F43">
            <v>0.27182044887780549</v>
          </cell>
          <cell r="G43">
            <v>3.366583541147132E-2</v>
          </cell>
          <cell r="H43">
            <v>6.2344139650872821E-3</v>
          </cell>
        </row>
        <row r="44">
          <cell r="A44" t="str">
            <v>Oct-Dec 2010Colorectal - screened excluded</v>
          </cell>
          <cell r="B44" t="str">
            <v>Oct-Dec 2010</v>
          </cell>
          <cell r="C44" t="str">
            <v>Colorectal - screened excluded</v>
          </cell>
          <cell r="D44">
            <v>626</v>
          </cell>
          <cell r="E44">
            <v>0.69329073482428116</v>
          </cell>
          <cell r="F44">
            <v>0.26517571884984026</v>
          </cell>
          <cell r="G44">
            <v>3.6741214057507986E-2</v>
          </cell>
          <cell r="H44">
            <v>4.7923322683706068E-3</v>
          </cell>
        </row>
        <row r="45">
          <cell r="A45" t="str">
            <v>Oct-Dec 2010Colorectal - screened only</v>
          </cell>
          <cell r="B45" t="str">
            <v>Oct-Dec 2010</v>
          </cell>
          <cell r="C45" t="str">
            <v>Colorectal - screened only</v>
          </cell>
          <cell r="D45">
            <v>176</v>
          </cell>
          <cell r="E45">
            <v>0.67045454545454541</v>
          </cell>
          <cell r="F45">
            <v>0.29545454545454547</v>
          </cell>
          <cell r="G45">
            <v>2.2727272727272728E-2</v>
          </cell>
          <cell r="H45">
            <v>1.1363636363636364E-2</v>
          </cell>
        </row>
        <row r="46">
          <cell r="A46" t="str">
            <v>Oct-Dec 2010Head and Neck</v>
          </cell>
          <cell r="B46" t="str">
            <v>Oct-Dec 2010</v>
          </cell>
          <cell r="C46" t="str">
            <v>Head and Neck</v>
          </cell>
          <cell r="D46">
            <v>247</v>
          </cell>
          <cell r="E46">
            <v>0.46558704453441296</v>
          </cell>
          <cell r="F46">
            <v>0.51012145748987858</v>
          </cell>
          <cell r="G46">
            <v>2.4291497975708502E-2</v>
          </cell>
          <cell r="H46" t="str">
            <v>0.0%</v>
          </cell>
        </row>
        <row r="47">
          <cell r="A47" t="str">
            <v>Oct-Dec 2010Lung</v>
          </cell>
          <cell r="B47" t="str">
            <v>Oct-Dec 2010</v>
          </cell>
          <cell r="C47" t="str">
            <v>Lung</v>
          </cell>
          <cell r="D47">
            <v>863</v>
          </cell>
          <cell r="E47">
            <v>0.80069524913093859</v>
          </cell>
          <cell r="F47">
            <v>0.19119351100811124</v>
          </cell>
          <cell r="G47">
            <v>6.9524913093858632E-3</v>
          </cell>
          <cell r="H47">
            <v>1.1587485515643105E-3</v>
          </cell>
        </row>
        <row r="48">
          <cell r="A48" t="str">
            <v>Oct-Dec 2010Lymphoma</v>
          </cell>
          <cell r="B48" t="str">
            <v>Oct-Dec 2010</v>
          </cell>
          <cell r="C48" t="str">
            <v>Lymphoma</v>
          </cell>
          <cell r="D48">
            <v>200</v>
          </cell>
          <cell r="E48">
            <v>0.93</v>
          </cell>
          <cell r="F48">
            <v>0.06</v>
          </cell>
          <cell r="G48">
            <v>5.0000000000000001E-3</v>
          </cell>
          <cell r="H48">
            <v>5.0000000000000001E-3</v>
          </cell>
        </row>
        <row r="49">
          <cell r="A49" t="str">
            <v>Oct-Dec 2010Melanoma</v>
          </cell>
          <cell r="B49" t="str">
            <v>Oct-Dec 2010</v>
          </cell>
          <cell r="C49" t="str">
            <v>Melanoma</v>
          </cell>
          <cell r="D49">
            <v>175</v>
          </cell>
          <cell r="E49">
            <v>0.84</v>
          </cell>
          <cell r="F49">
            <v>0.13142857142857142</v>
          </cell>
          <cell r="G49">
            <v>1.7142857142857144E-2</v>
          </cell>
          <cell r="H49">
            <v>1.1428571428571429E-2</v>
          </cell>
        </row>
        <row r="50">
          <cell r="A50" t="str">
            <v>Oct-Dec 2010Ovarian</v>
          </cell>
          <cell r="B50" t="str">
            <v>Oct-Dec 2010</v>
          </cell>
          <cell r="C50" t="str">
            <v>Ovarian</v>
          </cell>
          <cell r="D50">
            <v>96</v>
          </cell>
          <cell r="E50">
            <v>0.73958333333333337</v>
          </cell>
          <cell r="F50">
            <v>0.23958333333333334</v>
          </cell>
          <cell r="G50">
            <v>2.0833333333333332E-2</v>
          </cell>
          <cell r="H50" t="str">
            <v>0.0%</v>
          </cell>
        </row>
        <row r="51">
          <cell r="A51" t="str">
            <v>Oct-Dec 2010Upper GI</v>
          </cell>
          <cell r="B51" t="str">
            <v>Oct-Dec 2010</v>
          </cell>
          <cell r="C51" t="str">
            <v>Upper GI</v>
          </cell>
          <cell r="D51">
            <v>481</v>
          </cell>
          <cell r="E51">
            <v>0.84615384615384615</v>
          </cell>
          <cell r="F51">
            <v>0.1496881496881497</v>
          </cell>
          <cell r="G51">
            <v>4.1580041580041582E-3</v>
          </cell>
          <cell r="H51" t="str">
            <v>0.0%</v>
          </cell>
        </row>
        <row r="52">
          <cell r="A52" t="str">
            <v>Oct-Dec 2010Urological</v>
          </cell>
          <cell r="B52" t="str">
            <v>Oct-Dec 2010</v>
          </cell>
          <cell r="C52" t="str">
            <v>Urological</v>
          </cell>
          <cell r="D52">
            <v>982</v>
          </cell>
          <cell r="E52">
            <v>0.73625254582484723</v>
          </cell>
          <cell r="F52">
            <v>0.20570264765784113</v>
          </cell>
          <cell r="G52">
            <v>4.2769857433808553E-2</v>
          </cell>
          <cell r="H52">
            <v>1.5274949083503055E-2</v>
          </cell>
        </row>
        <row r="53">
          <cell r="A53" t="str">
            <v>Jan-Mar 2011All cancer types1</v>
          </cell>
          <cell r="B53" t="str">
            <v>Jan-Mar 2011</v>
          </cell>
          <cell r="C53" t="str">
            <v>All cancer types1</v>
          </cell>
          <cell r="D53">
            <v>5183</v>
          </cell>
          <cell r="E53">
            <v>0.74049778120779475</v>
          </cell>
          <cell r="F53">
            <v>0.23634960447617209</v>
          </cell>
          <cell r="G53">
            <v>1.7943276094925718E-2</v>
          </cell>
          <cell r="H53">
            <v>5.2093382211074665E-3</v>
          </cell>
        </row>
        <row r="54">
          <cell r="A54" t="str">
            <v>Jan-Mar 2011Breast</v>
          </cell>
          <cell r="B54" t="str">
            <v>Jan-Mar 2011</v>
          </cell>
          <cell r="C54" t="str">
            <v>Breast</v>
          </cell>
          <cell r="D54">
            <v>1105</v>
          </cell>
          <cell r="E54">
            <v>0.68325791855203621</v>
          </cell>
          <cell r="F54">
            <v>0.3067873303167421</v>
          </cell>
          <cell r="G54">
            <v>9.0497737556561094E-3</v>
          </cell>
          <cell r="H54">
            <v>9.049773755656109E-4</v>
          </cell>
        </row>
        <row r="55">
          <cell r="A55" t="str">
            <v xml:space="preserve">Jan-Mar 2011Breast - screened excluded </v>
          </cell>
          <cell r="B55" t="str">
            <v>Jan-Mar 2011</v>
          </cell>
          <cell r="C55" t="str">
            <v xml:space="preserve">Breast - screened excluded </v>
          </cell>
          <cell r="D55">
            <v>733</v>
          </cell>
          <cell r="E55">
            <v>0.76261937244201905</v>
          </cell>
          <cell r="F55">
            <v>0.23465211459754434</v>
          </cell>
          <cell r="G55">
            <v>2.7285129604365621E-3</v>
          </cell>
          <cell r="H55" t="str">
            <v>0.0%</v>
          </cell>
        </row>
        <row r="56">
          <cell r="A56" t="str">
            <v>Jan-Mar 2011Breast - screened only</v>
          </cell>
          <cell r="B56" t="str">
            <v>Jan-Mar 2011</v>
          </cell>
          <cell r="C56" t="str">
            <v>Breast - screened only</v>
          </cell>
          <cell r="D56">
            <v>372</v>
          </cell>
          <cell r="E56">
            <v>0.5268817204301075</v>
          </cell>
          <cell r="F56">
            <v>0.44892473118279569</v>
          </cell>
          <cell r="G56">
            <v>2.1505376344086023E-2</v>
          </cell>
          <cell r="H56">
            <v>2.6881720430107529E-3</v>
          </cell>
        </row>
        <row r="57">
          <cell r="A57" t="str">
            <v>Jan-Mar 2011Cervical</v>
          </cell>
          <cell r="B57" t="str">
            <v>Jan-Mar 2011</v>
          </cell>
          <cell r="C57" t="str">
            <v>Cervical</v>
          </cell>
          <cell r="D57">
            <v>67</v>
          </cell>
          <cell r="E57">
            <v>0.61194029850746268</v>
          </cell>
          <cell r="F57">
            <v>0.31343283582089554</v>
          </cell>
          <cell r="G57">
            <v>5.9701492537313432E-2</v>
          </cell>
          <cell r="H57">
            <v>1.4925373134328358E-2</v>
          </cell>
        </row>
        <row r="58">
          <cell r="A58" t="str">
            <v>Jan-Mar 2011Cervical - screened excluded</v>
          </cell>
          <cell r="B58" t="str">
            <v>Jan-Mar 2011</v>
          </cell>
          <cell r="C58" t="str">
            <v>Cervical - screened excluded</v>
          </cell>
          <cell r="D58">
            <v>35</v>
          </cell>
          <cell r="E58">
            <v>0.51428571428571423</v>
          </cell>
          <cell r="F58">
            <v>0.42857142857142855</v>
          </cell>
          <cell r="G58">
            <v>2.8571428571428571E-2</v>
          </cell>
          <cell r="H58">
            <v>2.8571428571428571E-2</v>
          </cell>
        </row>
        <row r="59">
          <cell r="A59" t="str">
            <v>Jan-Mar 2011Cervical - screened only</v>
          </cell>
          <cell r="B59" t="str">
            <v>Jan-Mar 2011</v>
          </cell>
          <cell r="C59" t="str">
            <v>Cervical - screened only</v>
          </cell>
          <cell r="D59">
            <v>32</v>
          </cell>
          <cell r="E59">
            <v>0.71875</v>
          </cell>
          <cell r="F59">
            <v>0.1875</v>
          </cell>
          <cell r="G59">
            <v>9.375E-2</v>
          </cell>
          <cell r="H59" t="str">
            <v>0.0%</v>
          </cell>
        </row>
        <row r="60">
          <cell r="A60" t="str">
            <v>Jan-Mar 2011Colorectal</v>
          </cell>
          <cell r="B60" t="str">
            <v>Jan-Mar 2011</v>
          </cell>
          <cell r="C60" t="str">
            <v>Colorectal</v>
          </cell>
          <cell r="D60">
            <v>785</v>
          </cell>
          <cell r="E60">
            <v>0.72101910828025473</v>
          </cell>
          <cell r="F60">
            <v>0.24203821656050956</v>
          </cell>
          <cell r="G60">
            <v>3.1847133757961783E-2</v>
          </cell>
          <cell r="H60">
            <v>5.0955414012738851E-3</v>
          </cell>
        </row>
        <row r="61">
          <cell r="A61" t="str">
            <v>Jan-Mar 2011Colorectal - screened excluded</v>
          </cell>
          <cell r="B61" t="str">
            <v>Jan-Mar 2011</v>
          </cell>
          <cell r="C61" t="str">
            <v>Colorectal - screened excluded</v>
          </cell>
          <cell r="D61">
            <v>635</v>
          </cell>
          <cell r="E61">
            <v>0.73228346456692917</v>
          </cell>
          <cell r="F61">
            <v>0.23307086614173228</v>
          </cell>
          <cell r="G61">
            <v>3.1496062992125984E-2</v>
          </cell>
          <cell r="H61">
            <v>3.1496062992125984E-3</v>
          </cell>
        </row>
        <row r="62">
          <cell r="A62" t="str">
            <v>Jan-Mar 2011Colorectal - screened only</v>
          </cell>
          <cell r="B62" t="str">
            <v>Jan-Mar 2011</v>
          </cell>
          <cell r="C62" t="str">
            <v>Colorectal - screened only</v>
          </cell>
          <cell r="D62">
            <v>150</v>
          </cell>
          <cell r="E62">
            <v>0.67333333333333334</v>
          </cell>
          <cell r="F62">
            <v>0.28000000000000003</v>
          </cell>
          <cell r="G62">
            <v>3.3333333333333333E-2</v>
          </cell>
          <cell r="H62">
            <v>1.3333333333333334E-2</v>
          </cell>
        </row>
        <row r="63">
          <cell r="A63" t="str">
            <v>Jan-Mar 2011Head and Neck</v>
          </cell>
          <cell r="B63" t="str">
            <v>Jan-Mar 2011</v>
          </cell>
          <cell r="C63" t="str">
            <v>Head and Neck</v>
          </cell>
          <cell r="D63">
            <v>248</v>
          </cell>
          <cell r="E63">
            <v>0.54838709677419351</v>
          </cell>
          <cell r="F63">
            <v>0.43145161290322581</v>
          </cell>
          <cell r="G63">
            <v>1.2096774193548387E-2</v>
          </cell>
          <cell r="H63">
            <v>8.0645161290322578E-3</v>
          </cell>
        </row>
        <row r="64">
          <cell r="A64" t="str">
            <v>Jan-Mar 2011Lung</v>
          </cell>
          <cell r="B64" t="str">
            <v>Jan-Mar 2011</v>
          </cell>
          <cell r="C64" t="str">
            <v>Lung</v>
          </cell>
          <cell r="D64">
            <v>925</v>
          </cell>
          <cell r="E64">
            <v>0.81189189189189193</v>
          </cell>
          <cell r="F64">
            <v>0.17837837837837839</v>
          </cell>
          <cell r="G64">
            <v>9.7297297297297292E-3</v>
          </cell>
          <cell r="H64" t="str">
            <v>0.0%</v>
          </cell>
        </row>
        <row r="65">
          <cell r="A65" t="str">
            <v>Jan-Mar 2011Lymphoma</v>
          </cell>
          <cell r="B65" t="str">
            <v>Jan-Mar 2011</v>
          </cell>
          <cell r="C65" t="str">
            <v>Lymphoma</v>
          </cell>
          <cell r="D65">
            <v>183</v>
          </cell>
          <cell r="E65">
            <v>0.91256830601092898</v>
          </cell>
          <cell r="F65">
            <v>8.1967213114754092E-2</v>
          </cell>
          <cell r="G65">
            <v>5.4644808743169399E-3</v>
          </cell>
          <cell r="H65" t="str">
            <v>0.0%</v>
          </cell>
        </row>
        <row r="66">
          <cell r="A66" t="str">
            <v>Jan-Mar 2011Melanoma</v>
          </cell>
          <cell r="B66" t="str">
            <v>Jan-Mar 2011</v>
          </cell>
          <cell r="C66" t="str">
            <v>Melanoma</v>
          </cell>
          <cell r="D66">
            <v>214</v>
          </cell>
          <cell r="E66">
            <v>0.85046728971962615</v>
          </cell>
          <cell r="F66">
            <v>0.13084112149532709</v>
          </cell>
          <cell r="G66">
            <v>1.4018691588785047E-2</v>
          </cell>
          <cell r="H66">
            <v>4.6728971962616819E-3</v>
          </cell>
        </row>
        <row r="67">
          <cell r="A67" t="str">
            <v>Jan-Mar 2011Ovarian</v>
          </cell>
          <cell r="B67" t="str">
            <v>Jan-Mar 2011</v>
          </cell>
          <cell r="C67" t="str">
            <v>Ovarian</v>
          </cell>
          <cell r="D67">
            <v>107</v>
          </cell>
          <cell r="E67">
            <v>0.71962616822429903</v>
          </cell>
          <cell r="F67">
            <v>0.25233644859813081</v>
          </cell>
          <cell r="G67">
            <v>1.8691588785046728E-2</v>
          </cell>
          <cell r="H67">
            <v>9.3457943925233638E-3</v>
          </cell>
        </row>
        <row r="68">
          <cell r="A68" t="str">
            <v>Jan-Mar 2011Upper GI</v>
          </cell>
          <cell r="B68" t="str">
            <v>Jan-Mar 2011</v>
          </cell>
          <cell r="C68" t="str">
            <v>Upper GI</v>
          </cell>
          <cell r="D68">
            <v>551</v>
          </cell>
          <cell r="E68">
            <v>0.81125226860254085</v>
          </cell>
          <cell r="F68">
            <v>0.18330308529945555</v>
          </cell>
          <cell r="G68">
            <v>5.4446460980036296E-3</v>
          </cell>
          <cell r="H68" t="str">
            <v>0.0%</v>
          </cell>
        </row>
        <row r="69">
          <cell r="A69" t="str">
            <v>Jan-Mar 2011Urological</v>
          </cell>
          <cell r="B69" t="str">
            <v>Jan-Mar 2011</v>
          </cell>
          <cell r="C69" t="str">
            <v>Urological</v>
          </cell>
          <cell r="D69">
            <v>998</v>
          </cell>
          <cell r="E69">
            <v>0.71743486973947901</v>
          </cell>
          <cell r="F69">
            <v>0.23246492985971945</v>
          </cell>
          <cell r="G69">
            <v>3.3066132264529056E-2</v>
          </cell>
          <cell r="H69">
            <v>1.7034068136272545E-2</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Contents and Notes"/>
      <sheetName val="Table 1d"/>
      <sheetName val="Charts"/>
      <sheetName val="Data"/>
      <sheetName val="Lookup"/>
    </sheetNames>
    <sheetDataSet>
      <sheetData sheetId="0"/>
      <sheetData sheetId="1"/>
      <sheetData sheetId="2"/>
      <sheetData sheetId="3">
        <row r="1">
          <cell r="A1" t="str">
            <v>Indicator_Region</v>
          </cell>
          <cell r="B1" t="str">
            <v>Region</v>
          </cell>
          <cell r="C1" t="str">
            <v>Indicator</v>
          </cell>
          <cell r="D1" t="str">
            <v>31st Mar 2010</v>
          </cell>
          <cell r="E1" t="str">
            <v>30th Jun 2010</v>
          </cell>
          <cell r="F1" t="str">
            <v>30th Sept 2010</v>
          </cell>
          <cell r="G1" t="str">
            <v>31st Dec 2010</v>
          </cell>
          <cell r="H1" t="str">
            <v>31st Mar 2011</v>
          </cell>
        </row>
        <row r="2">
          <cell r="A2" t="str">
            <v>NHS ScotlandNumber of eligible referrals2</v>
          </cell>
          <cell r="B2" t="str">
            <v>NHS Scotland</v>
          </cell>
          <cell r="C2" t="str">
            <v>Number of eligible referrals2</v>
          </cell>
          <cell r="D2">
            <v>1888</v>
          </cell>
          <cell r="E2">
            <v>1951</v>
          </cell>
          <cell r="F2">
            <v>2736</v>
          </cell>
          <cell r="G2">
            <v>2632</v>
          </cell>
          <cell r="H2" t="str">
            <v>-</v>
          </cell>
        </row>
        <row r="3">
          <cell r="A3" t="str">
            <v>NHS Scotland% treated within 62 days</v>
          </cell>
          <cell r="B3" t="str">
            <v>NHS Scotland</v>
          </cell>
          <cell r="C3" t="str">
            <v>% treated within 62 days</v>
          </cell>
          <cell r="D3">
            <v>0.96610169491525422</v>
          </cell>
          <cell r="E3">
            <v>0.96617119425935416</v>
          </cell>
          <cell r="F3">
            <v>0.97299999999999998</v>
          </cell>
          <cell r="G3">
            <v>0.95699999999999996</v>
          </cell>
          <cell r="H3" t="str">
            <v>-</v>
          </cell>
        </row>
        <row r="4">
          <cell r="A4" t="str">
            <v>NHS ScotlandMaximum wait (Days)3</v>
          </cell>
          <cell r="B4" t="str">
            <v>NHS Scotland</v>
          </cell>
          <cell r="C4" t="str">
            <v>Maximum wait (Days)3</v>
          </cell>
          <cell r="D4">
            <v>155</v>
          </cell>
          <cell r="E4">
            <v>282</v>
          </cell>
          <cell r="F4">
            <v>178</v>
          </cell>
          <cell r="G4">
            <v>132</v>
          </cell>
          <cell r="H4" t="str">
            <v>-</v>
          </cell>
        </row>
        <row r="5">
          <cell r="A5" t="str">
            <v>NHS ScotlandMedian wait (Days)4</v>
          </cell>
          <cell r="B5" t="str">
            <v>NHS Scotland</v>
          </cell>
          <cell r="C5" t="str">
            <v>Median wait (Days)4</v>
          </cell>
          <cell r="D5">
            <v>33</v>
          </cell>
          <cell r="E5">
            <v>34</v>
          </cell>
          <cell r="F5">
            <v>36</v>
          </cell>
          <cell r="G5">
            <v>36</v>
          </cell>
          <cell r="H5" t="str">
            <v>-</v>
          </cell>
        </row>
        <row r="6">
          <cell r="A6" t="str">
            <v>NHS Scotland90th Percentile (Days)5</v>
          </cell>
          <cell r="B6" t="str">
            <v>NHS Scotland</v>
          </cell>
          <cell r="C6" t="str">
            <v>90th Percentile (Days)5</v>
          </cell>
          <cell r="D6">
            <v>58</v>
          </cell>
          <cell r="E6">
            <v>58</v>
          </cell>
          <cell r="F6">
            <v>58</v>
          </cell>
          <cell r="G6">
            <v>60</v>
          </cell>
          <cell r="H6" t="str">
            <v>-</v>
          </cell>
        </row>
        <row r="7">
          <cell r="A7" t="str">
            <v>NHS Ayrshire &amp; ArranNumber of eligible referrals2</v>
          </cell>
          <cell r="B7" t="str">
            <v>NHS Ayrshire &amp; Arran</v>
          </cell>
          <cell r="C7" t="str">
            <v>Number of eligible referrals2</v>
          </cell>
          <cell r="D7">
            <v>128</v>
          </cell>
          <cell r="E7">
            <v>138</v>
          </cell>
          <cell r="F7">
            <v>196</v>
          </cell>
          <cell r="G7">
            <v>183</v>
          </cell>
          <cell r="H7" t="str">
            <v>-</v>
          </cell>
        </row>
        <row r="8">
          <cell r="A8" t="str">
            <v>NHS Ayrshire &amp; Arran% treated within 62 days</v>
          </cell>
          <cell r="B8" t="str">
            <v>NHS Ayrshire &amp; Arran</v>
          </cell>
          <cell r="C8" t="str">
            <v>% treated within 62 days</v>
          </cell>
          <cell r="D8">
            <v>0.921875</v>
          </cell>
          <cell r="E8">
            <v>0.97101449275362317</v>
          </cell>
          <cell r="F8">
            <v>0.97959183673469385</v>
          </cell>
          <cell r="G8">
            <v>0.96174863387978105</v>
          </cell>
          <cell r="H8" t="str">
            <v>-</v>
          </cell>
        </row>
        <row r="9">
          <cell r="A9" t="str">
            <v>NHS Ayrshire &amp; ArranMaximum wait (Days)3</v>
          </cell>
          <cell r="B9" t="str">
            <v>NHS Ayrshire &amp; Arran</v>
          </cell>
          <cell r="C9" t="str">
            <v>Maximum wait (Days)3</v>
          </cell>
          <cell r="D9">
            <v>155</v>
          </cell>
          <cell r="E9">
            <v>150</v>
          </cell>
          <cell r="F9">
            <v>77</v>
          </cell>
          <cell r="G9">
            <v>132</v>
          </cell>
          <cell r="H9" t="str">
            <v>-</v>
          </cell>
        </row>
        <row r="10">
          <cell r="A10" t="str">
            <v>NHS Ayrshire &amp; ArranMedian wait (Days)4</v>
          </cell>
          <cell r="B10" t="str">
            <v>NHS Ayrshire &amp; Arran</v>
          </cell>
          <cell r="C10" t="str">
            <v>Median wait (Days)4</v>
          </cell>
          <cell r="D10">
            <v>26.5</v>
          </cell>
          <cell r="E10">
            <v>36</v>
          </cell>
          <cell r="F10">
            <v>28</v>
          </cell>
          <cell r="G10">
            <v>32</v>
          </cell>
          <cell r="H10" t="str">
            <v>-</v>
          </cell>
        </row>
        <row r="11">
          <cell r="A11" t="str">
            <v>NHS Ayrshire &amp; Arran90th Percentile (Days)5</v>
          </cell>
          <cell r="B11" t="str">
            <v>NHS Ayrshire &amp; Arran</v>
          </cell>
          <cell r="C11" t="str">
            <v>90th Percentile (Days)5</v>
          </cell>
          <cell r="D11">
            <v>59.6</v>
          </cell>
          <cell r="E11">
            <v>56.3</v>
          </cell>
          <cell r="F11">
            <v>56</v>
          </cell>
          <cell r="G11">
            <v>58</v>
          </cell>
          <cell r="H11" t="str">
            <v>-</v>
          </cell>
        </row>
        <row r="12">
          <cell r="A12" t="str">
            <v>NHS BordersNumber of eligible referrals2</v>
          </cell>
          <cell r="B12" t="str">
            <v>NHS Borders</v>
          </cell>
          <cell r="C12" t="str">
            <v>Number of eligible referrals2</v>
          </cell>
          <cell r="D12">
            <v>65</v>
          </cell>
          <cell r="E12">
            <v>26</v>
          </cell>
          <cell r="F12">
            <v>57</v>
          </cell>
          <cell r="G12">
            <v>50</v>
          </cell>
          <cell r="H12" t="str">
            <v>-</v>
          </cell>
        </row>
        <row r="13">
          <cell r="A13" t="str">
            <v>NHS Borders% treated within 62 days</v>
          </cell>
          <cell r="B13" t="str">
            <v>NHS Borders</v>
          </cell>
          <cell r="C13" t="str">
            <v>% treated within 62 days</v>
          </cell>
          <cell r="D13">
            <v>0.98461538461538467</v>
          </cell>
          <cell r="E13">
            <v>0.96153846153846156</v>
          </cell>
          <cell r="F13">
            <v>0.96491228070175439</v>
          </cell>
          <cell r="G13">
            <v>1</v>
          </cell>
          <cell r="H13" t="str">
            <v>-</v>
          </cell>
        </row>
        <row r="14">
          <cell r="A14" t="str">
            <v>NHS BordersMaximum wait (Days)3</v>
          </cell>
          <cell r="B14" t="str">
            <v>NHS Borders</v>
          </cell>
          <cell r="C14" t="str">
            <v>Maximum wait (Days)3</v>
          </cell>
          <cell r="D14">
            <v>92</v>
          </cell>
          <cell r="E14">
            <v>116</v>
          </cell>
          <cell r="F14">
            <v>87</v>
          </cell>
          <cell r="G14">
            <v>62</v>
          </cell>
          <cell r="H14" t="str">
            <v>-</v>
          </cell>
        </row>
        <row r="15">
          <cell r="A15" t="str">
            <v>NHS BordersMedian wait (Days)4</v>
          </cell>
          <cell r="B15" t="str">
            <v>NHS Borders</v>
          </cell>
          <cell r="C15" t="str">
            <v>Median wait (Days)4</v>
          </cell>
          <cell r="D15">
            <v>34</v>
          </cell>
          <cell r="E15">
            <v>33</v>
          </cell>
          <cell r="F15">
            <v>34</v>
          </cell>
          <cell r="G15">
            <v>31</v>
          </cell>
          <cell r="H15" t="str">
            <v>-</v>
          </cell>
        </row>
        <row r="16">
          <cell r="A16" t="str">
            <v>NHS Borders90th Percentile (Days)5</v>
          </cell>
          <cell r="B16" t="str">
            <v>NHS Borders</v>
          </cell>
          <cell r="C16" t="str">
            <v>90th Percentile (Days)5</v>
          </cell>
          <cell r="D16">
            <v>53</v>
          </cell>
          <cell r="E16" t="str">
            <v>n/a</v>
          </cell>
          <cell r="F16">
            <v>57.4</v>
          </cell>
          <cell r="G16">
            <v>50</v>
          </cell>
          <cell r="H16" t="str">
            <v>-</v>
          </cell>
        </row>
        <row r="17">
          <cell r="A17" t="str">
            <v>NHS Dumfries &amp; GallowayNumber of eligible referrals2</v>
          </cell>
          <cell r="B17" t="str">
            <v>NHS Dumfries &amp; Galloway</v>
          </cell>
          <cell r="C17" t="str">
            <v>Number of eligible referrals2</v>
          </cell>
          <cell r="D17">
            <v>77</v>
          </cell>
          <cell r="E17">
            <v>90</v>
          </cell>
          <cell r="F17">
            <v>107</v>
          </cell>
          <cell r="G17">
            <v>112</v>
          </cell>
          <cell r="H17" t="str">
            <v>-</v>
          </cell>
        </row>
        <row r="18">
          <cell r="A18" t="str">
            <v>NHS Dumfries &amp; Galloway% treated within 62 days</v>
          </cell>
          <cell r="B18" t="str">
            <v>NHS Dumfries &amp; Galloway</v>
          </cell>
          <cell r="C18" t="str">
            <v>% treated within 62 days</v>
          </cell>
          <cell r="D18">
            <v>0.97402597402597402</v>
          </cell>
          <cell r="E18">
            <v>0.97777777777777775</v>
          </cell>
          <cell r="F18">
            <v>0.97169811320754718</v>
          </cell>
          <cell r="G18">
            <v>0.99107142857142905</v>
          </cell>
          <cell r="H18" t="str">
            <v>-</v>
          </cell>
        </row>
        <row r="19">
          <cell r="A19" t="str">
            <v>NHS Dumfries &amp; GallowayMaximum wait (Days)3</v>
          </cell>
          <cell r="B19" t="str">
            <v>NHS Dumfries &amp; Galloway</v>
          </cell>
          <cell r="C19" t="str">
            <v>Maximum wait (Days)3</v>
          </cell>
          <cell r="D19">
            <v>130</v>
          </cell>
          <cell r="E19">
            <v>67</v>
          </cell>
          <cell r="F19">
            <v>83</v>
          </cell>
          <cell r="G19">
            <v>67</v>
          </cell>
          <cell r="H19" t="str">
            <v>-</v>
          </cell>
        </row>
        <row r="20">
          <cell r="A20" t="str">
            <v>NHS Dumfries &amp; GallowayMedian wait (Days)4</v>
          </cell>
          <cell r="B20" t="str">
            <v>NHS Dumfries &amp; Galloway</v>
          </cell>
          <cell r="C20" t="str">
            <v>Median wait (Days)4</v>
          </cell>
          <cell r="D20">
            <v>23</v>
          </cell>
          <cell r="E20">
            <v>28</v>
          </cell>
          <cell r="F20">
            <v>30</v>
          </cell>
          <cell r="G20">
            <v>31</v>
          </cell>
          <cell r="H20" t="str">
            <v>-</v>
          </cell>
        </row>
        <row r="21">
          <cell r="A21" t="str">
            <v>NHS Dumfries &amp; Galloway90th Percentile (Days)5</v>
          </cell>
          <cell r="B21" t="str">
            <v>NHS Dumfries &amp; Galloway</v>
          </cell>
          <cell r="C21" t="str">
            <v>90th Percentile (Days)5</v>
          </cell>
          <cell r="D21">
            <v>53</v>
          </cell>
          <cell r="E21">
            <v>60</v>
          </cell>
          <cell r="F21">
            <v>58</v>
          </cell>
          <cell r="G21">
            <v>58</v>
          </cell>
          <cell r="H21" t="str">
            <v>-</v>
          </cell>
        </row>
        <row r="22">
          <cell r="A22" t="str">
            <v>NHS FifeNumber of eligible referrals2</v>
          </cell>
          <cell r="B22" t="str">
            <v>NHS Fife</v>
          </cell>
          <cell r="C22" t="str">
            <v>Number of eligible referrals2</v>
          </cell>
          <cell r="D22">
            <v>182</v>
          </cell>
          <cell r="E22">
            <v>146</v>
          </cell>
          <cell r="F22">
            <v>168</v>
          </cell>
          <cell r="G22">
            <v>160</v>
          </cell>
          <cell r="H22" t="str">
            <v>-</v>
          </cell>
        </row>
        <row r="23">
          <cell r="A23" t="str">
            <v>NHS Fife% treated within 62 days</v>
          </cell>
          <cell r="B23" t="str">
            <v>NHS Fife</v>
          </cell>
          <cell r="C23" t="str">
            <v>% treated within 62 days</v>
          </cell>
          <cell r="D23">
            <v>0.96153846153846156</v>
          </cell>
          <cell r="E23">
            <v>0.96575342465753422</v>
          </cell>
          <cell r="F23">
            <v>0.9464285714285714</v>
          </cell>
          <cell r="G23">
            <v>0.95</v>
          </cell>
          <cell r="H23" t="str">
            <v>-</v>
          </cell>
        </row>
        <row r="24">
          <cell r="A24" t="str">
            <v>NHS FifeMaximum wait (Days)3</v>
          </cell>
          <cell r="B24" t="str">
            <v>NHS Fife</v>
          </cell>
          <cell r="C24" t="str">
            <v>Maximum wait (Days)3</v>
          </cell>
          <cell r="D24">
            <v>89</v>
          </cell>
          <cell r="E24">
            <v>74</v>
          </cell>
          <cell r="F24">
            <v>97</v>
          </cell>
          <cell r="G24">
            <v>87</v>
          </cell>
          <cell r="H24" t="str">
            <v>-</v>
          </cell>
        </row>
        <row r="25">
          <cell r="A25" t="str">
            <v>NHS FifeMedian wait (Days)4</v>
          </cell>
          <cell r="B25" t="str">
            <v>NHS Fife</v>
          </cell>
          <cell r="C25" t="str">
            <v>Median wait (Days)4</v>
          </cell>
          <cell r="D25">
            <v>34</v>
          </cell>
          <cell r="E25">
            <v>31</v>
          </cell>
          <cell r="F25">
            <v>34</v>
          </cell>
          <cell r="G25">
            <v>35</v>
          </cell>
          <cell r="H25" t="str">
            <v>-</v>
          </cell>
        </row>
        <row r="26">
          <cell r="A26" t="str">
            <v>NHS Fife90th Percentile (Days)5</v>
          </cell>
          <cell r="B26" t="str">
            <v>NHS Fife</v>
          </cell>
          <cell r="C26" t="str">
            <v>90th Percentile (Days)5</v>
          </cell>
          <cell r="D26">
            <v>56</v>
          </cell>
          <cell r="E26">
            <v>56</v>
          </cell>
          <cell r="F26">
            <v>58.3</v>
          </cell>
          <cell r="G26">
            <v>59</v>
          </cell>
          <cell r="H26" t="str">
            <v>-</v>
          </cell>
        </row>
        <row r="27">
          <cell r="A27" t="str">
            <v>NHS Forth ValleyNumber of eligible referrals2</v>
          </cell>
          <cell r="B27" t="str">
            <v>NHS Forth Valley</v>
          </cell>
          <cell r="C27" t="str">
            <v>Number of eligible referrals2</v>
          </cell>
          <cell r="D27">
            <v>147</v>
          </cell>
          <cell r="E27">
            <v>183</v>
          </cell>
          <cell r="F27">
            <v>164</v>
          </cell>
          <cell r="G27">
            <v>163</v>
          </cell>
          <cell r="H27" t="str">
            <v>-</v>
          </cell>
        </row>
        <row r="28">
          <cell r="A28" t="str">
            <v>NHS Forth Valley% treated within 62 days</v>
          </cell>
          <cell r="B28" t="str">
            <v>NHS Forth Valley</v>
          </cell>
          <cell r="C28" t="str">
            <v>% treated within 62 days</v>
          </cell>
          <cell r="D28">
            <v>0.94557823129251706</v>
          </cell>
          <cell r="E28">
            <v>0.96174863387978138</v>
          </cell>
          <cell r="F28">
            <v>0.93292682926829273</v>
          </cell>
          <cell r="G28">
            <v>0.95092024539877296</v>
          </cell>
          <cell r="H28" t="str">
            <v>-</v>
          </cell>
        </row>
        <row r="29">
          <cell r="A29" t="str">
            <v>NHS Forth ValleyMaximum wait (Days)3</v>
          </cell>
          <cell r="B29" t="str">
            <v>NHS Forth Valley</v>
          </cell>
          <cell r="C29" t="str">
            <v>Maximum wait (Days)3</v>
          </cell>
          <cell r="D29">
            <v>97</v>
          </cell>
          <cell r="E29">
            <v>111</v>
          </cell>
          <cell r="F29">
            <v>178</v>
          </cell>
          <cell r="G29">
            <v>112</v>
          </cell>
          <cell r="H29" t="str">
            <v>-</v>
          </cell>
        </row>
        <row r="30">
          <cell r="A30" t="str">
            <v>NHS Forth ValleyMedian wait (Days)4</v>
          </cell>
          <cell r="B30" t="str">
            <v>NHS Forth Valley</v>
          </cell>
          <cell r="C30" t="str">
            <v>Median wait (Days)4</v>
          </cell>
          <cell r="D30">
            <v>38</v>
          </cell>
          <cell r="E30">
            <v>41</v>
          </cell>
          <cell r="F30">
            <v>36</v>
          </cell>
          <cell r="G30">
            <v>40</v>
          </cell>
          <cell r="H30" t="str">
            <v>-</v>
          </cell>
        </row>
        <row r="31">
          <cell r="A31" t="str">
            <v>NHS Forth Valley90th Percentile (Days)5</v>
          </cell>
          <cell r="B31" t="str">
            <v>NHS Forth Valley</v>
          </cell>
          <cell r="C31" t="str">
            <v>90th Percentile (Days)5</v>
          </cell>
          <cell r="D31">
            <v>60</v>
          </cell>
          <cell r="E31">
            <v>58.8</v>
          </cell>
          <cell r="F31">
            <v>61</v>
          </cell>
          <cell r="G31">
            <v>61</v>
          </cell>
          <cell r="H31" t="str">
            <v>-</v>
          </cell>
        </row>
        <row r="32">
          <cell r="A32" t="str">
            <v>NHS GrampianNumber of eligible referrals2</v>
          </cell>
          <cell r="B32" t="str">
            <v>NHS Grampian</v>
          </cell>
          <cell r="C32" t="str">
            <v>Number of eligible referrals2</v>
          </cell>
          <cell r="D32">
            <v>224</v>
          </cell>
          <cell r="E32">
            <v>204</v>
          </cell>
          <cell r="F32">
            <v>300</v>
          </cell>
          <cell r="G32">
            <v>264</v>
          </cell>
          <cell r="H32" t="str">
            <v>-</v>
          </cell>
        </row>
        <row r="33">
          <cell r="A33" t="str">
            <v>NHS Grampian% treated within 62 days</v>
          </cell>
          <cell r="B33" t="str">
            <v>NHS Grampian</v>
          </cell>
          <cell r="C33" t="str">
            <v>% treated within 62 days</v>
          </cell>
          <cell r="D33">
            <v>0.9642857142857143</v>
          </cell>
          <cell r="E33">
            <v>0.93627450980392157</v>
          </cell>
          <cell r="F33">
            <v>0.97666666666666668</v>
          </cell>
          <cell r="G33">
            <v>0.90909090909090895</v>
          </cell>
          <cell r="H33" t="str">
            <v>-</v>
          </cell>
        </row>
        <row r="34">
          <cell r="A34" t="str">
            <v>NHS GrampianMaximum wait (Days)3</v>
          </cell>
          <cell r="B34" t="str">
            <v>NHS Grampian</v>
          </cell>
          <cell r="C34" t="str">
            <v>Maximum wait (Days)3</v>
          </cell>
          <cell r="D34">
            <v>106</v>
          </cell>
          <cell r="E34">
            <v>282</v>
          </cell>
          <cell r="F34">
            <v>107</v>
          </cell>
          <cell r="G34">
            <v>125</v>
          </cell>
          <cell r="H34" t="str">
            <v>-</v>
          </cell>
        </row>
        <row r="35">
          <cell r="A35" t="str">
            <v>NHS GrampianMedian wait (Days)4</v>
          </cell>
          <cell r="B35" t="str">
            <v>NHS Grampian</v>
          </cell>
          <cell r="C35" t="str">
            <v>Median wait (Days)4</v>
          </cell>
          <cell r="D35">
            <v>36.5</v>
          </cell>
          <cell r="E35">
            <v>32</v>
          </cell>
          <cell r="F35">
            <v>36</v>
          </cell>
          <cell r="G35">
            <v>41</v>
          </cell>
          <cell r="H35" t="str">
            <v>-</v>
          </cell>
        </row>
        <row r="36">
          <cell r="A36" t="str">
            <v>NHS Grampian90th Percentile (Days)5</v>
          </cell>
          <cell r="B36" t="str">
            <v>NHS Grampian</v>
          </cell>
          <cell r="C36" t="str">
            <v>90th Percentile (Days)5</v>
          </cell>
          <cell r="D36">
            <v>59.7</v>
          </cell>
          <cell r="E36">
            <v>60.7</v>
          </cell>
          <cell r="F36">
            <v>58</v>
          </cell>
          <cell r="G36">
            <v>62</v>
          </cell>
          <cell r="H36" t="str">
            <v>-</v>
          </cell>
        </row>
        <row r="37">
          <cell r="A37" t="str">
            <v>NHS Greater Glasgow &amp; ClydeNumber of eligible referrals2</v>
          </cell>
          <cell r="B37" t="str">
            <v>NHS Greater Glasgow &amp; Clyde</v>
          </cell>
          <cell r="C37" t="str">
            <v>Number of eligible referrals2</v>
          </cell>
          <cell r="D37">
            <v>409</v>
          </cell>
          <cell r="E37">
            <v>427</v>
          </cell>
          <cell r="F37">
            <v>667</v>
          </cell>
          <cell r="G37">
            <v>661</v>
          </cell>
          <cell r="H37" t="str">
            <v>-</v>
          </cell>
        </row>
        <row r="38">
          <cell r="A38" t="str">
            <v>NHS Greater Glasgow &amp; Clyde% treated within 62 days</v>
          </cell>
          <cell r="B38" t="str">
            <v>NHS Greater Glasgow &amp; Clyde</v>
          </cell>
          <cell r="C38" t="str">
            <v>% treated within 62 days</v>
          </cell>
          <cell r="D38">
            <v>0.96332518337408313</v>
          </cell>
          <cell r="E38">
            <v>0.95784543325526927</v>
          </cell>
          <cell r="F38">
            <v>0.96701649175412296</v>
          </cell>
          <cell r="G38">
            <v>0.95158850226928904</v>
          </cell>
          <cell r="H38" t="str">
            <v>-</v>
          </cell>
        </row>
        <row r="39">
          <cell r="A39" t="str">
            <v>NHS Greater Glasgow &amp; ClydeMaximum wait (Days)3</v>
          </cell>
          <cell r="B39" t="str">
            <v>NHS Greater Glasgow &amp; Clyde</v>
          </cell>
          <cell r="C39" t="str">
            <v>Maximum wait (Days)3</v>
          </cell>
          <cell r="D39">
            <v>96</v>
          </cell>
          <cell r="E39">
            <v>116</v>
          </cell>
          <cell r="F39">
            <v>97</v>
          </cell>
          <cell r="G39">
            <v>117</v>
          </cell>
          <cell r="H39" t="str">
            <v>-</v>
          </cell>
        </row>
        <row r="40">
          <cell r="A40" t="str">
            <v>NHS Greater Glasgow &amp; ClydeMedian wait (Days)4</v>
          </cell>
          <cell r="B40" t="str">
            <v>NHS Greater Glasgow &amp; Clyde</v>
          </cell>
          <cell r="C40" t="str">
            <v>Median wait (Days)4</v>
          </cell>
          <cell r="D40">
            <v>35</v>
          </cell>
          <cell r="E40">
            <v>37</v>
          </cell>
          <cell r="F40">
            <v>37</v>
          </cell>
          <cell r="G40">
            <v>36</v>
          </cell>
          <cell r="H40" t="str">
            <v>-</v>
          </cell>
        </row>
        <row r="41">
          <cell r="A41" t="str">
            <v>NHS Greater Glasgow &amp; Clyde90th Percentile (Days)5</v>
          </cell>
          <cell r="B41" t="str">
            <v>NHS Greater Glasgow &amp; Clyde</v>
          </cell>
          <cell r="C41" t="str">
            <v>90th Percentile (Days)5</v>
          </cell>
          <cell r="D41">
            <v>59</v>
          </cell>
          <cell r="E41">
            <v>58</v>
          </cell>
          <cell r="F41">
            <v>60</v>
          </cell>
          <cell r="G41">
            <v>60</v>
          </cell>
          <cell r="H41" t="str">
            <v>-</v>
          </cell>
        </row>
        <row r="42">
          <cell r="A42" t="str">
            <v>NHS HighlandNumber of eligible referrals2</v>
          </cell>
          <cell r="B42" t="str">
            <v>NHS Highland</v>
          </cell>
          <cell r="C42" t="str">
            <v>Number of eligible referrals2</v>
          </cell>
          <cell r="D42">
            <v>127</v>
          </cell>
          <cell r="E42">
            <v>130</v>
          </cell>
          <cell r="F42">
            <v>165</v>
          </cell>
          <cell r="G42">
            <v>182</v>
          </cell>
          <cell r="H42" t="str">
            <v>-</v>
          </cell>
        </row>
        <row r="43">
          <cell r="A43" t="str">
            <v>NHS Highland% treated within 62 days</v>
          </cell>
          <cell r="B43" t="str">
            <v>NHS Highland</v>
          </cell>
          <cell r="C43" t="str">
            <v>% treated within 62 days</v>
          </cell>
          <cell r="D43">
            <v>0.98425196850393704</v>
          </cell>
          <cell r="E43">
            <v>0.97692307692307689</v>
          </cell>
          <cell r="F43">
            <v>0.98787878787878791</v>
          </cell>
          <cell r="G43">
            <v>0.96703296703296704</v>
          </cell>
          <cell r="H43" t="str">
            <v>-</v>
          </cell>
        </row>
        <row r="44">
          <cell r="A44" t="str">
            <v>NHS HighlandMaximum wait (Days)3</v>
          </cell>
          <cell r="B44" t="str">
            <v>NHS Highland</v>
          </cell>
          <cell r="C44" t="str">
            <v>Maximum wait (Days)3</v>
          </cell>
          <cell r="D44">
            <v>90</v>
          </cell>
          <cell r="E44">
            <v>73</v>
          </cell>
          <cell r="F44">
            <v>88</v>
          </cell>
          <cell r="G44">
            <v>91</v>
          </cell>
          <cell r="H44" t="str">
            <v>-</v>
          </cell>
        </row>
        <row r="45">
          <cell r="A45" t="str">
            <v>NHS HighlandMedian wait (Days)4</v>
          </cell>
          <cell r="B45" t="str">
            <v>NHS Highland</v>
          </cell>
          <cell r="C45" t="str">
            <v>Median wait (Days)4</v>
          </cell>
          <cell r="D45">
            <v>28</v>
          </cell>
          <cell r="E45">
            <v>38</v>
          </cell>
          <cell r="F45">
            <v>35</v>
          </cell>
          <cell r="G45">
            <v>36</v>
          </cell>
          <cell r="H45" t="str">
            <v>-</v>
          </cell>
        </row>
        <row r="46">
          <cell r="A46" t="str">
            <v>NHS Highland90th Percentile (Days)5</v>
          </cell>
          <cell r="B46" t="str">
            <v>NHS Highland</v>
          </cell>
          <cell r="C46" t="str">
            <v>90th Percentile (Days)5</v>
          </cell>
          <cell r="D46">
            <v>57</v>
          </cell>
          <cell r="E46">
            <v>59.1</v>
          </cell>
          <cell r="F46">
            <v>58.6</v>
          </cell>
          <cell r="G46">
            <v>58</v>
          </cell>
          <cell r="H46" t="str">
            <v>-</v>
          </cell>
        </row>
        <row r="47">
          <cell r="A47" t="str">
            <v>NHS LanarkshireNumber of eligible referrals2</v>
          </cell>
          <cell r="B47" t="str">
            <v>NHS Lanarkshire</v>
          </cell>
          <cell r="C47" t="str">
            <v>Number of eligible referrals2</v>
          </cell>
          <cell r="D47">
            <v>107</v>
          </cell>
          <cell r="E47">
            <v>164</v>
          </cell>
          <cell r="F47">
            <v>227</v>
          </cell>
          <cell r="G47">
            <v>189</v>
          </cell>
          <cell r="H47" t="str">
            <v>-</v>
          </cell>
        </row>
        <row r="48">
          <cell r="A48" t="str">
            <v>NHS Lanarkshire% treated within 62 days</v>
          </cell>
          <cell r="B48" t="str">
            <v>NHS Lanarkshire</v>
          </cell>
          <cell r="C48" t="str">
            <v>% treated within 62 days</v>
          </cell>
          <cell r="D48">
            <v>0.98130841121495327</v>
          </cell>
          <cell r="E48">
            <v>0.96341463414634143</v>
          </cell>
          <cell r="F48">
            <v>0.96916299559471364</v>
          </cell>
          <cell r="G48">
            <v>0.95767195767195801</v>
          </cell>
          <cell r="H48" t="str">
            <v>-</v>
          </cell>
        </row>
        <row r="49">
          <cell r="A49" t="str">
            <v>NHS LanarkshireMaximum wait (Days)3</v>
          </cell>
          <cell r="B49" t="str">
            <v>NHS Lanarkshire</v>
          </cell>
          <cell r="C49" t="str">
            <v>Maximum wait (Days)3</v>
          </cell>
          <cell r="D49">
            <v>64</v>
          </cell>
          <cell r="E49">
            <v>137</v>
          </cell>
          <cell r="F49">
            <v>110</v>
          </cell>
          <cell r="G49">
            <v>99</v>
          </cell>
          <cell r="H49" t="str">
            <v>-</v>
          </cell>
        </row>
        <row r="50">
          <cell r="A50" t="str">
            <v>NHS LanarkshireMedian wait (Days)4</v>
          </cell>
          <cell r="B50" t="str">
            <v>NHS Lanarkshire</v>
          </cell>
          <cell r="C50" t="str">
            <v>Median wait (Days)4</v>
          </cell>
          <cell r="D50">
            <v>31</v>
          </cell>
          <cell r="E50">
            <v>29</v>
          </cell>
          <cell r="F50">
            <v>35</v>
          </cell>
          <cell r="G50">
            <v>35</v>
          </cell>
          <cell r="H50" t="str">
            <v>-</v>
          </cell>
        </row>
        <row r="51">
          <cell r="A51" t="str">
            <v>NHS Lanarkshire90th Percentile (Days)5</v>
          </cell>
          <cell r="B51" t="str">
            <v>NHS Lanarkshire</v>
          </cell>
          <cell r="C51" t="str">
            <v>90th Percentile (Days)5</v>
          </cell>
          <cell r="D51">
            <v>56</v>
          </cell>
          <cell r="E51">
            <v>55</v>
          </cell>
          <cell r="F51">
            <v>57</v>
          </cell>
          <cell r="G51">
            <v>60</v>
          </cell>
          <cell r="H51" t="str">
            <v>-</v>
          </cell>
        </row>
        <row r="52">
          <cell r="A52" t="str">
            <v>NHS LothianNumber of eligible referrals2</v>
          </cell>
          <cell r="B52" t="str">
            <v>NHS Lothian</v>
          </cell>
          <cell r="C52" t="str">
            <v>Number of eligible referrals2</v>
          </cell>
          <cell r="D52">
            <v>242</v>
          </cell>
          <cell r="E52">
            <v>249</v>
          </cell>
          <cell r="F52">
            <v>445</v>
          </cell>
          <cell r="G52">
            <v>417</v>
          </cell>
          <cell r="H52" t="str">
            <v>-</v>
          </cell>
        </row>
        <row r="53">
          <cell r="A53" t="str">
            <v>NHS Lothian% treated within 62 days</v>
          </cell>
          <cell r="B53" t="str">
            <v>NHS Lothian</v>
          </cell>
          <cell r="C53" t="str">
            <v>% treated within 62 days</v>
          </cell>
          <cell r="D53">
            <v>0.99173553719008267</v>
          </cell>
          <cell r="E53">
            <v>0.98795180722891562</v>
          </cell>
          <cell r="F53">
            <v>0.9887640449438202</v>
          </cell>
          <cell r="G53">
            <v>0.97122302158273399</v>
          </cell>
          <cell r="H53" t="str">
            <v>-</v>
          </cell>
        </row>
        <row r="54">
          <cell r="A54" t="str">
            <v>NHS LothianMaximum wait (Days)3</v>
          </cell>
          <cell r="B54" t="str">
            <v>NHS Lothian</v>
          </cell>
          <cell r="C54" t="str">
            <v>Maximum wait (Days)3</v>
          </cell>
          <cell r="D54">
            <v>88</v>
          </cell>
          <cell r="E54">
            <v>101</v>
          </cell>
          <cell r="F54">
            <v>77</v>
          </cell>
          <cell r="G54">
            <v>130</v>
          </cell>
          <cell r="H54" t="str">
            <v>-</v>
          </cell>
        </row>
        <row r="55">
          <cell r="A55" t="str">
            <v>NHS LothianMedian wait (Days)4</v>
          </cell>
          <cell r="B55" t="str">
            <v>NHS Lothian</v>
          </cell>
          <cell r="C55" t="str">
            <v>Median wait (Days)4</v>
          </cell>
          <cell r="D55">
            <v>34.5</v>
          </cell>
          <cell r="E55">
            <v>29</v>
          </cell>
          <cell r="F55">
            <v>37</v>
          </cell>
          <cell r="G55">
            <v>37</v>
          </cell>
          <cell r="H55" t="str">
            <v>-</v>
          </cell>
        </row>
        <row r="56">
          <cell r="A56" t="str">
            <v>NHS Lothian90th Percentile (Days)5</v>
          </cell>
          <cell r="B56" t="str">
            <v>NHS Lothian</v>
          </cell>
          <cell r="C56" t="str">
            <v>90th Percentile (Days)5</v>
          </cell>
          <cell r="D56">
            <v>56</v>
          </cell>
          <cell r="E56">
            <v>56</v>
          </cell>
          <cell r="F56">
            <v>56</v>
          </cell>
          <cell r="G56">
            <v>59</v>
          </cell>
          <cell r="H56" t="str">
            <v>-</v>
          </cell>
        </row>
        <row r="57">
          <cell r="A57" t="str">
            <v>NHS OrkneyNumber of eligible referrals2</v>
          </cell>
          <cell r="B57" t="str">
            <v>NHS Orkney</v>
          </cell>
          <cell r="C57" t="str">
            <v>Number of eligible referrals2</v>
          </cell>
          <cell r="D57">
            <v>2</v>
          </cell>
          <cell r="E57">
            <v>4</v>
          </cell>
          <cell r="F57">
            <v>4</v>
          </cell>
          <cell r="G57">
            <v>2</v>
          </cell>
          <cell r="H57" t="str">
            <v>-</v>
          </cell>
        </row>
        <row r="58">
          <cell r="A58" t="str">
            <v>NHS Orkney% treated within 62 days</v>
          </cell>
          <cell r="B58" t="str">
            <v>NHS Orkney</v>
          </cell>
          <cell r="C58" t="str">
            <v>% treated within 62 days</v>
          </cell>
          <cell r="D58">
            <v>1</v>
          </cell>
          <cell r="E58">
            <v>0.75</v>
          </cell>
          <cell r="F58">
            <v>1</v>
          </cell>
          <cell r="G58">
            <v>1</v>
          </cell>
          <cell r="H58" t="str">
            <v>-</v>
          </cell>
        </row>
        <row r="59">
          <cell r="A59" t="str">
            <v>NHS OrkneyMaximum wait (Days)3</v>
          </cell>
          <cell r="B59" t="str">
            <v>NHS Orkney</v>
          </cell>
          <cell r="C59" t="str">
            <v>Maximum wait (Days)3</v>
          </cell>
          <cell r="D59">
            <v>21</v>
          </cell>
          <cell r="E59">
            <v>69</v>
          </cell>
          <cell r="F59">
            <v>43</v>
          </cell>
          <cell r="G59">
            <v>7</v>
          </cell>
          <cell r="H59" t="str">
            <v>-</v>
          </cell>
        </row>
        <row r="60">
          <cell r="A60" t="str">
            <v>NHS OrkneyMedian wait (Days)4</v>
          </cell>
          <cell r="B60" t="str">
            <v>NHS Orkney</v>
          </cell>
          <cell r="C60" t="str">
            <v>Median wait (Days)4</v>
          </cell>
          <cell r="D60" t="str">
            <v>n/a</v>
          </cell>
          <cell r="E60">
            <v>49</v>
          </cell>
          <cell r="F60">
            <v>19.5</v>
          </cell>
          <cell r="G60" t="str">
            <v>n/a</v>
          </cell>
          <cell r="H60" t="str">
            <v>-</v>
          </cell>
        </row>
        <row r="61">
          <cell r="A61" t="str">
            <v>NHS Orkney90th Percentile (Days)5</v>
          </cell>
          <cell r="B61" t="str">
            <v>NHS Orkney</v>
          </cell>
          <cell r="C61" t="str">
            <v>90th Percentile (Days)5</v>
          </cell>
          <cell r="D61" t="str">
            <v>n/a</v>
          </cell>
          <cell r="E61" t="str">
            <v>n/a</v>
          </cell>
          <cell r="F61" t="str">
            <v>n/a</v>
          </cell>
          <cell r="G61" t="str">
            <v>n/a</v>
          </cell>
          <cell r="H61" t="str">
            <v>-</v>
          </cell>
        </row>
        <row r="62">
          <cell r="A62" t="str">
            <v>NHS ShetlandNumber of eligible referrals2</v>
          </cell>
          <cell r="B62" t="str">
            <v>NHS Shetland</v>
          </cell>
          <cell r="C62" t="str">
            <v>Number of eligible referrals2</v>
          </cell>
          <cell r="D62">
            <v>9</v>
          </cell>
          <cell r="E62">
            <v>11</v>
          </cell>
          <cell r="F62">
            <v>8</v>
          </cell>
          <cell r="G62">
            <v>13</v>
          </cell>
          <cell r="H62" t="str">
            <v>-</v>
          </cell>
        </row>
        <row r="63">
          <cell r="A63" t="str">
            <v>NHS Shetland% treated within 62 days</v>
          </cell>
          <cell r="B63" t="str">
            <v>NHS Shetland</v>
          </cell>
          <cell r="C63" t="str">
            <v>% treated within 62 days</v>
          </cell>
          <cell r="D63">
            <v>1</v>
          </cell>
          <cell r="E63">
            <v>1</v>
          </cell>
          <cell r="F63">
            <v>1</v>
          </cell>
          <cell r="G63">
            <v>1</v>
          </cell>
          <cell r="H63" t="str">
            <v>-</v>
          </cell>
        </row>
        <row r="64">
          <cell r="A64" t="str">
            <v>NHS ShetlandMaximum wait (Days)3</v>
          </cell>
          <cell r="B64" t="str">
            <v>NHS Shetland</v>
          </cell>
          <cell r="C64" t="str">
            <v>Maximum wait (Days)3</v>
          </cell>
          <cell r="D64">
            <v>40</v>
          </cell>
          <cell r="E64">
            <v>62</v>
          </cell>
          <cell r="F64">
            <v>62</v>
          </cell>
          <cell r="G64">
            <v>62</v>
          </cell>
          <cell r="H64" t="str">
            <v>-</v>
          </cell>
        </row>
        <row r="65">
          <cell r="A65" t="str">
            <v>NHS ShetlandMedian wait (Days)4</v>
          </cell>
          <cell r="B65" t="str">
            <v>NHS Shetland</v>
          </cell>
          <cell r="C65" t="str">
            <v>Median wait (Days)4</v>
          </cell>
          <cell r="D65">
            <v>13</v>
          </cell>
          <cell r="E65">
            <v>28</v>
          </cell>
          <cell r="F65">
            <v>42</v>
          </cell>
          <cell r="G65">
            <v>34</v>
          </cell>
          <cell r="H65" t="str">
            <v>-</v>
          </cell>
        </row>
        <row r="66">
          <cell r="A66" t="str">
            <v>NHS Shetland90th Percentile (Days)5</v>
          </cell>
          <cell r="B66" t="str">
            <v>NHS Shetland</v>
          </cell>
          <cell r="C66" t="str">
            <v>90th Percentile (Days)5</v>
          </cell>
          <cell r="D66" t="str">
            <v>n/a</v>
          </cell>
          <cell r="E66" t="str">
            <v>n/a</v>
          </cell>
          <cell r="F66" t="str">
            <v>n/a</v>
          </cell>
          <cell r="G66" t="str">
            <v>n/a</v>
          </cell>
          <cell r="H66" t="str">
            <v>-</v>
          </cell>
        </row>
        <row r="67">
          <cell r="A67" t="str">
            <v>NHS TaysideNumber of eligible referrals2</v>
          </cell>
          <cell r="B67" t="str">
            <v>NHS Tayside</v>
          </cell>
          <cell r="C67" t="str">
            <v>Number of eligible referrals2</v>
          </cell>
          <cell r="D67">
            <v>158</v>
          </cell>
          <cell r="E67">
            <v>159</v>
          </cell>
          <cell r="F67">
            <v>215</v>
          </cell>
          <cell r="G67">
            <v>215</v>
          </cell>
          <cell r="H67" t="str">
            <v>-</v>
          </cell>
        </row>
        <row r="68">
          <cell r="A68" t="str">
            <v>NHS Tayside% treated within 62 days</v>
          </cell>
          <cell r="B68" t="str">
            <v>NHS Tayside</v>
          </cell>
          <cell r="C68" t="str">
            <v>% treated within 62 days</v>
          </cell>
          <cell r="D68">
            <v>0.96835443037974689</v>
          </cell>
          <cell r="E68">
            <v>0.98113207547169812</v>
          </cell>
          <cell r="F68">
            <v>0.9859154929577465</v>
          </cell>
          <cell r="G68">
            <v>0.96744186046511604</v>
          </cell>
          <cell r="H68" t="str">
            <v>-</v>
          </cell>
        </row>
        <row r="69">
          <cell r="A69" t="str">
            <v>NHS TaysideMaximum wait (Days)3</v>
          </cell>
          <cell r="B69" t="str">
            <v>NHS Tayside</v>
          </cell>
          <cell r="C69" t="str">
            <v>Maximum wait (Days)3</v>
          </cell>
          <cell r="D69">
            <v>104</v>
          </cell>
          <cell r="E69">
            <v>81</v>
          </cell>
          <cell r="F69">
            <v>74</v>
          </cell>
          <cell r="G69">
            <v>102</v>
          </cell>
          <cell r="H69" t="str">
            <v>-</v>
          </cell>
        </row>
        <row r="70">
          <cell r="A70" t="str">
            <v>NHS TaysideMedian wait (Days)4</v>
          </cell>
          <cell r="B70" t="str">
            <v>NHS Tayside</v>
          </cell>
          <cell r="C70" t="str">
            <v>Median wait (Days)4</v>
          </cell>
          <cell r="D70">
            <v>30.5</v>
          </cell>
          <cell r="E70">
            <v>32</v>
          </cell>
          <cell r="F70">
            <v>33</v>
          </cell>
          <cell r="G70">
            <v>36</v>
          </cell>
          <cell r="H70" t="str">
            <v>-</v>
          </cell>
        </row>
        <row r="71">
          <cell r="A71" t="str">
            <v>NHS Tayside90th Percentile (Days)5</v>
          </cell>
          <cell r="B71" t="str">
            <v>NHS Tayside</v>
          </cell>
          <cell r="C71" t="str">
            <v>90th Percentile (Days)5</v>
          </cell>
          <cell r="D71">
            <v>56</v>
          </cell>
          <cell r="E71">
            <v>55</v>
          </cell>
          <cell r="F71">
            <v>51</v>
          </cell>
          <cell r="G71">
            <v>57</v>
          </cell>
          <cell r="H71" t="str">
            <v>-</v>
          </cell>
        </row>
        <row r="72">
          <cell r="A72" t="str">
            <v>NHS Western IslesNumber of eligible referrals2</v>
          </cell>
          <cell r="B72" t="str">
            <v>NHS Western Isles</v>
          </cell>
          <cell r="C72" t="str">
            <v>Number of eligible referrals2</v>
          </cell>
          <cell r="D72">
            <v>11</v>
          </cell>
          <cell r="E72">
            <v>20</v>
          </cell>
          <cell r="F72">
            <v>13</v>
          </cell>
          <cell r="G72">
            <v>21</v>
          </cell>
          <cell r="H72" t="str">
            <v>-</v>
          </cell>
        </row>
        <row r="73">
          <cell r="A73" t="str">
            <v>NHS Western Isles% treated within 62 days</v>
          </cell>
          <cell r="B73" t="str">
            <v>NHS Western Isles</v>
          </cell>
          <cell r="C73" t="str">
            <v>% treated within 62 days</v>
          </cell>
          <cell r="D73">
            <v>0.81818181818181823</v>
          </cell>
          <cell r="E73">
            <v>1</v>
          </cell>
          <cell r="F73">
            <v>1</v>
          </cell>
          <cell r="G73">
            <v>1</v>
          </cell>
          <cell r="H73" t="str">
            <v>-</v>
          </cell>
        </row>
        <row r="74">
          <cell r="A74" t="str">
            <v>NHS Western IslesMaximum wait (Days)3</v>
          </cell>
          <cell r="B74" t="str">
            <v>NHS Western Isles</v>
          </cell>
          <cell r="C74" t="str">
            <v>Maximum wait (Days)3</v>
          </cell>
          <cell r="D74">
            <v>93</v>
          </cell>
          <cell r="E74">
            <v>62</v>
          </cell>
          <cell r="F74">
            <v>58</v>
          </cell>
          <cell r="G74">
            <v>58</v>
          </cell>
          <cell r="H74" t="str">
            <v>-</v>
          </cell>
        </row>
        <row r="75">
          <cell r="A75" t="str">
            <v>NHS Western IslesMedian wait (Days)4</v>
          </cell>
          <cell r="B75" t="str">
            <v>NHS Western Isles</v>
          </cell>
          <cell r="C75" t="str">
            <v>Median wait (Days)4</v>
          </cell>
          <cell r="D75">
            <v>38</v>
          </cell>
          <cell r="E75">
            <v>25.5</v>
          </cell>
          <cell r="F75">
            <v>34</v>
          </cell>
          <cell r="G75">
            <v>44</v>
          </cell>
          <cell r="H75" t="str">
            <v>-</v>
          </cell>
        </row>
        <row r="76">
          <cell r="A76" t="str">
            <v>NHS Western Isles90th Percentile (Days)5</v>
          </cell>
          <cell r="B76" t="str">
            <v>NHS Western Isles</v>
          </cell>
          <cell r="C76" t="str">
            <v>90th Percentile (Days)5</v>
          </cell>
          <cell r="D76" t="str">
            <v>n/a</v>
          </cell>
          <cell r="E76" t="str">
            <v>n/a</v>
          </cell>
          <cell r="F76" t="str">
            <v>n/a</v>
          </cell>
          <cell r="G76" t="str">
            <v>n/a</v>
          </cell>
          <cell r="H76" t="str">
            <v>-</v>
          </cell>
        </row>
        <row r="77">
          <cell r="A77" t="str">
            <v>NOSCAN*Number of eligible referrals2</v>
          </cell>
          <cell r="B77" t="str">
            <v>NOSCAN*</v>
          </cell>
          <cell r="C77" t="str">
            <v>Number of eligible referrals2</v>
          </cell>
          <cell r="D77">
            <v>531</v>
          </cell>
          <cell r="E77">
            <v>528</v>
          </cell>
          <cell r="F77">
            <v>705</v>
          </cell>
          <cell r="G77">
            <v>697</v>
          </cell>
          <cell r="H77" t="str">
            <v>-</v>
          </cell>
        </row>
        <row r="78">
          <cell r="A78" t="str">
            <v>NOSCAN*% treated within 62 days</v>
          </cell>
          <cell r="B78" t="str">
            <v>NOSCAN*</v>
          </cell>
          <cell r="C78" t="str">
            <v>% treated within 62 days</v>
          </cell>
          <cell r="D78">
            <v>0.967984934086629</v>
          </cell>
          <cell r="E78">
            <v>0.96212121212121215</v>
          </cell>
          <cell r="F78">
            <v>0.98293029871977244</v>
          </cell>
          <cell r="G78">
            <v>0.946915351506456</v>
          </cell>
          <cell r="H78" t="str">
            <v>-</v>
          </cell>
        </row>
        <row r="79">
          <cell r="A79" t="str">
            <v>NOSCAN*Maximum wait (Days)3</v>
          </cell>
          <cell r="B79" t="str">
            <v>NOSCAN*</v>
          </cell>
          <cell r="C79" t="str">
            <v>Maximum wait (Days)3</v>
          </cell>
          <cell r="D79">
            <v>106</v>
          </cell>
          <cell r="E79">
            <v>282</v>
          </cell>
          <cell r="F79">
            <v>107</v>
          </cell>
          <cell r="G79">
            <v>125</v>
          </cell>
          <cell r="H79" t="str">
            <v>-</v>
          </cell>
        </row>
        <row r="80">
          <cell r="A80" t="str">
            <v>NOSCAN*Median wait (Days)4</v>
          </cell>
          <cell r="B80" t="str">
            <v>NOSCAN*</v>
          </cell>
          <cell r="C80" t="str">
            <v>Median wait (Days)4</v>
          </cell>
          <cell r="D80">
            <v>33</v>
          </cell>
          <cell r="E80">
            <v>32.5</v>
          </cell>
          <cell r="F80">
            <v>34</v>
          </cell>
          <cell r="G80">
            <v>37</v>
          </cell>
          <cell r="H80" t="str">
            <v>-</v>
          </cell>
        </row>
        <row r="81">
          <cell r="A81" t="str">
            <v>NOSCAN*90th Percentile (Days)5</v>
          </cell>
          <cell r="B81" t="str">
            <v>NOSCAN*</v>
          </cell>
          <cell r="C81" t="str">
            <v>90th Percentile (Days)5</v>
          </cell>
          <cell r="D81">
            <v>58</v>
          </cell>
          <cell r="E81">
            <v>59</v>
          </cell>
          <cell r="F81">
            <v>57</v>
          </cell>
          <cell r="G81">
            <v>60</v>
          </cell>
          <cell r="H81" t="str">
            <v>-</v>
          </cell>
        </row>
        <row r="82">
          <cell r="A82" t="str">
            <v>SCAN*Number of eligible referrals2</v>
          </cell>
          <cell r="B82" t="str">
            <v>SCAN*</v>
          </cell>
          <cell r="C82" t="str">
            <v>Number of eligible referrals2</v>
          </cell>
          <cell r="D82">
            <v>566</v>
          </cell>
          <cell r="E82">
            <v>511</v>
          </cell>
          <cell r="F82">
            <v>777</v>
          </cell>
          <cell r="G82">
            <v>739</v>
          </cell>
          <cell r="H82" t="str">
            <v>-</v>
          </cell>
        </row>
        <row r="83">
          <cell r="A83" t="str">
            <v>SCAN*% treated within 62 days</v>
          </cell>
          <cell r="B83" t="str">
            <v>SCAN*</v>
          </cell>
          <cell r="C83" t="str">
            <v>% treated within 62 days</v>
          </cell>
          <cell r="D83">
            <v>0.97879858657243812</v>
          </cell>
          <cell r="E83">
            <v>0.97847358121330719</v>
          </cell>
          <cell r="F83">
            <v>0.97551546391752575</v>
          </cell>
          <cell r="G83">
            <v>0.97158322056833601</v>
          </cell>
          <cell r="H83" t="str">
            <v>-</v>
          </cell>
        </row>
        <row r="84">
          <cell r="A84" t="str">
            <v>SCAN*Maximum wait (Days)3</v>
          </cell>
          <cell r="B84" t="str">
            <v>SCAN*</v>
          </cell>
          <cell r="C84" t="str">
            <v>Maximum wait (Days)3</v>
          </cell>
          <cell r="D84">
            <v>130</v>
          </cell>
          <cell r="E84">
            <v>116</v>
          </cell>
          <cell r="F84">
            <v>97</v>
          </cell>
          <cell r="G84">
            <v>130</v>
          </cell>
          <cell r="H84" t="str">
            <v>-</v>
          </cell>
        </row>
        <row r="85">
          <cell r="A85" t="str">
            <v>SCAN*Median wait (Days)4</v>
          </cell>
          <cell r="B85" t="str">
            <v>SCAN*</v>
          </cell>
          <cell r="C85" t="str">
            <v>Median wait (Days)4</v>
          </cell>
          <cell r="D85">
            <v>32</v>
          </cell>
          <cell r="E85">
            <v>30</v>
          </cell>
          <cell r="F85">
            <v>36</v>
          </cell>
          <cell r="G85">
            <v>35</v>
          </cell>
          <cell r="H85" t="str">
            <v>-</v>
          </cell>
        </row>
        <row r="86">
          <cell r="A86" t="str">
            <v>SCAN*90th Percentile (Days)5</v>
          </cell>
          <cell r="B86" t="str">
            <v>SCAN*</v>
          </cell>
          <cell r="C86" t="str">
            <v>90th Percentile (Days)5</v>
          </cell>
          <cell r="D86">
            <v>56</v>
          </cell>
          <cell r="E86">
            <v>56</v>
          </cell>
          <cell r="F86">
            <v>57</v>
          </cell>
          <cell r="G86">
            <v>59</v>
          </cell>
          <cell r="H86" t="str">
            <v>-</v>
          </cell>
        </row>
        <row r="87">
          <cell r="A87" t="str">
            <v>WOSCAN*Number of eligible referrals2</v>
          </cell>
          <cell r="B87" t="str">
            <v>WOSCAN*</v>
          </cell>
          <cell r="C87" t="str">
            <v>Number of eligible referrals2</v>
          </cell>
          <cell r="D87">
            <v>791</v>
          </cell>
          <cell r="E87">
            <v>912</v>
          </cell>
          <cell r="F87">
            <v>1254</v>
          </cell>
          <cell r="G87">
            <v>1196</v>
          </cell>
          <cell r="H87" t="str">
            <v>-</v>
          </cell>
        </row>
        <row r="88">
          <cell r="A88" t="str">
            <v>WOSCAN*% treated within 62 days</v>
          </cell>
          <cell r="B88" t="str">
            <v>WOSCAN*</v>
          </cell>
          <cell r="C88" t="str">
            <v>% treated within 62 days</v>
          </cell>
          <cell r="D88">
            <v>0.95575221238938057</v>
          </cell>
          <cell r="E88">
            <v>0.96162280701754388</v>
          </cell>
          <cell r="F88">
            <v>0.96491228070175405</v>
          </cell>
          <cell r="G88">
            <v>0.95401337792642105</v>
          </cell>
          <cell r="H88" t="str">
            <v>-</v>
          </cell>
        </row>
        <row r="89">
          <cell r="A89" t="str">
            <v>WOSCAN*Maximum wait (Days)3</v>
          </cell>
          <cell r="B89" t="str">
            <v>WOSCAN*</v>
          </cell>
          <cell r="C89" t="str">
            <v>Maximum wait (Days)3</v>
          </cell>
          <cell r="D89">
            <v>155</v>
          </cell>
          <cell r="E89">
            <v>150</v>
          </cell>
          <cell r="F89">
            <v>178</v>
          </cell>
          <cell r="G89">
            <v>132</v>
          </cell>
          <cell r="H89" t="str">
            <v>-</v>
          </cell>
        </row>
        <row r="90">
          <cell r="A90" t="str">
            <v>WOSCAN*Median wait (Days)4</v>
          </cell>
          <cell r="B90" t="str">
            <v>WOSCAN*</v>
          </cell>
          <cell r="C90" t="str">
            <v>Median wait (Days)4</v>
          </cell>
          <cell r="D90">
            <v>34</v>
          </cell>
          <cell r="E90">
            <v>36</v>
          </cell>
          <cell r="F90">
            <v>36</v>
          </cell>
          <cell r="G90">
            <v>36</v>
          </cell>
          <cell r="H90" t="str">
            <v>-</v>
          </cell>
        </row>
        <row r="91">
          <cell r="A91" t="str">
            <v>WOSCAN*90th Percentile (Days)5</v>
          </cell>
          <cell r="B91" t="str">
            <v>WOSCAN*</v>
          </cell>
          <cell r="C91" t="str">
            <v>90th Percentile (Days)5</v>
          </cell>
          <cell r="D91">
            <v>59</v>
          </cell>
          <cell r="E91">
            <v>58</v>
          </cell>
          <cell r="F91">
            <v>59</v>
          </cell>
          <cell r="G91">
            <v>60</v>
          </cell>
          <cell r="H91" t="str">
            <v>-</v>
          </cell>
        </row>
      </sheetData>
      <sheetData sheetId="4"/>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Contents and Notes"/>
      <sheetName val="Table 3"/>
      <sheetName val="Charts"/>
      <sheetName val="Data"/>
      <sheetName val="Lookup"/>
    </sheetNames>
    <sheetDataSet>
      <sheetData sheetId="0"/>
      <sheetData sheetId="1"/>
      <sheetData sheetId="2"/>
      <sheetData sheetId="3">
        <row r="1">
          <cell r="A1" t="str">
            <v>Quarter-Cancer</v>
          </cell>
          <cell r="B1" t="str">
            <v>Quarter</v>
          </cell>
          <cell r="C1" t="str">
            <v>Cancer</v>
          </cell>
          <cell r="D1" t="str">
            <v>Number of eligible referrals2</v>
          </cell>
          <cell r="E1" t="str">
            <v>0-20 days</v>
          </cell>
          <cell r="F1" t="str">
            <v>21-41 days</v>
          </cell>
          <cell r="G1" t="str">
            <v>42-62 days</v>
          </cell>
          <cell r="H1" t="str">
            <v>63-83 days</v>
          </cell>
          <cell r="I1" t="str">
            <v>84 days or more</v>
          </cell>
        </row>
        <row r="2">
          <cell r="A2" t="str">
            <v>Jan-Mar 2010All cancer types1</v>
          </cell>
          <cell r="B2" t="str">
            <v>Jan-Mar 2010</v>
          </cell>
          <cell r="C2" t="str">
            <v>All cancer types1</v>
          </cell>
          <cell r="D2">
            <v>1888</v>
          </cell>
          <cell r="E2">
            <v>0.29184322033898308</v>
          </cell>
          <cell r="F2">
            <v>0.36228813559322032</v>
          </cell>
          <cell r="G2">
            <v>0.31197033898305082</v>
          </cell>
          <cell r="H2">
            <v>1.9597457627118644E-2</v>
          </cell>
          <cell r="I2">
            <v>1.4300847457627119E-2</v>
          </cell>
        </row>
        <row r="3">
          <cell r="A3" t="str">
            <v>Jan-Mar 2010Breast</v>
          </cell>
          <cell r="B3" t="str">
            <v>Jan-Mar 2010</v>
          </cell>
          <cell r="C3" t="str">
            <v>Breast</v>
          </cell>
          <cell r="D3">
            <v>324</v>
          </cell>
          <cell r="E3">
            <v>0.15123456790123457</v>
          </cell>
          <cell r="F3">
            <v>0.49691358024691357</v>
          </cell>
          <cell r="G3">
            <v>0.34567901234567899</v>
          </cell>
          <cell r="H3">
            <v>3.0864197530864196E-3</v>
          </cell>
          <cell r="I3">
            <v>3.0864197530864196E-3</v>
          </cell>
        </row>
        <row r="4">
          <cell r="A4" t="str">
            <v xml:space="preserve">Jan-Mar 2010Breast - screened excluded </v>
          </cell>
          <cell r="B4" t="str">
            <v>Jan-Mar 2010</v>
          </cell>
          <cell r="C4" t="str">
            <v xml:space="preserve">Breast - screened excluded </v>
          </cell>
          <cell r="D4">
            <v>324</v>
          </cell>
          <cell r="E4">
            <v>0.15123456790123457</v>
          </cell>
          <cell r="F4">
            <v>0.49691358024691357</v>
          </cell>
          <cell r="G4">
            <v>0.34567901234567899</v>
          </cell>
          <cell r="H4">
            <v>3.0864197530864196E-3</v>
          </cell>
          <cell r="I4">
            <v>3.0864197530864196E-3</v>
          </cell>
        </row>
        <row r="5">
          <cell r="A5" t="str">
            <v>Jan-Mar 2010Breast - screened only</v>
          </cell>
          <cell r="B5" t="str">
            <v>Jan-Mar 2010</v>
          </cell>
          <cell r="C5" t="str">
            <v>Breast - screened only</v>
          </cell>
          <cell r="D5" t="str">
            <v>-</v>
          </cell>
          <cell r="E5" t="str">
            <v>-</v>
          </cell>
          <cell r="F5" t="str">
            <v>-</v>
          </cell>
          <cell r="G5" t="str">
            <v>-</v>
          </cell>
          <cell r="H5" t="str">
            <v>-</v>
          </cell>
          <cell r="I5" t="str">
            <v>-</v>
          </cell>
        </row>
        <row r="6">
          <cell r="A6" t="str">
            <v>Jan-Mar 2010Cervical</v>
          </cell>
          <cell r="B6" t="str">
            <v>Jan-Mar 2010</v>
          </cell>
          <cell r="C6" t="str">
            <v>Cervical</v>
          </cell>
          <cell r="D6" t="str">
            <v>-</v>
          </cell>
          <cell r="E6" t="str">
            <v>-</v>
          </cell>
          <cell r="F6" t="str">
            <v>-</v>
          </cell>
          <cell r="G6" t="str">
            <v>-</v>
          </cell>
          <cell r="H6" t="str">
            <v>-</v>
          </cell>
          <cell r="I6" t="str">
            <v>-</v>
          </cell>
        </row>
        <row r="7">
          <cell r="A7" t="str">
            <v>Jan-Mar 2010Cervical - screened excluded</v>
          </cell>
          <cell r="B7" t="str">
            <v>Jan-Mar 2010</v>
          </cell>
          <cell r="C7" t="str">
            <v>Cervical - screened excluded</v>
          </cell>
          <cell r="D7" t="str">
            <v>-</v>
          </cell>
          <cell r="E7" t="str">
            <v>-</v>
          </cell>
          <cell r="F7" t="str">
            <v>-</v>
          </cell>
          <cell r="G7" t="str">
            <v>-</v>
          </cell>
          <cell r="H7" t="str">
            <v>-</v>
          </cell>
          <cell r="I7" t="str">
            <v>-</v>
          </cell>
        </row>
        <row r="8">
          <cell r="A8" t="str">
            <v>Jan-Mar 2010Cervical - screened only</v>
          </cell>
          <cell r="B8" t="str">
            <v>Jan-Mar 2010</v>
          </cell>
          <cell r="C8" t="str">
            <v>Cervical - screened only</v>
          </cell>
          <cell r="D8" t="str">
            <v>-</v>
          </cell>
          <cell r="E8" t="str">
            <v>-</v>
          </cell>
          <cell r="F8" t="str">
            <v>-</v>
          </cell>
          <cell r="G8" t="str">
            <v>-</v>
          </cell>
          <cell r="H8" t="str">
            <v>-</v>
          </cell>
          <cell r="I8" t="str">
            <v>-</v>
          </cell>
        </row>
        <row r="9">
          <cell r="A9" t="str">
            <v>Jan-Mar 2010Colorectal</v>
          </cell>
          <cell r="B9" t="str">
            <v>Jan-Mar 2010</v>
          </cell>
          <cell r="C9" t="str">
            <v>Colorectal</v>
          </cell>
          <cell r="D9">
            <v>261</v>
          </cell>
          <cell r="E9">
            <v>0.3946360153256705</v>
          </cell>
          <cell r="F9">
            <v>0.24521072796934865</v>
          </cell>
          <cell r="G9">
            <v>0.32183908045977011</v>
          </cell>
          <cell r="H9">
            <v>1.532567049808429E-2</v>
          </cell>
          <cell r="I9">
            <v>2.2988505747126436E-2</v>
          </cell>
        </row>
        <row r="10">
          <cell r="A10" t="str">
            <v>Jan-Mar 2010Colorectal - screened excluded</v>
          </cell>
          <cell r="B10" t="str">
            <v>Jan-Mar 2010</v>
          </cell>
          <cell r="C10" t="str">
            <v>Colorectal - screened excluded</v>
          </cell>
          <cell r="D10">
            <v>261</v>
          </cell>
          <cell r="E10">
            <v>0.3946360153256705</v>
          </cell>
          <cell r="F10">
            <v>0.24521072796934865</v>
          </cell>
          <cell r="G10">
            <v>0.32183908045977011</v>
          </cell>
          <cell r="H10">
            <v>1.532567049808429E-2</v>
          </cell>
          <cell r="I10">
            <v>2.2988505747126436E-2</v>
          </cell>
        </row>
        <row r="11">
          <cell r="A11" t="str">
            <v>Jan-Mar 2010Colorectal - screened only</v>
          </cell>
          <cell r="B11" t="str">
            <v>Jan-Mar 2010</v>
          </cell>
          <cell r="C11" t="str">
            <v>Colorectal - screened only</v>
          </cell>
          <cell r="D11" t="str">
            <v>-</v>
          </cell>
          <cell r="E11" t="str">
            <v>-</v>
          </cell>
          <cell r="F11" t="str">
            <v>-</v>
          </cell>
          <cell r="G11" t="str">
            <v>-</v>
          </cell>
          <cell r="H11" t="str">
            <v>-</v>
          </cell>
          <cell r="I11" t="str">
            <v>-</v>
          </cell>
        </row>
        <row r="12">
          <cell r="A12" t="str">
            <v>Jan-Mar 2010Head and Neck</v>
          </cell>
          <cell r="B12" t="str">
            <v>Jan-Mar 2010</v>
          </cell>
          <cell r="C12" t="str">
            <v>Head and Neck</v>
          </cell>
          <cell r="D12">
            <v>67</v>
          </cell>
          <cell r="E12">
            <v>0.13432835820895522</v>
          </cell>
          <cell r="F12">
            <v>0.31343283582089554</v>
          </cell>
          <cell r="G12">
            <v>0.52238805970149249</v>
          </cell>
          <cell r="H12">
            <v>1.4925373134328358E-2</v>
          </cell>
          <cell r="I12">
            <v>1.4925373134328358E-2</v>
          </cell>
        </row>
        <row r="13">
          <cell r="A13" t="str">
            <v>Jan-Mar 2010Lung</v>
          </cell>
          <cell r="B13" t="str">
            <v>Jan-Mar 2010</v>
          </cell>
          <cell r="C13" t="str">
            <v>Lung</v>
          </cell>
          <cell r="D13">
            <v>476</v>
          </cell>
          <cell r="E13">
            <v>0.28991596638655465</v>
          </cell>
          <cell r="F13">
            <v>0.38445378151260506</v>
          </cell>
          <cell r="G13">
            <v>0.29201680672268909</v>
          </cell>
          <cell r="H13">
            <v>2.5210084033613446E-2</v>
          </cell>
          <cell r="I13">
            <v>8.4033613445378148E-3</v>
          </cell>
        </row>
        <row r="14">
          <cell r="A14" t="str">
            <v>Jan-Mar 2010Lymphoma</v>
          </cell>
          <cell r="B14" t="str">
            <v>Jan-Mar 2010</v>
          </cell>
          <cell r="C14" t="str">
            <v>Lymphoma</v>
          </cell>
          <cell r="D14">
            <v>70</v>
          </cell>
          <cell r="E14">
            <v>0.34285714285714286</v>
          </cell>
          <cell r="F14">
            <v>0.37142857142857144</v>
          </cell>
          <cell r="G14">
            <v>0.22857142857142856</v>
          </cell>
          <cell r="H14">
            <v>5.7142857142857141E-2</v>
          </cell>
          <cell r="I14">
            <v>0</v>
          </cell>
        </row>
        <row r="15">
          <cell r="A15" t="str">
            <v>Jan-Mar 2010Melanoma</v>
          </cell>
          <cell r="B15" t="str">
            <v>Jan-Mar 2010</v>
          </cell>
          <cell r="C15" t="str">
            <v>Melanoma</v>
          </cell>
          <cell r="D15">
            <v>64</v>
          </cell>
          <cell r="E15">
            <v>0.5625</v>
          </cell>
          <cell r="F15">
            <v>0.234375</v>
          </cell>
          <cell r="G15">
            <v>0.140625</v>
          </cell>
          <cell r="H15">
            <v>6.25E-2</v>
          </cell>
          <cell r="I15">
            <v>0</v>
          </cell>
        </row>
        <row r="16">
          <cell r="A16" t="str">
            <v>Jan-Mar 2010Ovarian</v>
          </cell>
          <cell r="B16" t="str">
            <v>Jan-Mar 2010</v>
          </cell>
          <cell r="C16" t="str">
            <v>Ovarian</v>
          </cell>
          <cell r="D16">
            <v>61</v>
          </cell>
          <cell r="E16">
            <v>0.26229508196721313</v>
          </cell>
          <cell r="F16">
            <v>0.44262295081967212</v>
          </cell>
          <cell r="G16">
            <v>0.27868852459016391</v>
          </cell>
          <cell r="H16">
            <v>1.6393442622950821E-2</v>
          </cell>
          <cell r="I16">
            <v>0</v>
          </cell>
        </row>
        <row r="17">
          <cell r="A17" t="str">
            <v>Jan-Mar 2010Upper GI</v>
          </cell>
          <cell r="B17" t="str">
            <v>Jan-Mar 2010</v>
          </cell>
          <cell r="C17" t="str">
            <v>Upper GI</v>
          </cell>
          <cell r="D17">
            <v>241</v>
          </cell>
          <cell r="E17">
            <v>0.36514522821576761</v>
          </cell>
          <cell r="F17">
            <v>0.32780082987551867</v>
          </cell>
          <cell r="G17">
            <v>0.27800829875518673</v>
          </cell>
          <cell r="H17">
            <v>1.6597510373443983E-2</v>
          </cell>
          <cell r="I17">
            <v>1.2448132780082987E-2</v>
          </cell>
        </row>
        <row r="18">
          <cell r="A18" t="str">
            <v>Jan-Mar 2010Urological</v>
          </cell>
          <cell r="B18" t="str">
            <v>Jan-Mar 2010</v>
          </cell>
          <cell r="C18" t="str">
            <v>Urological</v>
          </cell>
          <cell r="D18">
            <v>324</v>
          </cell>
          <cell r="E18">
            <v>0.27160493827160492</v>
          </cell>
          <cell r="F18">
            <v>0.33333333333333331</v>
          </cell>
          <cell r="G18">
            <v>0.33950617283950618</v>
          </cell>
          <cell r="H18">
            <v>1.8518518518518517E-2</v>
          </cell>
          <cell r="I18">
            <v>3.7037037037037035E-2</v>
          </cell>
        </row>
        <row r="19">
          <cell r="A19" t="str">
            <v>Apr-Jun 2010All cancer types1</v>
          </cell>
          <cell r="B19" t="str">
            <v>Apr-Jun 2010</v>
          </cell>
          <cell r="C19" t="str">
            <v>All cancer types1</v>
          </cell>
          <cell r="D19">
            <v>1948</v>
          </cell>
          <cell r="E19">
            <v>0.28699999999999998</v>
          </cell>
          <cell r="F19">
            <v>0.34699999999999998</v>
          </cell>
          <cell r="G19">
            <v>0.33200000000000002</v>
          </cell>
          <cell r="H19">
            <v>2.4E-2</v>
          </cell>
          <cell r="I19">
            <v>0.01</v>
          </cell>
        </row>
        <row r="20">
          <cell r="A20" t="str">
            <v>Apr-Jun 2010Breast</v>
          </cell>
          <cell r="B20" t="str">
            <v>Apr-Jun 2010</v>
          </cell>
          <cell r="C20" t="str">
            <v>Breast</v>
          </cell>
          <cell r="D20">
            <v>286</v>
          </cell>
          <cell r="E20">
            <v>0.15</v>
          </cell>
          <cell r="F20">
            <v>0.47599999999999998</v>
          </cell>
          <cell r="G20">
            <v>0.36699999999999999</v>
          </cell>
          <cell r="H20">
            <v>7.0000000000000001E-3</v>
          </cell>
          <cell r="I20">
            <v>0</v>
          </cell>
        </row>
        <row r="21">
          <cell r="A21" t="str">
            <v xml:space="preserve">Apr-Jun 2010Breast - screened excluded </v>
          </cell>
          <cell r="B21" t="str">
            <v>Apr-Jun 2010</v>
          </cell>
          <cell r="C21" t="str">
            <v xml:space="preserve">Breast - screened excluded </v>
          </cell>
          <cell r="D21">
            <v>286</v>
          </cell>
          <cell r="E21">
            <v>0.15</v>
          </cell>
          <cell r="F21">
            <v>0.47599999999999998</v>
          </cell>
          <cell r="G21">
            <v>0.36699999999999999</v>
          </cell>
          <cell r="H21">
            <v>7.0000000000000001E-3</v>
          </cell>
          <cell r="I21">
            <v>0</v>
          </cell>
        </row>
        <row r="22">
          <cell r="A22" t="str">
            <v>Apr-Jun 2010Breast - screened only</v>
          </cell>
          <cell r="B22" t="str">
            <v>Apr-Jun 2010</v>
          </cell>
          <cell r="C22" t="str">
            <v>Breast - screened only</v>
          </cell>
          <cell r="D22" t="str">
            <v>-</v>
          </cell>
          <cell r="E22" t="str">
            <v>n/a</v>
          </cell>
          <cell r="F22" t="str">
            <v>n/a</v>
          </cell>
          <cell r="G22" t="str">
            <v>n/a</v>
          </cell>
          <cell r="H22" t="str">
            <v>n/a</v>
          </cell>
          <cell r="I22" t="str">
            <v>n/a</v>
          </cell>
        </row>
        <row r="23">
          <cell r="A23" t="str">
            <v>Apr-Jun 2010Cervical</v>
          </cell>
          <cell r="B23" t="str">
            <v>Apr-Jun 2010</v>
          </cell>
          <cell r="C23" t="str">
            <v>Cervical</v>
          </cell>
          <cell r="D23" t="str">
            <v>-</v>
          </cell>
          <cell r="E23" t="str">
            <v>n/a</v>
          </cell>
          <cell r="F23" t="str">
            <v>n/a</v>
          </cell>
          <cell r="G23" t="str">
            <v>n/a</v>
          </cell>
          <cell r="H23" t="str">
            <v>n/a</v>
          </cell>
          <cell r="I23" t="str">
            <v>n/a</v>
          </cell>
        </row>
        <row r="24">
          <cell r="A24" t="str">
            <v>Apr-Jun 2010Cervical - screened excluded</v>
          </cell>
          <cell r="B24" t="str">
            <v>Apr-Jun 2010</v>
          </cell>
          <cell r="C24" t="str">
            <v>Cervical - screened excluded</v>
          </cell>
          <cell r="D24" t="str">
            <v>-</v>
          </cell>
          <cell r="E24" t="str">
            <v>n/a</v>
          </cell>
          <cell r="F24" t="str">
            <v>n/a</v>
          </cell>
          <cell r="G24" t="str">
            <v>n/a</v>
          </cell>
          <cell r="H24" t="str">
            <v>n/a</v>
          </cell>
          <cell r="I24" t="str">
            <v>n/a</v>
          </cell>
        </row>
        <row r="25">
          <cell r="A25" t="str">
            <v>Apr-Jun 2010Cervical - screened only</v>
          </cell>
          <cell r="B25" t="str">
            <v>Apr-Jun 2010</v>
          </cell>
          <cell r="C25" t="str">
            <v>Cervical - screened only</v>
          </cell>
          <cell r="D25" t="str">
            <v>-</v>
          </cell>
          <cell r="E25" t="str">
            <v>n/a</v>
          </cell>
          <cell r="F25" t="str">
            <v>n/a</v>
          </cell>
          <cell r="G25" t="str">
            <v>n/a</v>
          </cell>
          <cell r="H25" t="str">
            <v>n/a</v>
          </cell>
          <cell r="I25" t="str">
            <v>n/a</v>
          </cell>
        </row>
        <row r="26">
          <cell r="A26" t="str">
            <v>Apr-Jun 2010Colorectal</v>
          </cell>
          <cell r="B26" t="str">
            <v>Apr-Jun 2010</v>
          </cell>
          <cell r="C26" t="str">
            <v>Colorectal</v>
          </cell>
          <cell r="D26">
            <v>319</v>
          </cell>
          <cell r="E26">
            <v>0.40799999999999997</v>
          </cell>
          <cell r="F26">
            <v>0.27</v>
          </cell>
          <cell r="G26">
            <v>0.28499999999999998</v>
          </cell>
          <cell r="H26">
            <v>2.8000000000000001E-2</v>
          </cell>
          <cell r="I26">
            <v>8.9999999999999993E-3</v>
          </cell>
        </row>
        <row r="27">
          <cell r="A27" t="str">
            <v>Apr-Jun 2010Colorectal - screened excluded</v>
          </cell>
          <cell r="B27" t="str">
            <v>Apr-Jun 2010</v>
          </cell>
          <cell r="C27" t="str">
            <v>Colorectal - screened excluded</v>
          </cell>
          <cell r="D27">
            <v>319</v>
          </cell>
          <cell r="E27">
            <v>0.40799999999999997</v>
          </cell>
          <cell r="F27">
            <v>0.27</v>
          </cell>
          <cell r="G27">
            <v>0.28499999999999998</v>
          </cell>
          <cell r="H27">
            <v>2.8000000000000001E-2</v>
          </cell>
          <cell r="I27">
            <v>8.9999999999999993E-3</v>
          </cell>
        </row>
        <row r="28">
          <cell r="A28" t="str">
            <v>Apr-Jun 2010Colorectal - screened only</v>
          </cell>
          <cell r="B28" t="str">
            <v>Apr-Jun 2010</v>
          </cell>
          <cell r="C28" t="str">
            <v>Colorectal - screened only</v>
          </cell>
          <cell r="D28" t="str">
            <v>-</v>
          </cell>
          <cell r="E28" t="str">
            <v>n/a</v>
          </cell>
          <cell r="F28" t="str">
            <v>n/a</v>
          </cell>
          <cell r="G28" t="str">
            <v>n/a</v>
          </cell>
          <cell r="H28" t="str">
            <v>n/a</v>
          </cell>
          <cell r="I28" t="str">
            <v>n/a</v>
          </cell>
        </row>
        <row r="29">
          <cell r="A29" t="str">
            <v>Apr-Jun 2010Head and Neck</v>
          </cell>
          <cell r="B29" t="str">
            <v>Apr-Jun 2010</v>
          </cell>
          <cell r="C29" t="str">
            <v>Head and Neck</v>
          </cell>
          <cell r="D29">
            <v>84</v>
          </cell>
          <cell r="E29">
            <v>7.0999999999999994E-2</v>
          </cell>
          <cell r="F29">
            <v>0.38100000000000001</v>
          </cell>
          <cell r="G29">
            <v>0.48799999999999999</v>
          </cell>
          <cell r="H29">
            <v>3.5999999999999997E-2</v>
          </cell>
          <cell r="I29">
            <v>2.4E-2</v>
          </cell>
        </row>
        <row r="30">
          <cell r="A30" t="str">
            <v>Apr-Jun 2010Lung</v>
          </cell>
          <cell r="B30" t="str">
            <v>Apr-Jun 2010</v>
          </cell>
          <cell r="C30" t="str">
            <v>Lung</v>
          </cell>
          <cell r="D30">
            <v>463</v>
          </cell>
          <cell r="E30">
            <v>0.28299999999999997</v>
          </cell>
          <cell r="F30">
            <v>0.33500000000000002</v>
          </cell>
          <cell r="G30">
            <v>0.35199999999999998</v>
          </cell>
          <cell r="H30">
            <v>1.9E-2</v>
          </cell>
          <cell r="I30">
            <v>1.0999999999999999E-2</v>
          </cell>
        </row>
        <row r="31">
          <cell r="A31" t="str">
            <v>Apr-Jun 2010Lymphoma</v>
          </cell>
          <cell r="B31" t="str">
            <v>Apr-Jun 2010</v>
          </cell>
          <cell r="C31" t="str">
            <v>Lymphoma</v>
          </cell>
          <cell r="D31">
            <v>84</v>
          </cell>
          <cell r="E31">
            <v>0.22600000000000001</v>
          </cell>
          <cell r="F31">
            <v>0.35699999999999998</v>
          </cell>
          <cell r="G31">
            <v>0.38100000000000001</v>
          </cell>
          <cell r="H31">
            <v>2.4E-2</v>
          </cell>
          <cell r="I31">
            <v>1.2E-2</v>
          </cell>
        </row>
        <row r="32">
          <cell r="A32" t="str">
            <v>Apr-Jun 2010Melanoma</v>
          </cell>
          <cell r="B32" t="str">
            <v>Apr-Jun 2010</v>
          </cell>
          <cell r="C32" t="str">
            <v>Melanoma</v>
          </cell>
          <cell r="D32">
            <v>66</v>
          </cell>
          <cell r="E32">
            <v>0.5</v>
          </cell>
          <cell r="F32">
            <v>0.27300000000000002</v>
          </cell>
          <cell r="G32">
            <v>0.16700000000000001</v>
          </cell>
          <cell r="H32">
            <v>0.03</v>
          </cell>
          <cell r="I32">
            <v>0.03</v>
          </cell>
        </row>
        <row r="33">
          <cell r="A33" t="str">
            <v>Apr-Jun 2010Ovarian</v>
          </cell>
          <cell r="B33" t="str">
            <v>Apr-Jun 2010</v>
          </cell>
          <cell r="C33" t="str">
            <v>Ovarian</v>
          </cell>
          <cell r="D33">
            <v>55</v>
          </cell>
          <cell r="E33">
            <v>0.182</v>
          </cell>
          <cell r="F33">
            <v>0.49099999999999999</v>
          </cell>
          <cell r="G33">
            <v>0.309</v>
          </cell>
          <cell r="H33">
            <v>1.7999999999999999E-2</v>
          </cell>
          <cell r="I33">
            <v>0</v>
          </cell>
        </row>
        <row r="34">
          <cell r="A34" t="str">
            <v>Apr-Jun 2010Upper GI</v>
          </cell>
          <cell r="B34" t="str">
            <v>Apr-Jun 2010</v>
          </cell>
          <cell r="C34" t="str">
            <v>Upper GI</v>
          </cell>
          <cell r="D34">
            <v>244</v>
          </cell>
          <cell r="E34">
            <v>0.40200000000000002</v>
          </cell>
          <cell r="F34">
            <v>0.28299999999999997</v>
          </cell>
          <cell r="G34">
            <v>0.26600000000000001</v>
          </cell>
          <cell r="H34">
            <v>3.6999999999999998E-2</v>
          </cell>
          <cell r="I34">
            <v>1.2E-2</v>
          </cell>
        </row>
        <row r="35">
          <cell r="A35" t="str">
            <v>Apr-Jun 2010Urological</v>
          </cell>
          <cell r="B35" t="str">
            <v>Apr-Jun 2010</v>
          </cell>
          <cell r="C35" t="str">
            <v>Urological</v>
          </cell>
          <cell r="D35">
            <v>347</v>
          </cell>
          <cell r="E35">
            <v>0.25600000000000001</v>
          </cell>
          <cell r="F35">
            <v>0.35399999999999998</v>
          </cell>
          <cell r="G35">
            <v>0.35199999999999998</v>
          </cell>
          <cell r="H35">
            <v>2.9000000000000001E-2</v>
          </cell>
          <cell r="I35">
            <v>8.9999999999999993E-3</v>
          </cell>
        </row>
        <row r="36">
          <cell r="A36" t="str">
            <v>Jul-Sep 2010All cancer types1</v>
          </cell>
          <cell r="B36" t="str">
            <v>Jul-Sep 2010</v>
          </cell>
          <cell r="C36" t="str">
            <v>All cancer types1</v>
          </cell>
          <cell r="D36">
            <v>2736</v>
          </cell>
          <cell r="E36">
            <v>0.23599999999999999</v>
          </cell>
          <cell r="F36">
            <v>0.38</v>
          </cell>
          <cell r="G36">
            <v>0.35699999999999998</v>
          </cell>
          <cell r="H36">
            <v>0.02</v>
          </cell>
          <cell r="I36">
            <v>7.0000000000000001E-3</v>
          </cell>
        </row>
        <row r="37">
          <cell r="A37" t="str">
            <v>Jul-Sep 2010Breast</v>
          </cell>
          <cell r="B37" t="str">
            <v>Jul-Sep 2010</v>
          </cell>
          <cell r="C37" t="str">
            <v>Breast</v>
          </cell>
          <cell r="D37">
            <v>740</v>
          </cell>
          <cell r="E37">
            <v>9.7000000000000003E-2</v>
          </cell>
          <cell r="F37">
            <v>0.58399999999999996</v>
          </cell>
          <cell r="G37">
            <v>0.312</v>
          </cell>
          <cell r="H37">
            <v>7.0000000000000001E-3</v>
          </cell>
          <cell r="I37">
            <v>0</v>
          </cell>
        </row>
        <row r="38">
          <cell r="A38" t="str">
            <v xml:space="preserve">Jul-Sep 2010Breast - screened excluded </v>
          </cell>
          <cell r="B38" t="str">
            <v>Jul-Sep 2010</v>
          </cell>
          <cell r="C38" t="str">
            <v xml:space="preserve">Breast - screened excluded </v>
          </cell>
          <cell r="D38">
            <v>333</v>
          </cell>
          <cell r="E38">
            <v>0.111</v>
          </cell>
          <cell r="F38">
            <v>0.54100000000000004</v>
          </cell>
          <cell r="G38">
            <v>0.33300000000000002</v>
          </cell>
          <cell r="H38">
            <v>1.4999999999999999E-2</v>
          </cell>
          <cell r="I38">
            <v>0</v>
          </cell>
        </row>
        <row r="39">
          <cell r="A39" t="str">
            <v>Jul-Sep 2010Breast - screened only</v>
          </cell>
          <cell r="B39" t="str">
            <v>Jul-Sep 2010</v>
          </cell>
          <cell r="C39" t="str">
            <v>Breast - screened only</v>
          </cell>
          <cell r="D39">
            <v>407</v>
          </cell>
          <cell r="E39">
            <v>8.5999999999999993E-2</v>
          </cell>
          <cell r="F39">
            <v>0.61899999999999999</v>
          </cell>
          <cell r="G39">
            <v>0.29499999999999998</v>
          </cell>
          <cell r="H39">
            <v>0</v>
          </cell>
          <cell r="I39">
            <v>0</v>
          </cell>
        </row>
        <row r="40">
          <cell r="A40" t="str">
            <v>Jul-Sep 2010Cervical</v>
          </cell>
          <cell r="B40" t="str">
            <v>Jul-Sep 2010</v>
          </cell>
          <cell r="C40" t="str">
            <v>Cervical</v>
          </cell>
          <cell r="D40">
            <v>17</v>
          </cell>
          <cell r="E40">
            <v>5.8999999999999997E-2</v>
          </cell>
          <cell r="F40">
            <v>0.47099999999999997</v>
          </cell>
          <cell r="G40">
            <v>0.41199999999999998</v>
          </cell>
          <cell r="H40">
            <v>0</v>
          </cell>
          <cell r="I40">
            <v>5.8999999999999997E-2</v>
          </cell>
        </row>
        <row r="41">
          <cell r="A41" t="str">
            <v>Jul-Sep 2010Cervical - screened excluded</v>
          </cell>
          <cell r="B41" t="str">
            <v>Jul-Sep 2010</v>
          </cell>
          <cell r="C41" t="str">
            <v>Cervical - screened excluded</v>
          </cell>
          <cell r="D41" t="str">
            <v>-</v>
          </cell>
          <cell r="E41" t="str">
            <v>n/a</v>
          </cell>
          <cell r="F41" t="str">
            <v>n/a</v>
          </cell>
          <cell r="G41" t="str">
            <v>n/a</v>
          </cell>
          <cell r="H41" t="str">
            <v>n/a</v>
          </cell>
          <cell r="I41" t="str">
            <v>n/a</v>
          </cell>
        </row>
        <row r="42">
          <cell r="A42" t="str">
            <v>Jul-Sep 2010Cervical - screened only</v>
          </cell>
          <cell r="B42" t="str">
            <v>Jul-Sep 2010</v>
          </cell>
          <cell r="C42" t="str">
            <v>Cervical - screened only</v>
          </cell>
          <cell r="D42">
            <v>17</v>
          </cell>
          <cell r="E42">
            <v>5.8999999999999997E-2</v>
          </cell>
          <cell r="F42">
            <v>0.47099999999999997</v>
          </cell>
          <cell r="G42">
            <v>0.41199999999999998</v>
          </cell>
          <cell r="H42">
            <v>0</v>
          </cell>
          <cell r="I42">
            <v>5.8999999999999997E-2</v>
          </cell>
        </row>
        <row r="43">
          <cell r="A43" t="str">
            <v>Jul-Sep 2010Colorectal</v>
          </cell>
          <cell r="B43" t="str">
            <v>Jul-Sep 2010</v>
          </cell>
          <cell r="C43" t="str">
            <v>Colorectal</v>
          </cell>
          <cell r="D43">
            <v>537</v>
          </cell>
          <cell r="E43">
            <v>0.27700000000000002</v>
          </cell>
          <cell r="F43">
            <v>0.223</v>
          </cell>
          <cell r="G43">
            <v>0.45100000000000001</v>
          </cell>
          <cell r="H43">
            <v>3.6999999999999998E-2</v>
          </cell>
          <cell r="I43">
            <v>1.0999999999999999E-2</v>
          </cell>
        </row>
        <row r="44">
          <cell r="A44" t="str">
            <v>Jul-Sep 2010Colorectal - screened excluded</v>
          </cell>
          <cell r="B44" t="str">
            <v>Jul-Sep 2010</v>
          </cell>
          <cell r="C44" t="str">
            <v>Colorectal - screened excluded</v>
          </cell>
          <cell r="D44">
            <v>353</v>
          </cell>
          <cell r="E44">
            <v>0.38800000000000001</v>
          </cell>
          <cell r="F44">
            <v>0.218</v>
          </cell>
          <cell r="G44">
            <v>0.36799999999999999</v>
          </cell>
          <cell r="H44">
            <v>2.3E-2</v>
          </cell>
          <cell r="I44">
            <v>3.0000000000000001E-3</v>
          </cell>
        </row>
        <row r="45">
          <cell r="A45" t="str">
            <v>Jul-Sep 2010Colorectal - screened only</v>
          </cell>
          <cell r="B45" t="str">
            <v>Jul-Sep 2010</v>
          </cell>
          <cell r="C45" t="str">
            <v>Colorectal - screened only</v>
          </cell>
          <cell r="D45">
            <v>184</v>
          </cell>
          <cell r="E45">
            <v>6.5000000000000002E-2</v>
          </cell>
          <cell r="F45">
            <v>0.23400000000000001</v>
          </cell>
          <cell r="G45">
            <v>0.60899999999999999</v>
          </cell>
          <cell r="H45">
            <v>6.5000000000000002E-2</v>
          </cell>
          <cell r="I45">
            <v>2.7E-2</v>
          </cell>
        </row>
        <row r="46">
          <cell r="A46" t="str">
            <v>Jul-Sep 2010Head and Neck</v>
          </cell>
          <cell r="B46" t="str">
            <v>Jul-Sep 2010</v>
          </cell>
          <cell r="C46" t="str">
            <v>Head and Neck</v>
          </cell>
          <cell r="D46">
            <v>78</v>
          </cell>
          <cell r="E46">
            <v>7.6999999999999999E-2</v>
          </cell>
          <cell r="F46">
            <v>0.34599999999999997</v>
          </cell>
          <cell r="G46">
            <v>0.51300000000000001</v>
          </cell>
          <cell r="H46">
            <v>6.4000000000000001E-2</v>
          </cell>
          <cell r="I46">
            <v>0</v>
          </cell>
        </row>
        <row r="47">
          <cell r="A47" t="str">
            <v>Jul-Sep 2010Lung</v>
          </cell>
          <cell r="B47" t="str">
            <v>Jul-Sep 2010</v>
          </cell>
          <cell r="C47" t="str">
            <v>Lung</v>
          </cell>
          <cell r="D47">
            <v>532</v>
          </cell>
          <cell r="E47">
            <v>0.254</v>
          </cell>
          <cell r="F47">
            <v>0.33500000000000002</v>
          </cell>
          <cell r="G47">
            <v>0.38900000000000001</v>
          </cell>
          <cell r="H47">
            <v>1.9E-2</v>
          </cell>
          <cell r="I47">
            <v>4.0000000000000001E-3</v>
          </cell>
        </row>
        <row r="48">
          <cell r="A48" t="str">
            <v>Jul-Sep 2010Lymphoma</v>
          </cell>
          <cell r="B48" t="str">
            <v>Jul-Sep 2010</v>
          </cell>
          <cell r="C48" t="str">
            <v>Lymphoma</v>
          </cell>
          <cell r="D48">
            <v>77</v>
          </cell>
          <cell r="E48">
            <v>0.26</v>
          </cell>
          <cell r="F48">
            <v>0.442</v>
          </cell>
          <cell r="G48">
            <v>0.26</v>
          </cell>
          <cell r="H48">
            <v>1.2999999999999999E-2</v>
          </cell>
          <cell r="I48">
            <v>2.5999999999999999E-2</v>
          </cell>
        </row>
        <row r="49">
          <cell r="A49" t="str">
            <v>Jul-Sep 2010Melanoma</v>
          </cell>
          <cell r="B49" t="str">
            <v>Jul-Sep 2010</v>
          </cell>
          <cell r="C49" t="str">
            <v>Melanoma</v>
          </cell>
          <cell r="D49">
            <v>78</v>
          </cell>
          <cell r="E49">
            <v>0.39700000000000002</v>
          </cell>
          <cell r="F49">
            <v>0.33300000000000002</v>
          </cell>
          <cell r="G49">
            <v>0.23100000000000001</v>
          </cell>
          <cell r="H49">
            <v>2.5999999999999999E-2</v>
          </cell>
          <cell r="I49">
            <v>1.2999999999999999E-2</v>
          </cell>
        </row>
        <row r="50">
          <cell r="A50" t="str">
            <v>Jul-Sep 2010Ovarian</v>
          </cell>
          <cell r="B50" t="str">
            <v>Jul-Sep 2010</v>
          </cell>
          <cell r="C50" t="str">
            <v>Ovarian</v>
          </cell>
          <cell r="D50">
            <v>54</v>
          </cell>
          <cell r="E50">
            <v>0.315</v>
          </cell>
          <cell r="F50">
            <v>0.35199999999999998</v>
          </cell>
          <cell r="G50">
            <v>0.33300000000000002</v>
          </cell>
          <cell r="H50">
            <v>0</v>
          </cell>
          <cell r="I50">
            <v>0</v>
          </cell>
        </row>
        <row r="51">
          <cell r="A51" t="str">
            <v>Jul-Sep 2010Upper GI</v>
          </cell>
          <cell r="B51" t="str">
            <v>Jul-Sep 2010</v>
          </cell>
          <cell r="C51" t="str">
            <v>Upper GI</v>
          </cell>
          <cell r="D51">
            <v>288</v>
          </cell>
          <cell r="E51">
            <v>0.44400000000000001</v>
          </cell>
          <cell r="F51">
            <v>0.27400000000000002</v>
          </cell>
          <cell r="G51">
            <v>0.24299999999999999</v>
          </cell>
          <cell r="H51">
            <v>2.8000000000000001E-2</v>
          </cell>
          <cell r="I51">
            <v>0.01</v>
          </cell>
        </row>
        <row r="52">
          <cell r="A52" t="str">
            <v>Jul-Sep 2010Urological</v>
          </cell>
          <cell r="B52" t="str">
            <v>Jul-Sep 2010</v>
          </cell>
          <cell r="C52" t="str">
            <v>Urological</v>
          </cell>
          <cell r="D52">
            <v>335</v>
          </cell>
          <cell r="E52">
            <v>0.25700000000000001</v>
          </cell>
          <cell r="F52">
            <v>0.34899999999999998</v>
          </cell>
          <cell r="G52">
            <v>0.36699999999999999</v>
          </cell>
          <cell r="H52">
            <v>1.4999999999999999E-2</v>
          </cell>
          <cell r="I52">
            <v>1.2E-2</v>
          </cell>
        </row>
        <row r="53">
          <cell r="A53" t="str">
            <v>Oct-Dec 2010All cancer types1</v>
          </cell>
          <cell r="B53" t="str">
            <v>Oct-Dec 2010</v>
          </cell>
          <cell r="C53" t="str">
            <v>All cancer types1</v>
          </cell>
          <cell r="D53">
            <v>2640</v>
          </cell>
          <cell r="E53">
            <v>0.22700000000000001</v>
          </cell>
          <cell r="F53">
            <v>0.38300000000000001</v>
          </cell>
          <cell r="G53">
            <v>0.34699999999999998</v>
          </cell>
          <cell r="H53">
            <v>2.9000000000000001E-2</v>
          </cell>
          <cell r="I53">
            <v>1.4E-2</v>
          </cell>
        </row>
        <row r="54">
          <cell r="A54" t="str">
            <v>Oct-Dec 2010Breast</v>
          </cell>
          <cell r="B54" t="str">
            <v>Oct-Dec 2010</v>
          </cell>
          <cell r="C54" t="str">
            <v>Breast</v>
          </cell>
          <cell r="D54">
            <v>744</v>
          </cell>
          <cell r="E54">
            <v>9.7000000000000003E-2</v>
          </cell>
          <cell r="F54">
            <v>0.57399999999999995</v>
          </cell>
          <cell r="G54">
            <v>0.31900000000000001</v>
          </cell>
          <cell r="H54">
            <v>1.0999999999999999E-2</v>
          </cell>
          <cell r="I54">
            <v>0</v>
          </cell>
        </row>
        <row r="55">
          <cell r="A55" t="str">
            <v xml:space="preserve">Oct-Dec 2010Breast - screened excluded </v>
          </cell>
          <cell r="B55" t="str">
            <v>Oct-Dec 2010</v>
          </cell>
          <cell r="C55" t="str">
            <v xml:space="preserve">Breast - screened excluded </v>
          </cell>
          <cell r="D55">
            <v>299</v>
          </cell>
          <cell r="E55">
            <v>0.114</v>
          </cell>
          <cell r="F55">
            <v>0.47799999999999998</v>
          </cell>
          <cell r="G55">
            <v>0.39100000000000001</v>
          </cell>
          <cell r="H55">
            <v>1.7000000000000001E-2</v>
          </cell>
          <cell r="I55">
            <v>0</v>
          </cell>
        </row>
        <row r="56">
          <cell r="A56" t="str">
            <v>Oct-Dec 2010Breast - screened only</v>
          </cell>
          <cell r="B56" t="str">
            <v>Oct-Dec 2010</v>
          </cell>
          <cell r="C56" t="str">
            <v>Breast - screened only</v>
          </cell>
          <cell r="D56">
            <v>445</v>
          </cell>
          <cell r="E56">
            <v>8.5000000000000006E-2</v>
          </cell>
          <cell r="F56">
            <v>0.63800000000000001</v>
          </cell>
          <cell r="G56">
            <v>0.27</v>
          </cell>
          <cell r="H56">
            <v>7.0000000000000001E-3</v>
          </cell>
          <cell r="I56">
            <v>0</v>
          </cell>
        </row>
        <row r="57">
          <cell r="A57" t="str">
            <v>Oct-Dec 2010Cervical</v>
          </cell>
          <cell r="B57" t="str">
            <v>Oct-Dec 2010</v>
          </cell>
          <cell r="C57" t="str">
            <v>Cervical</v>
          </cell>
          <cell r="D57">
            <v>33</v>
          </cell>
          <cell r="E57">
            <v>0.21199999999999999</v>
          </cell>
          <cell r="F57">
            <v>0.45500000000000002</v>
          </cell>
          <cell r="G57">
            <v>0.30299999999999999</v>
          </cell>
          <cell r="H57">
            <v>0.03</v>
          </cell>
          <cell r="I57">
            <v>0</v>
          </cell>
        </row>
        <row r="58">
          <cell r="A58" t="str">
            <v>Oct-Dec 2010Cervical - screened excluded</v>
          </cell>
          <cell r="B58" t="str">
            <v>Oct-Dec 2010</v>
          </cell>
          <cell r="C58" t="str">
            <v>Cervical - screened excluded</v>
          </cell>
          <cell r="D58">
            <v>7</v>
          </cell>
          <cell r="E58">
            <v>0</v>
          </cell>
          <cell r="F58">
            <v>0.42899999999999999</v>
          </cell>
          <cell r="G58">
            <v>0.42899999999999999</v>
          </cell>
          <cell r="H58">
            <v>0.14299999999999999</v>
          </cell>
          <cell r="I58">
            <v>0</v>
          </cell>
        </row>
        <row r="59">
          <cell r="A59" t="str">
            <v>Oct-Dec 2010Cervical - screened only</v>
          </cell>
          <cell r="B59" t="str">
            <v>Oct-Dec 2010</v>
          </cell>
          <cell r="C59" t="str">
            <v>Cervical - screened only</v>
          </cell>
          <cell r="D59">
            <v>26</v>
          </cell>
          <cell r="E59">
            <v>0.26900000000000002</v>
          </cell>
          <cell r="F59">
            <v>0.46200000000000002</v>
          </cell>
          <cell r="G59">
            <v>0.26900000000000002</v>
          </cell>
          <cell r="H59">
            <v>0</v>
          </cell>
          <cell r="I59">
            <v>0</v>
          </cell>
        </row>
        <row r="60">
          <cell r="A60" t="str">
            <v>Oct-Dec 2010Colorectal</v>
          </cell>
          <cell r="B60" t="str">
            <v>Oct-Dec 2010</v>
          </cell>
          <cell r="C60" t="str">
            <v>Colorectal</v>
          </cell>
          <cell r="D60">
            <v>485</v>
          </cell>
          <cell r="E60">
            <v>0.25800000000000001</v>
          </cell>
          <cell r="F60">
            <v>0.23100000000000001</v>
          </cell>
          <cell r="G60">
            <v>0.41199999999999998</v>
          </cell>
          <cell r="H60">
            <v>6.6000000000000003E-2</v>
          </cell>
          <cell r="I60">
            <v>3.3000000000000002E-2</v>
          </cell>
        </row>
        <row r="61">
          <cell r="A61" t="str">
            <v>Oct-Dec 2010Colorectal - screened excluded</v>
          </cell>
          <cell r="B61" t="str">
            <v>Oct-Dec 2010</v>
          </cell>
          <cell r="C61" t="str">
            <v>Colorectal - screened excluded</v>
          </cell>
          <cell r="D61">
            <v>316</v>
          </cell>
          <cell r="E61">
            <v>0.36099999999999999</v>
          </cell>
          <cell r="F61">
            <v>0.27200000000000002</v>
          </cell>
          <cell r="G61">
            <v>0.32300000000000001</v>
          </cell>
          <cell r="H61">
            <v>2.8000000000000001E-2</v>
          </cell>
          <cell r="I61">
            <v>1.6E-2</v>
          </cell>
        </row>
        <row r="62">
          <cell r="A62" t="str">
            <v>Oct-Dec 2010Colorectal - screened only</v>
          </cell>
          <cell r="B62" t="str">
            <v>Oct-Dec 2010</v>
          </cell>
          <cell r="C62" t="str">
            <v>Colorectal - screened only</v>
          </cell>
          <cell r="D62">
            <v>169</v>
          </cell>
          <cell r="E62">
            <v>6.5000000000000002E-2</v>
          </cell>
          <cell r="F62">
            <v>0.154</v>
          </cell>
          <cell r="G62">
            <v>0.57999999999999996</v>
          </cell>
          <cell r="H62">
            <v>0.13600000000000001</v>
          </cell>
          <cell r="I62">
            <v>6.5000000000000002E-2</v>
          </cell>
        </row>
        <row r="63">
          <cell r="A63" t="str">
            <v>Oct-Dec 2010Head and Neck</v>
          </cell>
          <cell r="B63" t="str">
            <v>Oct-Dec 2010</v>
          </cell>
          <cell r="C63" t="str">
            <v>Head and Neck</v>
          </cell>
          <cell r="D63">
            <v>79</v>
          </cell>
          <cell r="E63">
            <v>6.3E-2</v>
          </cell>
          <cell r="F63">
            <v>0.27800000000000002</v>
          </cell>
          <cell r="G63">
            <v>0.55700000000000005</v>
          </cell>
          <cell r="H63">
            <v>8.8999999999999996E-2</v>
          </cell>
          <cell r="I63">
            <v>1.2999999999999999E-2</v>
          </cell>
        </row>
        <row r="64">
          <cell r="A64" t="str">
            <v>Oct-Dec 2010Lung</v>
          </cell>
          <cell r="B64" t="str">
            <v>Oct-Dec 2010</v>
          </cell>
          <cell r="C64" t="str">
            <v>Lung</v>
          </cell>
          <cell r="D64">
            <v>487</v>
          </cell>
          <cell r="E64">
            <v>0.27100000000000002</v>
          </cell>
          <cell r="F64">
            <v>0.34100000000000003</v>
          </cell>
          <cell r="G64">
            <v>0.34899999999999998</v>
          </cell>
          <cell r="H64">
            <v>2.5000000000000001E-2</v>
          </cell>
          <cell r="I64">
            <v>1.4E-2</v>
          </cell>
        </row>
        <row r="65">
          <cell r="A65" t="str">
            <v>Oct-Dec 2010Lymphoma</v>
          </cell>
          <cell r="B65" t="str">
            <v>Oct-Dec 2010</v>
          </cell>
          <cell r="C65" t="str">
            <v>Lymphoma</v>
          </cell>
          <cell r="D65">
            <v>75</v>
          </cell>
          <cell r="E65">
            <v>0.22700000000000001</v>
          </cell>
          <cell r="F65">
            <v>0.29299999999999998</v>
          </cell>
          <cell r="G65">
            <v>0.41299999999999998</v>
          </cell>
          <cell r="H65">
            <v>6.7000000000000004E-2</v>
          </cell>
          <cell r="I65">
            <v>0</v>
          </cell>
        </row>
        <row r="66">
          <cell r="A66" t="str">
            <v>Oct-Dec 2010Melanoma</v>
          </cell>
          <cell r="B66" t="str">
            <v>Oct-Dec 2010</v>
          </cell>
          <cell r="C66" t="str">
            <v>Melanoma</v>
          </cell>
          <cell r="D66">
            <v>61</v>
          </cell>
          <cell r="E66">
            <v>0.39300000000000002</v>
          </cell>
          <cell r="F66">
            <v>0.39300000000000002</v>
          </cell>
          <cell r="G66">
            <v>0.16400000000000001</v>
          </cell>
          <cell r="H66">
            <v>3.3000000000000002E-2</v>
          </cell>
          <cell r="I66">
            <v>1.6E-2</v>
          </cell>
        </row>
        <row r="67">
          <cell r="A67" t="str">
            <v>Oct-Dec 2010Ovarian</v>
          </cell>
          <cell r="B67" t="str">
            <v>Oct-Dec 2010</v>
          </cell>
          <cell r="C67" t="str">
            <v>Ovarian</v>
          </cell>
          <cell r="D67">
            <v>61</v>
          </cell>
          <cell r="E67">
            <v>0.246</v>
          </cell>
          <cell r="F67">
            <v>0.41</v>
          </cell>
          <cell r="G67">
            <v>0.29499999999999998</v>
          </cell>
          <cell r="H67">
            <v>1.6E-2</v>
          </cell>
          <cell r="I67">
            <v>3.3000000000000002E-2</v>
          </cell>
        </row>
        <row r="68">
          <cell r="A68" t="str">
            <v>Oct-Dec 2010Upper GI</v>
          </cell>
          <cell r="B68" t="str">
            <v>Oct-Dec 2010</v>
          </cell>
          <cell r="C68" t="str">
            <v>Upper GI</v>
          </cell>
          <cell r="D68">
            <v>264</v>
          </cell>
          <cell r="E68">
            <v>0.39400000000000002</v>
          </cell>
          <cell r="F68">
            <v>0.30299999999999999</v>
          </cell>
          <cell r="G68">
            <v>0.27300000000000002</v>
          </cell>
          <cell r="H68">
            <v>1.0999999999999999E-2</v>
          </cell>
          <cell r="I68">
            <v>1.9E-2</v>
          </cell>
        </row>
        <row r="69">
          <cell r="A69" t="str">
            <v>Oct-Dec 2010Urological</v>
          </cell>
          <cell r="B69" t="str">
            <v>Oct-Dec 2010</v>
          </cell>
          <cell r="C69" t="str">
            <v>Urological</v>
          </cell>
          <cell r="D69">
            <v>351</v>
          </cell>
          <cell r="E69">
            <v>0.27900000000000003</v>
          </cell>
          <cell r="F69">
            <v>0.33300000000000002</v>
          </cell>
          <cell r="G69">
            <v>0.35599999999999998</v>
          </cell>
          <cell r="H69">
            <v>1.4E-2</v>
          </cell>
          <cell r="I69">
            <v>1.7000000000000001E-2</v>
          </cell>
        </row>
        <row r="70">
          <cell r="A70" t="str">
            <v>Jan-Mar 2011All cancer types1</v>
          </cell>
          <cell r="B70" t="str">
            <v>Jan-Mar 2011</v>
          </cell>
          <cell r="C70" t="str">
            <v>All cancer types1</v>
          </cell>
          <cell r="D70">
            <v>2662</v>
          </cell>
          <cell r="E70">
            <v>0.25</v>
          </cell>
          <cell r="F70">
            <v>0.376</v>
          </cell>
          <cell r="G70">
            <v>0.33400000000000002</v>
          </cell>
          <cell r="H70">
            <v>2.4E-2</v>
          </cell>
          <cell r="I70">
            <v>1.6E-2</v>
          </cell>
        </row>
        <row r="71">
          <cell r="A71" t="str">
            <v>Jan-Mar 2011Breast</v>
          </cell>
          <cell r="B71" t="str">
            <v>Jan-Mar 2011</v>
          </cell>
          <cell r="C71" t="str">
            <v>Breast</v>
          </cell>
          <cell r="D71">
            <v>723</v>
          </cell>
          <cell r="E71">
            <v>0.111</v>
          </cell>
          <cell r="F71">
            <v>0.59799999999999998</v>
          </cell>
          <cell r="G71">
            <v>0.28599999999999998</v>
          </cell>
          <cell r="H71">
            <v>6.0000000000000001E-3</v>
          </cell>
          <cell r="I71">
            <v>0</v>
          </cell>
        </row>
        <row r="72">
          <cell r="A72" t="str">
            <v xml:space="preserve">Jan-Mar 2011Breast - screened excluded </v>
          </cell>
          <cell r="B72" t="str">
            <v>Jan-Mar 2011</v>
          </cell>
          <cell r="C72" t="str">
            <v xml:space="preserve">Breast - screened excluded </v>
          </cell>
          <cell r="D72">
            <v>353</v>
          </cell>
          <cell r="E72">
            <v>0.10199999999999999</v>
          </cell>
          <cell r="F72">
            <v>0.504</v>
          </cell>
          <cell r="G72">
            <v>0.38800000000000001</v>
          </cell>
          <cell r="H72">
            <v>6.0000000000000001E-3</v>
          </cell>
          <cell r="I72">
            <v>0</v>
          </cell>
        </row>
        <row r="73">
          <cell r="A73" t="str">
            <v>Jan-Mar 2011Breast - screened only</v>
          </cell>
          <cell r="B73" t="str">
            <v>Jan-Mar 2011</v>
          </cell>
          <cell r="C73" t="str">
            <v>Breast - screened only</v>
          </cell>
          <cell r="D73">
            <v>370</v>
          </cell>
          <cell r="E73">
            <v>0.11899999999999999</v>
          </cell>
          <cell r="F73">
            <v>0.68600000000000005</v>
          </cell>
          <cell r="G73">
            <v>0.189</v>
          </cell>
          <cell r="H73">
            <v>5.0000000000000001E-3</v>
          </cell>
          <cell r="I73">
            <v>0</v>
          </cell>
        </row>
        <row r="74">
          <cell r="A74" t="str">
            <v>Jan-Mar 2011Cervical</v>
          </cell>
          <cell r="B74" t="str">
            <v>Jan-Mar 2011</v>
          </cell>
          <cell r="C74" t="str">
            <v>Cervical</v>
          </cell>
          <cell r="D74">
            <v>42</v>
          </cell>
          <cell r="E74">
            <v>0.214</v>
          </cell>
          <cell r="F74">
            <v>0.23799999999999999</v>
          </cell>
          <cell r="G74">
            <v>0.42899999999999999</v>
          </cell>
          <cell r="H74">
            <v>9.5000000000000001E-2</v>
          </cell>
          <cell r="I74">
            <v>2.4E-2</v>
          </cell>
        </row>
        <row r="75">
          <cell r="A75" t="str">
            <v>Jan-Mar 2011Cervical - screened excluded</v>
          </cell>
          <cell r="B75" t="str">
            <v>Jan-Mar 2011</v>
          </cell>
          <cell r="C75" t="str">
            <v>Cervical - screened excluded</v>
          </cell>
          <cell r="D75">
            <v>11</v>
          </cell>
          <cell r="E75">
            <v>0.182</v>
          </cell>
          <cell r="F75">
            <v>0.182</v>
          </cell>
          <cell r="G75">
            <v>0.45500000000000002</v>
          </cell>
          <cell r="H75">
            <v>0.182</v>
          </cell>
          <cell r="I75">
            <v>0</v>
          </cell>
        </row>
        <row r="76">
          <cell r="A76" t="str">
            <v>Jan-Mar 2011Cervical - screened only</v>
          </cell>
          <cell r="B76" t="str">
            <v>Jan-Mar 2011</v>
          </cell>
          <cell r="C76" t="str">
            <v>Cervical - screened only</v>
          </cell>
          <cell r="D76">
            <v>31</v>
          </cell>
          <cell r="E76">
            <v>0.22600000000000001</v>
          </cell>
          <cell r="F76">
            <v>0.25800000000000001</v>
          </cell>
          <cell r="G76">
            <v>0.41899999999999998</v>
          </cell>
          <cell r="H76">
            <v>6.5000000000000002E-2</v>
          </cell>
          <cell r="I76">
            <v>3.2000000000000001E-2</v>
          </cell>
        </row>
        <row r="77">
          <cell r="A77" t="str">
            <v>Jan-Mar 2011Colorectal</v>
          </cell>
          <cell r="B77" t="str">
            <v>Jan-Mar 2011</v>
          </cell>
          <cell r="C77" t="str">
            <v>Colorectal</v>
          </cell>
          <cell r="D77">
            <v>475</v>
          </cell>
          <cell r="E77">
            <v>0.30299999999999999</v>
          </cell>
          <cell r="F77">
            <v>0.23400000000000001</v>
          </cell>
          <cell r="G77">
            <v>0.39200000000000002</v>
          </cell>
          <cell r="H77">
            <v>2.7E-2</v>
          </cell>
          <cell r="I77">
            <v>4.3999999999999997E-2</v>
          </cell>
        </row>
        <row r="78">
          <cell r="A78" t="str">
            <v>Jan-Mar 2011Colorectal - screened excluded</v>
          </cell>
          <cell r="B78" t="str">
            <v>Jan-Mar 2011</v>
          </cell>
          <cell r="C78" t="str">
            <v>Colorectal - screened excluded</v>
          </cell>
          <cell r="D78">
            <v>328</v>
          </cell>
          <cell r="E78">
            <v>0.40899999999999997</v>
          </cell>
          <cell r="F78">
            <v>0.23499999999999999</v>
          </cell>
          <cell r="G78">
            <v>0.314</v>
          </cell>
          <cell r="H78">
            <v>2.4E-2</v>
          </cell>
          <cell r="I78">
            <v>1.7999999999999999E-2</v>
          </cell>
        </row>
        <row r="79">
          <cell r="A79" t="str">
            <v>Jan-Mar 2011Colorectal - screened only</v>
          </cell>
          <cell r="B79" t="str">
            <v>Jan-Mar 2011</v>
          </cell>
          <cell r="C79" t="str">
            <v>Colorectal - screened only</v>
          </cell>
          <cell r="D79">
            <v>147</v>
          </cell>
          <cell r="E79">
            <v>6.8000000000000005E-2</v>
          </cell>
          <cell r="F79">
            <v>0.23100000000000001</v>
          </cell>
          <cell r="G79">
            <v>0.56499999999999995</v>
          </cell>
          <cell r="H79">
            <v>3.4000000000000002E-2</v>
          </cell>
          <cell r="I79">
            <v>0.10199999999999999</v>
          </cell>
        </row>
        <row r="80">
          <cell r="A80" t="str">
            <v>Jan-Mar 2011Head and Neck</v>
          </cell>
          <cell r="B80" t="str">
            <v>Jan-Mar 2011</v>
          </cell>
          <cell r="C80" t="str">
            <v>Head and Neck</v>
          </cell>
          <cell r="D80">
            <v>83</v>
          </cell>
          <cell r="E80">
            <v>0.12</v>
          </cell>
          <cell r="F80">
            <v>0.33700000000000002</v>
          </cell>
          <cell r="G80">
            <v>0.47</v>
          </cell>
          <cell r="H80">
            <v>4.8000000000000001E-2</v>
          </cell>
          <cell r="I80">
            <v>2.4E-2</v>
          </cell>
        </row>
        <row r="81">
          <cell r="A81" t="str">
            <v>Jan-Mar 2011Lung</v>
          </cell>
          <cell r="B81" t="str">
            <v>Jan-Mar 2011</v>
          </cell>
          <cell r="C81" t="str">
            <v>Lung</v>
          </cell>
          <cell r="D81">
            <v>527</v>
          </cell>
          <cell r="E81">
            <v>0.315</v>
          </cell>
          <cell r="F81">
            <v>0.32800000000000001</v>
          </cell>
          <cell r="G81">
            <v>0.29599999999999999</v>
          </cell>
          <cell r="H81">
            <v>4.7E-2</v>
          </cell>
          <cell r="I81">
            <v>1.2999999999999999E-2</v>
          </cell>
        </row>
        <row r="82">
          <cell r="A82" t="str">
            <v>Jan-Mar 2011Lymphoma</v>
          </cell>
          <cell r="B82" t="str">
            <v>Jan-Mar 2011</v>
          </cell>
          <cell r="C82" t="str">
            <v>Lymphoma</v>
          </cell>
          <cell r="D82">
            <v>56</v>
          </cell>
          <cell r="E82">
            <v>0.28599999999999998</v>
          </cell>
          <cell r="F82">
            <v>0.375</v>
          </cell>
          <cell r="G82">
            <v>0.28599999999999998</v>
          </cell>
          <cell r="H82">
            <v>1.7999999999999999E-2</v>
          </cell>
          <cell r="I82">
            <v>3.5999999999999997E-2</v>
          </cell>
        </row>
        <row r="83">
          <cell r="A83" t="str">
            <v>Jan-Mar 2011Melanoma</v>
          </cell>
          <cell r="B83" t="str">
            <v>Jan-Mar 2011</v>
          </cell>
          <cell r="C83" t="str">
            <v>Melanoma</v>
          </cell>
          <cell r="D83">
            <v>50</v>
          </cell>
          <cell r="E83">
            <v>0.46</v>
          </cell>
          <cell r="F83">
            <v>0.34</v>
          </cell>
          <cell r="G83">
            <v>0.18</v>
          </cell>
          <cell r="H83">
            <v>0.02</v>
          </cell>
          <cell r="I83">
            <v>0</v>
          </cell>
        </row>
        <row r="84">
          <cell r="A84" t="str">
            <v>Jan-Mar 2011Ovarian</v>
          </cell>
          <cell r="B84" t="str">
            <v>Jan-Mar 2011</v>
          </cell>
          <cell r="C84" t="str">
            <v>Ovarian</v>
          </cell>
          <cell r="D84">
            <v>56</v>
          </cell>
          <cell r="E84">
            <v>0.14299999999999999</v>
          </cell>
          <cell r="F84">
            <v>0.32100000000000001</v>
          </cell>
          <cell r="G84">
            <v>0.53600000000000003</v>
          </cell>
          <cell r="H84">
            <v>0</v>
          </cell>
          <cell r="I84">
            <v>0</v>
          </cell>
        </row>
        <row r="85">
          <cell r="A85" t="str">
            <v>Jan-Mar 2011Upper GI</v>
          </cell>
          <cell r="B85" t="str">
            <v>Jan-Mar 2011</v>
          </cell>
          <cell r="C85" t="str">
            <v>Upper GI</v>
          </cell>
          <cell r="D85">
            <v>296</v>
          </cell>
          <cell r="E85">
            <v>0.39200000000000002</v>
          </cell>
          <cell r="F85">
            <v>0.30399999999999999</v>
          </cell>
          <cell r="G85">
            <v>0.26400000000000001</v>
          </cell>
          <cell r="H85">
            <v>0.03</v>
          </cell>
          <cell r="I85">
            <v>0.01</v>
          </cell>
        </row>
        <row r="86">
          <cell r="A86" t="str">
            <v>Jan-Mar 2011Urological</v>
          </cell>
          <cell r="B86" t="str">
            <v>Jan-Mar 2011</v>
          </cell>
          <cell r="C86" t="str">
            <v>Urological</v>
          </cell>
          <cell r="D86">
            <v>354</v>
          </cell>
          <cell r="E86">
            <v>0.26600000000000001</v>
          </cell>
          <cell r="F86">
            <v>0.28199999999999997</v>
          </cell>
          <cell r="G86">
            <v>0.42699999999999999</v>
          </cell>
          <cell r="H86">
            <v>8.0000000000000002E-3</v>
          </cell>
          <cell r="I86">
            <v>1.7000000000000001E-2</v>
          </cell>
        </row>
      </sheetData>
      <sheetData sheetId="4"/>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Contents and Notes"/>
      <sheetName val="Table 5"/>
      <sheetName val="Charts"/>
      <sheetName val="Data"/>
      <sheetName val="Lookup"/>
    </sheetNames>
    <sheetDataSet>
      <sheetData sheetId="0"/>
      <sheetData sheetId="1"/>
      <sheetData sheetId="2"/>
      <sheetData sheetId="3">
        <row r="1">
          <cell r="A1" t="str">
            <v>Quarter-Area</v>
          </cell>
          <cell r="B1" t="str">
            <v>Quarter</v>
          </cell>
          <cell r="C1" t="str">
            <v>Area of receipt of referral</v>
          </cell>
          <cell r="D1" t="str">
            <v>Total referrals submitted (Urgent &amp; Non-urgent referrals)2</v>
          </cell>
          <cell r="E1" t="str">
            <v>Non-urgent referrals3</v>
          </cell>
          <cell r="F1" t="str">
            <v>Urgent Referrals2</v>
          </cell>
          <cell r="G1">
            <v>1</v>
          </cell>
          <cell r="I1" t="str">
            <v>Number of eligible referrals4</v>
          </cell>
          <cell r="J1" t="str">
            <v>Referrals included in analysis but with WTA made5</v>
          </cell>
        </row>
        <row r="2">
          <cell r="J2" t="str">
            <v>Patient Delay</v>
          </cell>
          <cell r="L2" t="str">
            <v>Medical Delay</v>
          </cell>
        </row>
        <row r="3">
          <cell r="G3" t="str">
            <v>Excluded from target calculations3</v>
          </cell>
          <cell r="H3" t="str">
            <v>Percentage Exclusions</v>
          </cell>
          <cell r="J3" t="str">
            <v>Number</v>
          </cell>
          <cell r="K3" t="str">
            <v>Median adjustment (Days)6</v>
          </cell>
          <cell r="L3" t="str">
            <v>Number</v>
          </cell>
          <cell r="M3" t="str">
            <v>Median adjustment (Days)6</v>
          </cell>
        </row>
        <row r="4">
          <cell r="A4" t="str">
            <v>Jan-Mar 2010Scotland</v>
          </cell>
          <cell r="B4" t="str">
            <v>Jan-Mar 2010</v>
          </cell>
          <cell r="C4" t="str">
            <v>Scotland</v>
          </cell>
          <cell r="D4" t="str">
            <v>*</v>
          </cell>
          <cell r="E4" t="str">
            <v>*</v>
          </cell>
          <cell r="F4">
            <v>1995</v>
          </cell>
          <cell r="G4">
            <v>107</v>
          </cell>
          <cell r="H4">
            <v>5.3999999999999999E-2</v>
          </cell>
          <cell r="I4">
            <v>1888</v>
          </cell>
          <cell r="J4">
            <v>170</v>
          </cell>
          <cell r="K4">
            <v>17</v>
          </cell>
          <cell r="L4">
            <v>176</v>
          </cell>
          <cell r="M4">
            <v>21</v>
          </cell>
        </row>
        <row r="5">
          <cell r="A5" t="str">
            <v>Jan-Mar 2010NOSCAN9 Total</v>
          </cell>
          <cell r="B5" t="str">
            <v>Jan-Mar 2010</v>
          </cell>
          <cell r="C5" t="str">
            <v>NOSCAN9 Total</v>
          </cell>
          <cell r="D5" t="str">
            <v>*</v>
          </cell>
          <cell r="E5" t="str">
            <v>*</v>
          </cell>
          <cell r="F5">
            <v>567</v>
          </cell>
          <cell r="G5">
            <v>36</v>
          </cell>
          <cell r="H5">
            <v>6.3E-2</v>
          </cell>
          <cell r="I5">
            <v>531</v>
          </cell>
          <cell r="J5">
            <v>50</v>
          </cell>
          <cell r="K5">
            <v>19</v>
          </cell>
          <cell r="L5">
            <v>66</v>
          </cell>
          <cell r="M5">
            <v>20</v>
          </cell>
        </row>
        <row r="6">
          <cell r="A6" t="str">
            <v>Jan-Mar 2010NHS Grampian</v>
          </cell>
          <cell r="B6" t="str">
            <v>Jan-Mar 2010</v>
          </cell>
          <cell r="C6" t="str">
            <v>NHS Grampian</v>
          </cell>
          <cell r="D6" t="str">
            <v>*</v>
          </cell>
          <cell r="E6" t="str">
            <v>*</v>
          </cell>
          <cell r="F6">
            <v>231</v>
          </cell>
          <cell r="G6">
            <v>7</v>
          </cell>
          <cell r="H6">
            <v>0.03</v>
          </cell>
          <cell r="I6">
            <v>224</v>
          </cell>
          <cell r="J6">
            <v>26</v>
          </cell>
          <cell r="K6">
            <v>19</v>
          </cell>
          <cell r="L6">
            <v>35</v>
          </cell>
          <cell r="M6">
            <v>20</v>
          </cell>
        </row>
        <row r="7">
          <cell r="A7" t="str">
            <v>Jan-Mar 2010NHS Highland</v>
          </cell>
          <cell r="B7" t="str">
            <v>Jan-Mar 2010</v>
          </cell>
          <cell r="C7" t="str">
            <v>NHS Highland</v>
          </cell>
          <cell r="D7" t="str">
            <v>*</v>
          </cell>
          <cell r="E7" t="str">
            <v>*</v>
          </cell>
          <cell r="F7">
            <v>131</v>
          </cell>
          <cell r="G7">
            <v>4</v>
          </cell>
          <cell r="H7">
            <v>3.1E-2</v>
          </cell>
          <cell r="I7">
            <v>127</v>
          </cell>
          <cell r="J7">
            <v>12</v>
          </cell>
          <cell r="K7">
            <v>25</v>
          </cell>
          <cell r="L7">
            <v>10</v>
          </cell>
          <cell r="M7">
            <v>12</v>
          </cell>
        </row>
        <row r="8">
          <cell r="A8" t="str">
            <v>Jan-Mar 2010NHS Orkney</v>
          </cell>
          <cell r="B8" t="str">
            <v>Jan-Mar 2010</v>
          </cell>
          <cell r="C8" t="str">
            <v>NHS Orkney</v>
          </cell>
          <cell r="D8" t="str">
            <v>*</v>
          </cell>
          <cell r="E8" t="str">
            <v>*</v>
          </cell>
          <cell r="F8">
            <v>2</v>
          </cell>
          <cell r="G8">
            <v>0</v>
          </cell>
          <cell r="H8">
            <v>0</v>
          </cell>
          <cell r="I8">
            <v>2</v>
          </cell>
          <cell r="J8">
            <v>0</v>
          </cell>
          <cell r="K8" t="str">
            <v>n/a</v>
          </cell>
          <cell r="L8">
            <v>0</v>
          </cell>
          <cell r="M8" t="str">
            <v>n/a</v>
          </cell>
        </row>
        <row r="9">
          <cell r="A9" t="str">
            <v>Jan-Mar 2010NHS Shetland</v>
          </cell>
          <cell r="B9" t="str">
            <v>Jan-Mar 2010</v>
          </cell>
          <cell r="C9" t="str">
            <v>NHS Shetland</v>
          </cell>
          <cell r="D9" t="str">
            <v>*</v>
          </cell>
          <cell r="E9" t="str">
            <v>*</v>
          </cell>
          <cell r="F9">
            <v>9</v>
          </cell>
          <cell r="G9">
            <v>0</v>
          </cell>
          <cell r="H9">
            <v>0</v>
          </cell>
          <cell r="I9">
            <v>9</v>
          </cell>
          <cell r="J9">
            <v>0</v>
          </cell>
          <cell r="K9" t="str">
            <v>n/a</v>
          </cell>
          <cell r="L9">
            <v>2</v>
          </cell>
          <cell r="M9" t="str">
            <v>n/a</v>
          </cell>
        </row>
        <row r="10">
          <cell r="A10" t="str">
            <v>Jan-Mar 2010NHS Tayside</v>
          </cell>
          <cell r="B10" t="str">
            <v>Jan-Mar 2010</v>
          </cell>
          <cell r="C10" t="str">
            <v>NHS Tayside</v>
          </cell>
          <cell r="D10" t="str">
            <v>*</v>
          </cell>
          <cell r="E10" t="str">
            <v>*</v>
          </cell>
          <cell r="F10">
            <v>183</v>
          </cell>
          <cell r="G10">
            <v>25</v>
          </cell>
          <cell r="H10">
            <v>0.13700000000000001</v>
          </cell>
          <cell r="I10">
            <v>158</v>
          </cell>
          <cell r="J10">
            <v>12</v>
          </cell>
          <cell r="K10">
            <v>17</v>
          </cell>
          <cell r="L10">
            <v>18</v>
          </cell>
          <cell r="M10">
            <v>26</v>
          </cell>
        </row>
        <row r="11">
          <cell r="A11" t="str">
            <v>Jan-Mar 2010NHS Western Isles</v>
          </cell>
          <cell r="B11" t="str">
            <v>Jan-Mar 2010</v>
          </cell>
          <cell r="C11" t="str">
            <v>NHS Western Isles</v>
          </cell>
          <cell r="D11" t="str">
            <v>*</v>
          </cell>
          <cell r="E11" t="str">
            <v>*</v>
          </cell>
          <cell r="F11">
            <v>11</v>
          </cell>
          <cell r="G11">
            <v>0</v>
          </cell>
          <cell r="H11">
            <v>0</v>
          </cell>
          <cell r="I11">
            <v>11</v>
          </cell>
          <cell r="J11">
            <v>0</v>
          </cell>
          <cell r="K11" t="str">
            <v>n/a</v>
          </cell>
          <cell r="L11">
            <v>1</v>
          </cell>
          <cell r="M11" t="str">
            <v>n/a</v>
          </cell>
        </row>
        <row r="12">
          <cell r="A12" t="str">
            <v>Jan-Mar 2010SCAN9 Total</v>
          </cell>
          <cell r="B12" t="str">
            <v>Jan-Mar 2010</v>
          </cell>
          <cell r="C12" t="str">
            <v>SCAN9 Total</v>
          </cell>
          <cell r="D12" t="str">
            <v>*</v>
          </cell>
          <cell r="E12" t="str">
            <v>*</v>
          </cell>
          <cell r="F12">
            <v>598</v>
          </cell>
          <cell r="G12">
            <v>32</v>
          </cell>
          <cell r="H12">
            <v>5.3999999999999999E-2</v>
          </cell>
          <cell r="I12">
            <v>566</v>
          </cell>
          <cell r="J12">
            <v>50</v>
          </cell>
          <cell r="K12">
            <v>18</v>
          </cell>
          <cell r="L12">
            <v>63</v>
          </cell>
          <cell r="M12">
            <v>23</v>
          </cell>
        </row>
        <row r="13">
          <cell r="A13" t="str">
            <v>Jan-Mar 2010NHS Borders</v>
          </cell>
          <cell r="B13" t="str">
            <v>Jan-Mar 2010</v>
          </cell>
          <cell r="C13" t="str">
            <v>NHS Borders</v>
          </cell>
          <cell r="D13" t="str">
            <v>*</v>
          </cell>
          <cell r="E13" t="str">
            <v>*</v>
          </cell>
          <cell r="F13">
            <v>65</v>
          </cell>
          <cell r="G13">
            <v>0</v>
          </cell>
          <cell r="H13">
            <v>0</v>
          </cell>
          <cell r="I13">
            <v>65</v>
          </cell>
          <cell r="J13">
            <v>7</v>
          </cell>
          <cell r="K13">
            <v>21</v>
          </cell>
          <cell r="L13">
            <v>4</v>
          </cell>
          <cell r="M13">
            <v>28</v>
          </cell>
        </row>
        <row r="14">
          <cell r="A14" t="str">
            <v>Jan-Mar 2010NHS Dumfries &amp; Galloway</v>
          </cell>
          <cell r="B14" t="str">
            <v>Jan-Mar 2010</v>
          </cell>
          <cell r="C14" t="str">
            <v>NHS Dumfries &amp; Galloway</v>
          </cell>
          <cell r="D14" t="str">
            <v>*</v>
          </cell>
          <cell r="E14" t="str">
            <v>*</v>
          </cell>
          <cell r="F14">
            <v>80</v>
          </cell>
          <cell r="G14">
            <v>3</v>
          </cell>
          <cell r="H14">
            <v>3.7999999999999999E-2</v>
          </cell>
          <cell r="I14">
            <v>77</v>
          </cell>
          <cell r="J14">
            <v>4</v>
          </cell>
          <cell r="K14">
            <v>23</v>
          </cell>
          <cell r="L14">
            <v>2</v>
          </cell>
          <cell r="M14" t="str">
            <v>n/a</v>
          </cell>
        </row>
        <row r="15">
          <cell r="A15" t="str">
            <v>Jan-Mar 2010NHS Fife</v>
          </cell>
          <cell r="B15" t="str">
            <v>Jan-Mar 2010</v>
          </cell>
          <cell r="C15" t="str">
            <v>NHS Fife</v>
          </cell>
          <cell r="D15" t="str">
            <v>*</v>
          </cell>
          <cell r="E15" t="str">
            <v>*</v>
          </cell>
          <cell r="F15">
            <v>196</v>
          </cell>
          <cell r="G15">
            <v>14</v>
          </cell>
          <cell r="H15">
            <v>7.0999999999999994E-2</v>
          </cell>
          <cell r="I15">
            <v>182</v>
          </cell>
          <cell r="J15">
            <v>14</v>
          </cell>
          <cell r="K15">
            <v>19</v>
          </cell>
          <cell r="L15">
            <v>32</v>
          </cell>
          <cell r="M15">
            <v>21</v>
          </cell>
        </row>
        <row r="16">
          <cell r="A16" t="str">
            <v>Jan-Mar 2010NHS Lothian</v>
          </cell>
          <cell r="B16" t="str">
            <v>Jan-Mar 2010</v>
          </cell>
          <cell r="C16" t="str">
            <v>NHS Lothian</v>
          </cell>
          <cell r="D16" t="str">
            <v>*</v>
          </cell>
          <cell r="E16" t="str">
            <v>*</v>
          </cell>
          <cell r="F16">
            <v>257</v>
          </cell>
          <cell r="G16">
            <v>15</v>
          </cell>
          <cell r="H16">
            <v>5.8000000000000003E-2</v>
          </cell>
          <cell r="I16">
            <v>242</v>
          </cell>
          <cell r="J16">
            <v>25</v>
          </cell>
          <cell r="K16">
            <v>16</v>
          </cell>
          <cell r="L16">
            <v>25</v>
          </cell>
          <cell r="M16">
            <v>22</v>
          </cell>
        </row>
        <row r="17">
          <cell r="A17" t="str">
            <v>Jan-Mar 2010WOSCAN9 Total</v>
          </cell>
          <cell r="B17" t="str">
            <v>Jan-Mar 2010</v>
          </cell>
          <cell r="C17" t="str">
            <v>WOSCAN9 Total</v>
          </cell>
          <cell r="D17" t="str">
            <v>*</v>
          </cell>
          <cell r="E17" t="str">
            <v>*</v>
          </cell>
          <cell r="F17">
            <v>830</v>
          </cell>
          <cell r="G17">
            <v>39</v>
          </cell>
          <cell r="H17">
            <v>4.7E-2</v>
          </cell>
          <cell r="I17">
            <v>791</v>
          </cell>
          <cell r="J17">
            <v>70</v>
          </cell>
          <cell r="K17">
            <v>14</v>
          </cell>
          <cell r="L17">
            <v>47</v>
          </cell>
          <cell r="M17">
            <v>27</v>
          </cell>
        </row>
        <row r="18">
          <cell r="A18" t="str">
            <v>Jan-Mar 2010NHS Ayrshire &amp; Arran</v>
          </cell>
          <cell r="B18" t="str">
            <v>Jan-Mar 2010</v>
          </cell>
          <cell r="C18" t="str">
            <v>NHS Ayrshire &amp; Arran</v>
          </cell>
          <cell r="D18" t="str">
            <v>*</v>
          </cell>
          <cell r="E18" t="str">
            <v>*</v>
          </cell>
          <cell r="F18">
            <v>135</v>
          </cell>
          <cell r="G18">
            <v>7</v>
          </cell>
          <cell r="H18">
            <v>5.1999999999999998E-2</v>
          </cell>
          <cell r="I18">
            <v>128</v>
          </cell>
          <cell r="J18">
            <v>7</v>
          </cell>
          <cell r="K18">
            <v>8</v>
          </cell>
          <cell r="L18">
            <v>4</v>
          </cell>
          <cell r="M18">
            <v>11</v>
          </cell>
        </row>
        <row r="19">
          <cell r="A19" t="str">
            <v>Jan-Mar 2010NHS Forth Valley</v>
          </cell>
          <cell r="B19" t="str">
            <v>Jan-Mar 2010</v>
          </cell>
          <cell r="C19" t="str">
            <v>NHS Forth Valley</v>
          </cell>
          <cell r="D19" t="str">
            <v>*</v>
          </cell>
          <cell r="E19" t="str">
            <v>*</v>
          </cell>
          <cell r="F19">
            <v>159</v>
          </cell>
          <cell r="G19">
            <v>12</v>
          </cell>
          <cell r="H19">
            <v>7.4999999999999997E-2</v>
          </cell>
          <cell r="I19">
            <v>147</v>
          </cell>
          <cell r="J19">
            <v>13</v>
          </cell>
          <cell r="K19">
            <v>24</v>
          </cell>
          <cell r="L19">
            <v>15</v>
          </cell>
          <cell r="M19">
            <v>28</v>
          </cell>
        </row>
        <row r="20">
          <cell r="A20" t="str">
            <v>Jan-Mar 2010NHS Greater Glasgow &amp; Clyde</v>
          </cell>
          <cell r="B20" t="str">
            <v>Jan-Mar 2010</v>
          </cell>
          <cell r="C20" t="str">
            <v>NHS Greater Glasgow &amp; Clyde</v>
          </cell>
          <cell r="D20" t="str">
            <v>*</v>
          </cell>
          <cell r="E20" t="str">
            <v>*</v>
          </cell>
          <cell r="F20">
            <v>423</v>
          </cell>
          <cell r="G20">
            <v>14</v>
          </cell>
          <cell r="H20">
            <v>3.3000000000000002E-2</v>
          </cell>
          <cell r="I20">
            <v>409</v>
          </cell>
          <cell r="J20">
            <v>44</v>
          </cell>
          <cell r="K20">
            <v>14</v>
          </cell>
          <cell r="L20">
            <v>21</v>
          </cell>
          <cell r="M20">
            <v>15</v>
          </cell>
        </row>
        <row r="21">
          <cell r="A21" t="str">
            <v>Jan-Mar 2010NHS Lanarkshire</v>
          </cell>
          <cell r="B21" t="str">
            <v>Jan-Mar 2010</v>
          </cell>
          <cell r="C21" t="str">
            <v>NHS Lanarkshire</v>
          </cell>
          <cell r="D21" t="str">
            <v>*</v>
          </cell>
          <cell r="E21" t="str">
            <v>*</v>
          </cell>
          <cell r="F21">
            <v>113</v>
          </cell>
          <cell r="G21">
            <v>6</v>
          </cell>
          <cell r="H21">
            <v>5.2999999999999999E-2</v>
          </cell>
          <cell r="I21">
            <v>107</v>
          </cell>
          <cell r="J21">
            <v>6</v>
          </cell>
          <cell r="K21">
            <v>10</v>
          </cell>
          <cell r="L21">
            <v>7</v>
          </cell>
          <cell r="M21">
            <v>43</v>
          </cell>
        </row>
        <row r="22">
          <cell r="A22" t="str">
            <v>Apr-Jun 2010Scotland</v>
          </cell>
          <cell r="B22" t="str">
            <v>Apr-Jun 2010</v>
          </cell>
          <cell r="C22" t="str">
            <v>Scotland</v>
          </cell>
          <cell r="D22">
            <v>4533</v>
          </cell>
          <cell r="E22">
            <v>2479</v>
          </cell>
          <cell r="F22">
            <v>2054</v>
          </cell>
          <cell r="G22">
            <v>106</v>
          </cell>
          <cell r="H22">
            <v>5.1999999999999998E-2</v>
          </cell>
          <cell r="I22">
            <v>1948</v>
          </cell>
          <cell r="J22">
            <v>223</v>
          </cell>
          <cell r="K22">
            <v>14</v>
          </cell>
          <cell r="L22">
            <v>196</v>
          </cell>
          <cell r="M22">
            <v>21</v>
          </cell>
        </row>
        <row r="23">
          <cell r="A23" t="str">
            <v>Apr-Jun 2010NOSCAN9 Total</v>
          </cell>
          <cell r="B23" t="str">
            <v>Apr-Jun 2010</v>
          </cell>
          <cell r="C23" t="str">
            <v>NOSCAN9 Total</v>
          </cell>
          <cell r="D23">
            <v>1134</v>
          </cell>
          <cell r="E23">
            <v>588</v>
          </cell>
          <cell r="F23">
            <v>546</v>
          </cell>
          <cell r="G23">
            <v>20</v>
          </cell>
          <cell r="H23">
            <v>3.6999999999999998E-2</v>
          </cell>
          <cell r="I23">
            <v>526</v>
          </cell>
          <cell r="J23">
            <v>51</v>
          </cell>
          <cell r="K23">
            <v>15</v>
          </cell>
          <cell r="L23">
            <v>82</v>
          </cell>
          <cell r="M23">
            <v>17</v>
          </cell>
        </row>
        <row r="24">
          <cell r="A24" t="str">
            <v>Apr-Jun 2010NHS Grampian</v>
          </cell>
          <cell r="B24" t="str">
            <v>Apr-Jun 2010</v>
          </cell>
          <cell r="C24" t="str">
            <v>NHS Grampian</v>
          </cell>
          <cell r="D24">
            <v>429</v>
          </cell>
          <cell r="E24">
            <v>223</v>
          </cell>
          <cell r="F24">
            <v>206</v>
          </cell>
          <cell r="G24">
            <v>2</v>
          </cell>
          <cell r="H24">
            <v>0.01</v>
          </cell>
          <cell r="I24">
            <v>204</v>
          </cell>
          <cell r="J24">
            <v>16</v>
          </cell>
          <cell r="K24">
            <v>15</v>
          </cell>
          <cell r="L24">
            <v>35</v>
          </cell>
          <cell r="M24">
            <v>14</v>
          </cell>
        </row>
        <row r="25">
          <cell r="A25" t="str">
            <v>Apr-Jun 2010NHS Highland</v>
          </cell>
          <cell r="B25" t="str">
            <v>Apr-Jun 2010</v>
          </cell>
          <cell r="C25" t="str">
            <v>NHS Highland</v>
          </cell>
          <cell r="D25">
            <v>275</v>
          </cell>
          <cell r="E25">
            <v>139</v>
          </cell>
          <cell r="F25">
            <v>136</v>
          </cell>
          <cell r="G25">
            <v>6</v>
          </cell>
          <cell r="H25">
            <v>4.3999999999999997E-2</v>
          </cell>
          <cell r="I25">
            <v>130</v>
          </cell>
          <cell r="J25">
            <v>17</v>
          </cell>
          <cell r="K25">
            <v>16</v>
          </cell>
          <cell r="L25">
            <v>20</v>
          </cell>
          <cell r="M25">
            <v>22</v>
          </cell>
        </row>
        <row r="26">
          <cell r="A26" t="str">
            <v>Apr-Jun 2010NHS Orkney</v>
          </cell>
          <cell r="B26" t="str">
            <v>Apr-Jun 2010</v>
          </cell>
          <cell r="C26" t="str">
            <v>NHS Orkney</v>
          </cell>
          <cell r="D26">
            <v>8</v>
          </cell>
          <cell r="E26">
            <v>4</v>
          </cell>
          <cell r="F26">
            <v>4</v>
          </cell>
          <cell r="G26">
            <v>0</v>
          </cell>
          <cell r="H26">
            <v>0</v>
          </cell>
          <cell r="I26">
            <v>4</v>
          </cell>
          <cell r="J26">
            <v>1</v>
          </cell>
          <cell r="K26" t="str">
            <v>n/a</v>
          </cell>
          <cell r="L26">
            <v>1</v>
          </cell>
          <cell r="M26" t="str">
            <v>n/a</v>
          </cell>
        </row>
        <row r="27">
          <cell r="A27" t="str">
            <v>Apr-Jun 2010NHS Shetland</v>
          </cell>
          <cell r="B27" t="str">
            <v>Apr-Jun 2010</v>
          </cell>
          <cell r="C27" t="str">
            <v>NHS Shetland</v>
          </cell>
          <cell r="D27">
            <v>18</v>
          </cell>
          <cell r="E27">
            <v>7</v>
          </cell>
          <cell r="F27">
            <v>11</v>
          </cell>
          <cell r="G27">
            <v>0</v>
          </cell>
          <cell r="H27">
            <v>0</v>
          </cell>
          <cell r="I27">
            <v>11</v>
          </cell>
          <cell r="J27">
            <v>1</v>
          </cell>
          <cell r="K27" t="str">
            <v>n/a</v>
          </cell>
          <cell r="L27">
            <v>4</v>
          </cell>
          <cell r="M27">
            <v>21</v>
          </cell>
        </row>
        <row r="28">
          <cell r="A28" t="str">
            <v>Apr-Jun 2010NHS Tayside</v>
          </cell>
          <cell r="B28" t="str">
            <v>Apr-Jun 2010</v>
          </cell>
          <cell r="C28" t="str">
            <v>NHS Tayside</v>
          </cell>
          <cell r="D28">
            <v>381</v>
          </cell>
          <cell r="E28">
            <v>212</v>
          </cell>
          <cell r="F28">
            <v>169</v>
          </cell>
          <cell r="G28">
            <v>12</v>
          </cell>
          <cell r="H28">
            <v>7.0999999999999994E-2</v>
          </cell>
          <cell r="I28">
            <v>157</v>
          </cell>
          <cell r="J28">
            <v>15</v>
          </cell>
          <cell r="K28">
            <v>14</v>
          </cell>
          <cell r="L28">
            <v>22</v>
          </cell>
          <cell r="M28">
            <v>18</v>
          </cell>
        </row>
        <row r="29">
          <cell r="A29" t="str">
            <v>Apr-Jun 2010NHS Western Isles</v>
          </cell>
          <cell r="B29" t="str">
            <v>Apr-Jun 2010</v>
          </cell>
          <cell r="C29" t="str">
            <v>NHS Western Isles</v>
          </cell>
          <cell r="D29">
            <v>23</v>
          </cell>
          <cell r="E29">
            <v>3</v>
          </cell>
          <cell r="F29">
            <v>20</v>
          </cell>
          <cell r="G29">
            <v>0</v>
          </cell>
          <cell r="H29">
            <v>0</v>
          </cell>
          <cell r="I29">
            <v>20</v>
          </cell>
          <cell r="J29">
            <v>1</v>
          </cell>
          <cell r="K29" t="str">
            <v>n/a</v>
          </cell>
          <cell r="L29">
            <v>0</v>
          </cell>
          <cell r="M29" t="str">
            <v>n/a</v>
          </cell>
        </row>
        <row r="30">
          <cell r="A30" t="str">
            <v>Apr-Jun 2010SCAN9 Total</v>
          </cell>
          <cell r="B30" t="str">
            <v>Apr-Jun 2010</v>
          </cell>
          <cell r="C30" t="str">
            <v>SCAN9 Total</v>
          </cell>
          <cell r="D30">
            <v>1231</v>
          </cell>
          <cell r="E30">
            <v>692</v>
          </cell>
          <cell r="F30">
            <v>539</v>
          </cell>
          <cell r="G30">
            <v>30</v>
          </cell>
          <cell r="H30">
            <v>5.6000000000000001E-2</v>
          </cell>
          <cell r="I30">
            <v>509</v>
          </cell>
          <cell r="J30">
            <v>67</v>
          </cell>
          <cell r="K30">
            <v>18</v>
          </cell>
          <cell r="L30">
            <v>58</v>
          </cell>
          <cell r="M30">
            <v>21</v>
          </cell>
        </row>
        <row r="31">
          <cell r="A31" t="str">
            <v>Apr-Jun 2010NHS Borders</v>
          </cell>
          <cell r="B31" t="str">
            <v>Apr-Jun 2010</v>
          </cell>
          <cell r="C31" t="str">
            <v>NHS Borders</v>
          </cell>
          <cell r="D31">
            <v>90</v>
          </cell>
          <cell r="E31">
            <v>64</v>
          </cell>
          <cell r="F31">
            <v>26</v>
          </cell>
          <cell r="G31">
            <v>0</v>
          </cell>
          <cell r="H31">
            <v>0</v>
          </cell>
          <cell r="I31">
            <v>26</v>
          </cell>
          <cell r="J31">
            <v>3</v>
          </cell>
          <cell r="K31">
            <v>8</v>
          </cell>
          <cell r="L31">
            <v>0</v>
          </cell>
          <cell r="M31" t="str">
            <v>n/a</v>
          </cell>
        </row>
        <row r="32">
          <cell r="A32" t="str">
            <v>Apr-Jun 2010NHS Dumfries &amp; Galloway</v>
          </cell>
          <cell r="B32" t="str">
            <v>Apr-Jun 2010</v>
          </cell>
          <cell r="C32" t="str">
            <v>NHS Dumfries &amp; Galloway</v>
          </cell>
          <cell r="D32">
            <v>178</v>
          </cell>
          <cell r="E32">
            <v>87</v>
          </cell>
          <cell r="F32">
            <v>91</v>
          </cell>
          <cell r="G32">
            <v>1</v>
          </cell>
          <cell r="H32">
            <v>1.0999999999999999E-2</v>
          </cell>
          <cell r="I32">
            <v>90</v>
          </cell>
          <cell r="J32">
            <v>5</v>
          </cell>
          <cell r="K32">
            <v>54</v>
          </cell>
          <cell r="L32">
            <v>3</v>
          </cell>
          <cell r="M32">
            <v>19</v>
          </cell>
        </row>
        <row r="33">
          <cell r="A33" t="str">
            <v>Apr-Jun 2010NHS Fife</v>
          </cell>
          <cell r="B33" t="str">
            <v>Apr-Jun 2010</v>
          </cell>
          <cell r="C33" t="str">
            <v>NHS Fife</v>
          </cell>
          <cell r="D33">
            <v>305</v>
          </cell>
          <cell r="E33">
            <v>147</v>
          </cell>
          <cell r="F33">
            <v>158</v>
          </cell>
          <cell r="G33">
            <v>12</v>
          </cell>
          <cell r="H33">
            <v>7.5999999999999998E-2</v>
          </cell>
          <cell r="I33">
            <v>146</v>
          </cell>
          <cell r="J33">
            <v>14</v>
          </cell>
          <cell r="K33">
            <v>12</v>
          </cell>
          <cell r="L33">
            <v>21</v>
          </cell>
          <cell r="M33">
            <v>15</v>
          </cell>
        </row>
        <row r="34">
          <cell r="A34" t="str">
            <v>Apr-Jun 2010NHS Lothian</v>
          </cell>
          <cell r="B34" t="str">
            <v>Apr-Jun 2010</v>
          </cell>
          <cell r="C34" t="str">
            <v>NHS Lothian</v>
          </cell>
          <cell r="D34">
            <v>658</v>
          </cell>
          <cell r="E34">
            <v>394</v>
          </cell>
          <cell r="F34">
            <v>264</v>
          </cell>
          <cell r="G34">
            <v>17</v>
          </cell>
          <cell r="H34">
            <v>6.4000000000000001E-2</v>
          </cell>
          <cell r="I34">
            <v>247</v>
          </cell>
          <cell r="J34">
            <v>45</v>
          </cell>
          <cell r="K34">
            <v>22</v>
          </cell>
          <cell r="L34">
            <v>34</v>
          </cell>
          <cell r="M34">
            <v>24</v>
          </cell>
        </row>
        <row r="35">
          <cell r="A35" t="str">
            <v>Apr-Jun 2010WOSCAN9 Total</v>
          </cell>
          <cell r="B35" t="str">
            <v>Apr-Jun 2010</v>
          </cell>
          <cell r="C35" t="str">
            <v>WOSCAN9 Total</v>
          </cell>
          <cell r="D35">
            <v>2168</v>
          </cell>
          <cell r="E35">
            <v>1199</v>
          </cell>
          <cell r="F35">
            <v>969</v>
          </cell>
          <cell r="G35">
            <v>56</v>
          </cell>
          <cell r="H35">
            <v>5.8000000000000003E-2</v>
          </cell>
          <cell r="I35">
            <v>913</v>
          </cell>
          <cell r="J35">
            <v>105</v>
          </cell>
          <cell r="K35">
            <v>13</v>
          </cell>
          <cell r="L35">
            <v>56</v>
          </cell>
          <cell r="M35">
            <v>27</v>
          </cell>
        </row>
        <row r="36">
          <cell r="A36" t="str">
            <v>Apr-Jun 2010NHS Ayrshire &amp; Arran</v>
          </cell>
          <cell r="B36" t="str">
            <v>Apr-Jun 2010</v>
          </cell>
          <cell r="C36" t="str">
            <v>NHS Ayrshire &amp; Arran</v>
          </cell>
          <cell r="D36">
            <v>332</v>
          </cell>
          <cell r="E36">
            <v>186</v>
          </cell>
          <cell r="F36">
            <v>146</v>
          </cell>
          <cell r="G36">
            <v>7</v>
          </cell>
          <cell r="H36">
            <v>4.8000000000000001E-2</v>
          </cell>
          <cell r="I36">
            <v>139</v>
          </cell>
          <cell r="J36">
            <v>9</v>
          </cell>
          <cell r="K36">
            <v>7</v>
          </cell>
          <cell r="L36">
            <v>4</v>
          </cell>
          <cell r="M36">
            <v>12</v>
          </cell>
        </row>
        <row r="37">
          <cell r="A37" t="str">
            <v>Apr-Jun 2010NHS Forth Valley</v>
          </cell>
          <cell r="B37" t="str">
            <v>Apr-Jun 2010</v>
          </cell>
          <cell r="C37" t="str">
            <v>NHS Forth Valley</v>
          </cell>
          <cell r="D37">
            <v>304</v>
          </cell>
          <cell r="E37">
            <v>102</v>
          </cell>
          <cell r="F37">
            <v>202</v>
          </cell>
          <cell r="G37">
            <v>19</v>
          </cell>
          <cell r="H37">
            <v>9.4E-2</v>
          </cell>
          <cell r="I37">
            <v>183</v>
          </cell>
          <cell r="J37">
            <v>7</v>
          </cell>
          <cell r="K37">
            <v>15</v>
          </cell>
          <cell r="L37">
            <v>22</v>
          </cell>
          <cell r="M37">
            <v>28</v>
          </cell>
        </row>
        <row r="38">
          <cell r="A38" t="str">
            <v>Apr-Jun 2010NHS Greater Glasgow &amp; Clyde</v>
          </cell>
          <cell r="B38" t="str">
            <v>Apr-Jun 2010</v>
          </cell>
          <cell r="C38" t="str">
            <v>NHS Greater Glasgow &amp; Clyde</v>
          </cell>
          <cell r="D38">
            <v>1077</v>
          </cell>
          <cell r="E38">
            <v>628</v>
          </cell>
          <cell r="F38">
            <v>449</v>
          </cell>
          <cell r="G38">
            <v>22</v>
          </cell>
          <cell r="H38">
            <v>4.9000000000000002E-2</v>
          </cell>
          <cell r="I38">
            <v>427</v>
          </cell>
          <cell r="J38">
            <v>66</v>
          </cell>
          <cell r="K38">
            <v>12</v>
          </cell>
          <cell r="L38">
            <v>21</v>
          </cell>
          <cell r="M38">
            <v>23</v>
          </cell>
        </row>
        <row r="39">
          <cell r="A39" t="str">
            <v>Apr-Jun 2010NHS Lanarkshire</v>
          </cell>
          <cell r="B39" t="str">
            <v>Apr-Jun 2010</v>
          </cell>
          <cell r="C39" t="str">
            <v>NHS Lanarkshire</v>
          </cell>
          <cell r="D39">
            <v>455</v>
          </cell>
          <cell r="E39">
            <v>283</v>
          </cell>
          <cell r="F39">
            <v>172</v>
          </cell>
          <cell r="G39">
            <v>8</v>
          </cell>
          <cell r="H39">
            <v>4.7E-2</v>
          </cell>
          <cell r="I39">
            <v>164</v>
          </cell>
          <cell r="J39">
            <v>23</v>
          </cell>
          <cell r="K39">
            <v>14</v>
          </cell>
          <cell r="L39">
            <v>9</v>
          </cell>
          <cell r="M39">
            <v>44</v>
          </cell>
        </row>
        <row r="40">
          <cell r="A40" t="str">
            <v>Jul-Sep 2010Scotland</v>
          </cell>
          <cell r="B40" t="str">
            <v>Jul-Sep 2010</v>
          </cell>
          <cell r="C40" t="str">
            <v>Scotland</v>
          </cell>
          <cell r="D40">
            <v>5352</v>
          </cell>
          <cell r="E40">
            <v>2506</v>
          </cell>
          <cell r="F40">
            <v>2846</v>
          </cell>
          <cell r="G40">
            <v>110</v>
          </cell>
          <cell r="H40">
            <v>3.8664323374340948E-2</v>
          </cell>
          <cell r="I40">
            <v>2736</v>
          </cell>
          <cell r="J40">
            <v>412</v>
          </cell>
          <cell r="K40">
            <v>16</v>
          </cell>
          <cell r="L40">
            <v>331</v>
          </cell>
          <cell r="M40">
            <v>21</v>
          </cell>
        </row>
        <row r="41">
          <cell r="A41" t="str">
            <v>Jul-Sep 2010NOSCAN9 Total</v>
          </cell>
          <cell r="B41" t="str">
            <v>Jul-Sep 2010</v>
          </cell>
          <cell r="C41" t="str">
            <v>NOSCAN9 Total</v>
          </cell>
          <cell r="D41">
            <v>1374</v>
          </cell>
          <cell r="E41">
            <v>642</v>
          </cell>
          <cell r="F41">
            <v>732</v>
          </cell>
          <cell r="G41">
            <v>27</v>
          </cell>
          <cell r="H41">
            <v>3.6986301369863014E-2</v>
          </cell>
          <cell r="I41">
            <v>705</v>
          </cell>
          <cell r="J41">
            <v>94</v>
          </cell>
          <cell r="K41">
            <v>18</v>
          </cell>
          <cell r="L41">
            <v>114</v>
          </cell>
          <cell r="M41">
            <v>18</v>
          </cell>
        </row>
        <row r="42">
          <cell r="A42" t="str">
            <v>Jul-Sep 2010NHS Grampian</v>
          </cell>
          <cell r="B42" t="str">
            <v>Jul-Sep 2010</v>
          </cell>
          <cell r="C42" t="str">
            <v>NHS Grampian</v>
          </cell>
          <cell r="D42">
            <v>582</v>
          </cell>
          <cell r="E42">
            <v>280</v>
          </cell>
          <cell r="F42">
            <v>302</v>
          </cell>
          <cell r="G42">
            <v>2</v>
          </cell>
          <cell r="H42">
            <v>6.6225165562913907E-3</v>
          </cell>
          <cell r="I42">
            <v>300</v>
          </cell>
          <cell r="J42">
            <v>43</v>
          </cell>
          <cell r="K42">
            <v>21</v>
          </cell>
          <cell r="L42">
            <v>51</v>
          </cell>
          <cell r="M42">
            <v>18</v>
          </cell>
        </row>
        <row r="43">
          <cell r="A43" t="str">
            <v>Jul-Sep 2010NHS Highland</v>
          </cell>
          <cell r="B43" t="str">
            <v>Jul-Sep 2010</v>
          </cell>
          <cell r="C43" t="str">
            <v>NHS Highland</v>
          </cell>
          <cell r="D43">
            <v>326</v>
          </cell>
          <cell r="E43">
            <v>148</v>
          </cell>
          <cell r="F43">
            <v>178</v>
          </cell>
          <cell r="G43">
            <v>13</v>
          </cell>
          <cell r="H43">
            <v>7.3033707865168537E-2</v>
          </cell>
          <cell r="I43">
            <v>165</v>
          </cell>
          <cell r="J43">
            <v>22</v>
          </cell>
          <cell r="K43">
            <v>16</v>
          </cell>
          <cell r="L43">
            <v>27</v>
          </cell>
          <cell r="M43">
            <v>16</v>
          </cell>
        </row>
        <row r="44">
          <cell r="A44" t="str">
            <v>Jul-Sep 2010NHS Orkney</v>
          </cell>
          <cell r="B44" t="str">
            <v>Jul-Sep 2010</v>
          </cell>
          <cell r="C44" t="str">
            <v>NHS Orkney</v>
          </cell>
          <cell r="D44">
            <v>6</v>
          </cell>
          <cell r="E44">
            <v>0</v>
          </cell>
          <cell r="F44">
            <v>6</v>
          </cell>
          <cell r="G44">
            <v>2</v>
          </cell>
          <cell r="H44">
            <v>0.33333333333333331</v>
          </cell>
          <cell r="I44">
            <v>4</v>
          </cell>
          <cell r="J44">
            <v>1</v>
          </cell>
          <cell r="K44" t="str">
            <v>n/a</v>
          </cell>
          <cell r="L44">
            <v>0</v>
          </cell>
          <cell r="M44" t="str">
            <v>n/a</v>
          </cell>
        </row>
        <row r="45">
          <cell r="A45" t="str">
            <v>Jul-Sep 2010NHS Shetland</v>
          </cell>
          <cell r="B45" t="str">
            <v>Jul-Sep 2010</v>
          </cell>
          <cell r="C45" t="str">
            <v>NHS Shetland</v>
          </cell>
          <cell r="D45">
            <v>19</v>
          </cell>
          <cell r="E45">
            <v>10</v>
          </cell>
          <cell r="F45">
            <v>9</v>
          </cell>
          <cell r="G45">
            <v>1</v>
          </cell>
          <cell r="H45">
            <v>0.1111111111111111</v>
          </cell>
          <cell r="I45">
            <v>8</v>
          </cell>
          <cell r="J45">
            <v>1</v>
          </cell>
          <cell r="K45" t="str">
            <v>n/a</v>
          </cell>
          <cell r="L45">
            <v>0</v>
          </cell>
          <cell r="M45" t="str">
            <v>n/a</v>
          </cell>
        </row>
        <row r="46">
          <cell r="A46" t="str">
            <v>Jul-Sep 2010NHS Tayside</v>
          </cell>
          <cell r="B46" t="str">
            <v>Jul-Sep 2010</v>
          </cell>
          <cell r="C46" t="str">
            <v>NHS Tayside</v>
          </cell>
          <cell r="D46">
            <v>423</v>
          </cell>
          <cell r="E46">
            <v>200</v>
          </cell>
          <cell r="F46">
            <v>223</v>
          </cell>
          <cell r="G46">
            <v>8</v>
          </cell>
          <cell r="H46">
            <v>3.6199095022624438E-2</v>
          </cell>
          <cell r="I46">
            <v>215</v>
          </cell>
          <cell r="J46">
            <v>26</v>
          </cell>
          <cell r="K46">
            <v>18</v>
          </cell>
          <cell r="L46">
            <v>32</v>
          </cell>
          <cell r="M46">
            <v>17</v>
          </cell>
        </row>
        <row r="47">
          <cell r="A47" t="str">
            <v>Jul-Sep 2010NHS Western Isles</v>
          </cell>
          <cell r="B47" t="str">
            <v>Jul-Sep 2010</v>
          </cell>
          <cell r="C47" t="str">
            <v>NHS Western Isles</v>
          </cell>
          <cell r="D47">
            <v>18</v>
          </cell>
          <cell r="E47">
            <v>4</v>
          </cell>
          <cell r="F47">
            <v>14</v>
          </cell>
          <cell r="G47">
            <v>1</v>
          </cell>
          <cell r="H47">
            <v>7.1428571428571425E-2</v>
          </cell>
          <cell r="I47">
            <v>13</v>
          </cell>
          <cell r="J47">
            <v>1</v>
          </cell>
          <cell r="K47" t="str">
            <v>n/a</v>
          </cell>
          <cell r="L47">
            <v>4</v>
          </cell>
          <cell r="M47">
            <v>32</v>
          </cell>
        </row>
        <row r="48">
          <cell r="A48" t="str">
            <v>Jul-Sep 2010SCAN9 Total</v>
          </cell>
          <cell r="B48" t="str">
            <v>Jul-Sep 2010</v>
          </cell>
          <cell r="C48" t="str">
            <v>SCAN9 Total</v>
          </cell>
          <cell r="D48">
            <v>1583</v>
          </cell>
          <cell r="E48">
            <v>776</v>
          </cell>
          <cell r="F48">
            <v>806</v>
          </cell>
          <cell r="G48">
            <v>30</v>
          </cell>
          <cell r="H48">
            <v>3.7220843672456573E-2</v>
          </cell>
          <cell r="I48">
            <v>777</v>
          </cell>
          <cell r="J48">
            <v>105</v>
          </cell>
          <cell r="K48">
            <v>17</v>
          </cell>
          <cell r="L48">
            <v>96</v>
          </cell>
          <cell r="M48">
            <v>25</v>
          </cell>
        </row>
        <row r="49">
          <cell r="A49" t="str">
            <v>Jul-Sep 2010NHS Borders</v>
          </cell>
          <cell r="B49" t="str">
            <v>Jul-Sep 2010</v>
          </cell>
          <cell r="C49" t="str">
            <v>NHS Borders</v>
          </cell>
          <cell r="D49">
            <v>139</v>
          </cell>
          <cell r="E49">
            <v>81</v>
          </cell>
          <cell r="F49">
            <v>58</v>
          </cell>
          <cell r="G49">
            <v>1</v>
          </cell>
          <cell r="H49">
            <v>1.7241379310344827E-2</v>
          </cell>
          <cell r="I49">
            <v>57</v>
          </cell>
          <cell r="J49">
            <v>4</v>
          </cell>
          <cell r="K49">
            <v>33</v>
          </cell>
          <cell r="L49">
            <v>3</v>
          </cell>
          <cell r="M49">
            <v>11</v>
          </cell>
        </row>
        <row r="50">
          <cell r="A50" t="str">
            <v>Jul-Sep 2010NHS Dumfries &amp; Galloway</v>
          </cell>
          <cell r="B50" t="str">
            <v>Jul-Sep 2010</v>
          </cell>
          <cell r="C50" t="str">
            <v>NHS Dumfries &amp; Galloway</v>
          </cell>
          <cell r="D50">
            <v>187</v>
          </cell>
          <cell r="E50">
            <v>80</v>
          </cell>
          <cell r="F50">
            <v>107</v>
          </cell>
          <cell r="G50">
            <v>0</v>
          </cell>
          <cell r="H50">
            <v>0</v>
          </cell>
          <cell r="I50">
            <v>107</v>
          </cell>
          <cell r="J50">
            <v>6</v>
          </cell>
          <cell r="K50">
            <v>18</v>
          </cell>
          <cell r="L50">
            <v>14</v>
          </cell>
          <cell r="M50">
            <v>24</v>
          </cell>
        </row>
        <row r="51">
          <cell r="A51" t="str">
            <v>Jul-Sep 2010NHS Fife</v>
          </cell>
          <cell r="B51" t="str">
            <v>Jul-Sep 2010</v>
          </cell>
          <cell r="C51" t="str">
            <v>NHS Fife</v>
          </cell>
          <cell r="D51">
            <v>364</v>
          </cell>
          <cell r="E51">
            <v>188</v>
          </cell>
          <cell r="F51">
            <v>176</v>
          </cell>
          <cell r="G51">
            <v>8</v>
          </cell>
          <cell r="H51">
            <v>4.5454545454545456E-2</v>
          </cell>
          <cell r="I51">
            <v>168</v>
          </cell>
          <cell r="J51">
            <v>21</v>
          </cell>
          <cell r="K51">
            <v>15</v>
          </cell>
          <cell r="L51">
            <v>29</v>
          </cell>
          <cell r="M51">
            <v>25</v>
          </cell>
        </row>
        <row r="52">
          <cell r="A52" t="str">
            <v>Jul-Sep 2010NHS Lothian</v>
          </cell>
          <cell r="B52" t="str">
            <v>Jul-Sep 2010</v>
          </cell>
          <cell r="C52" t="str">
            <v>NHS Lothian</v>
          </cell>
          <cell r="D52">
            <v>893</v>
          </cell>
          <cell r="E52">
            <v>427</v>
          </cell>
          <cell r="F52">
            <v>466</v>
          </cell>
          <cell r="G52">
            <v>21</v>
          </cell>
          <cell r="H52">
            <v>4.5064377682403435E-2</v>
          </cell>
          <cell r="I52">
            <v>445</v>
          </cell>
          <cell r="J52">
            <v>74</v>
          </cell>
          <cell r="K52">
            <v>20</v>
          </cell>
          <cell r="L52">
            <v>50</v>
          </cell>
          <cell r="M52">
            <v>26</v>
          </cell>
        </row>
        <row r="53">
          <cell r="A53" t="str">
            <v>Jul-Sep 2010WOSCAN9 Total</v>
          </cell>
          <cell r="B53" t="str">
            <v>Jul-Sep 2010</v>
          </cell>
          <cell r="C53" t="str">
            <v>WOSCAN9 Total</v>
          </cell>
          <cell r="D53">
            <v>2395</v>
          </cell>
          <cell r="E53">
            <v>1088</v>
          </cell>
          <cell r="F53">
            <v>1307</v>
          </cell>
          <cell r="G53">
            <v>53</v>
          </cell>
          <cell r="H53">
            <v>4.1000000000000002E-2</v>
          </cell>
          <cell r="I53">
            <v>1254</v>
          </cell>
          <cell r="J53">
            <v>213</v>
          </cell>
          <cell r="K53">
            <v>15</v>
          </cell>
          <cell r="L53">
            <v>121</v>
          </cell>
          <cell r="M53">
            <v>22</v>
          </cell>
        </row>
        <row r="54">
          <cell r="A54" t="str">
            <v>Jul-Sep 2010NHS Ayrshire &amp; Arran</v>
          </cell>
          <cell r="B54" t="str">
            <v>Jul-Sep 2010</v>
          </cell>
          <cell r="C54" t="str">
            <v>NHS Ayrshire &amp; Arran</v>
          </cell>
          <cell r="D54">
            <v>369</v>
          </cell>
          <cell r="E54">
            <v>168</v>
          </cell>
          <cell r="F54">
            <v>201</v>
          </cell>
          <cell r="G54">
            <v>5</v>
          </cell>
          <cell r="H54">
            <v>2.4875621890547265E-2</v>
          </cell>
          <cell r="I54">
            <v>196</v>
          </cell>
          <cell r="J54">
            <v>21</v>
          </cell>
          <cell r="K54">
            <v>15</v>
          </cell>
          <cell r="L54">
            <v>10</v>
          </cell>
          <cell r="M54">
            <v>36</v>
          </cell>
        </row>
        <row r="55">
          <cell r="A55" t="str">
            <v>Jul-Sep 2010NHS Forth Valley</v>
          </cell>
          <cell r="B55" t="str">
            <v>Jul-Sep 2010</v>
          </cell>
          <cell r="C55" t="str">
            <v>NHS Forth Valley</v>
          </cell>
          <cell r="D55">
            <v>257</v>
          </cell>
          <cell r="E55">
            <v>80</v>
          </cell>
          <cell r="F55">
            <v>177</v>
          </cell>
          <cell r="G55">
            <v>13</v>
          </cell>
          <cell r="H55">
            <v>7.3446327683615822E-2</v>
          </cell>
          <cell r="I55">
            <v>164</v>
          </cell>
          <cell r="J55">
            <v>14</v>
          </cell>
          <cell r="K55">
            <v>10</v>
          </cell>
          <cell r="L55">
            <v>24</v>
          </cell>
          <cell r="M55">
            <v>28</v>
          </cell>
        </row>
        <row r="56">
          <cell r="A56" t="str">
            <v>Jul-Sep 2010NHS Greater Glasgow &amp; Clyde</v>
          </cell>
          <cell r="B56" t="str">
            <v>Jul-Sep 2010</v>
          </cell>
          <cell r="C56" t="str">
            <v>NHS Greater Glasgow &amp; Clyde</v>
          </cell>
          <cell r="D56">
            <v>1259</v>
          </cell>
          <cell r="E56">
            <v>572</v>
          </cell>
          <cell r="F56">
            <v>687</v>
          </cell>
          <cell r="G56">
            <v>20</v>
          </cell>
          <cell r="H56">
            <v>2.9027576197387519E-2</v>
          </cell>
          <cell r="I56">
            <v>667</v>
          </cell>
          <cell r="J56">
            <v>143</v>
          </cell>
          <cell r="K56">
            <v>15</v>
          </cell>
          <cell r="L56">
            <v>64</v>
          </cell>
          <cell r="M56">
            <v>20</v>
          </cell>
        </row>
        <row r="57">
          <cell r="A57" t="str">
            <v>Jul-Sep 2010NHS Lanarkshire</v>
          </cell>
          <cell r="B57" t="str">
            <v>Jul-Sep 2010</v>
          </cell>
          <cell r="C57" t="str">
            <v>NHS Lanarkshire</v>
          </cell>
          <cell r="D57">
            <v>510</v>
          </cell>
          <cell r="E57">
            <v>268</v>
          </cell>
          <cell r="F57">
            <v>242</v>
          </cell>
          <cell r="G57">
            <v>15</v>
          </cell>
          <cell r="H57">
            <v>6.1983471074380167E-2</v>
          </cell>
          <cell r="I57">
            <v>227</v>
          </cell>
          <cell r="J57">
            <v>35</v>
          </cell>
          <cell r="K57">
            <v>17</v>
          </cell>
          <cell r="L57">
            <v>23</v>
          </cell>
          <cell r="M57">
            <v>21</v>
          </cell>
        </row>
        <row r="58">
          <cell r="A58" t="str">
            <v>Oct-Dec 2010Scotland</v>
          </cell>
          <cell r="B58" t="str">
            <v>Oct-Dec 2010</v>
          </cell>
          <cell r="C58" t="str">
            <v>Scotland</v>
          </cell>
          <cell r="D58">
            <v>5128</v>
          </cell>
          <cell r="E58">
            <v>2380</v>
          </cell>
          <cell r="F58">
            <v>2748</v>
          </cell>
          <cell r="G58">
            <v>108</v>
          </cell>
          <cell r="H58">
            <v>3.9E-2</v>
          </cell>
          <cell r="I58">
            <v>2640</v>
          </cell>
          <cell r="J58">
            <v>454</v>
          </cell>
          <cell r="K58">
            <v>16</v>
          </cell>
          <cell r="L58">
            <v>368</v>
          </cell>
          <cell r="M58">
            <v>21</v>
          </cell>
        </row>
        <row r="59">
          <cell r="A59" t="str">
            <v>Oct-Dec 2010NOSCAN9 Total</v>
          </cell>
          <cell r="B59" t="str">
            <v>Oct-Dec 2010</v>
          </cell>
          <cell r="C59" t="str">
            <v>NOSCAN9 Total</v>
          </cell>
          <cell r="D59">
            <v>1318</v>
          </cell>
          <cell r="E59">
            <v>587</v>
          </cell>
          <cell r="F59">
            <v>731</v>
          </cell>
          <cell r="G59">
            <v>26</v>
          </cell>
          <cell r="H59">
            <v>3.5999999999999997E-2</v>
          </cell>
          <cell r="I59">
            <v>705</v>
          </cell>
          <cell r="J59">
            <v>123</v>
          </cell>
          <cell r="K59">
            <v>15</v>
          </cell>
          <cell r="L59">
            <v>108</v>
          </cell>
          <cell r="M59">
            <v>17</v>
          </cell>
        </row>
        <row r="60">
          <cell r="A60" t="str">
            <v>Oct-Dec 2010NHS Grampian</v>
          </cell>
          <cell r="B60" t="str">
            <v>Oct-Dec 2010</v>
          </cell>
          <cell r="C60" t="str">
            <v>NHS Grampian</v>
          </cell>
          <cell r="D60">
            <v>483</v>
          </cell>
          <cell r="E60">
            <v>212</v>
          </cell>
          <cell r="F60">
            <v>271</v>
          </cell>
          <cell r="G60">
            <v>7</v>
          </cell>
          <cell r="H60">
            <v>2.5999999999999999E-2</v>
          </cell>
          <cell r="I60">
            <v>264</v>
          </cell>
          <cell r="J60">
            <v>37</v>
          </cell>
          <cell r="K60">
            <v>15</v>
          </cell>
          <cell r="L60">
            <v>50</v>
          </cell>
          <cell r="M60">
            <v>15</v>
          </cell>
        </row>
        <row r="61">
          <cell r="A61" t="str">
            <v>Oct-Dec 2010NHS Highland</v>
          </cell>
          <cell r="B61" t="str">
            <v>Oct-Dec 2010</v>
          </cell>
          <cell r="C61" t="str">
            <v>NHS Highland</v>
          </cell>
          <cell r="D61">
            <v>343</v>
          </cell>
          <cell r="E61">
            <v>152</v>
          </cell>
          <cell r="F61">
            <v>191</v>
          </cell>
          <cell r="G61">
            <v>5</v>
          </cell>
          <cell r="H61">
            <v>2.5999999999999999E-2</v>
          </cell>
          <cell r="I61">
            <v>186</v>
          </cell>
          <cell r="J61">
            <v>41</v>
          </cell>
          <cell r="K61">
            <v>15</v>
          </cell>
          <cell r="L61">
            <v>32</v>
          </cell>
          <cell r="M61">
            <v>23</v>
          </cell>
        </row>
        <row r="62">
          <cell r="A62" t="str">
            <v>Oct-Dec 2010NHS Orkney</v>
          </cell>
          <cell r="B62" t="str">
            <v>Oct-Dec 2010</v>
          </cell>
          <cell r="C62" t="str">
            <v>NHS Orkney</v>
          </cell>
          <cell r="D62">
            <v>10</v>
          </cell>
          <cell r="E62">
            <v>4</v>
          </cell>
          <cell r="F62">
            <v>6</v>
          </cell>
          <cell r="G62">
            <v>0</v>
          </cell>
          <cell r="H62">
            <v>0</v>
          </cell>
          <cell r="I62">
            <v>6</v>
          </cell>
          <cell r="J62">
            <v>1</v>
          </cell>
          <cell r="K62" t="str">
            <v>n/a</v>
          </cell>
          <cell r="L62">
            <v>1</v>
          </cell>
          <cell r="M62" t="str">
            <v>n/a</v>
          </cell>
        </row>
        <row r="63">
          <cell r="A63" t="str">
            <v>Oct-Dec 2010NHS Shetland</v>
          </cell>
          <cell r="B63" t="str">
            <v>Oct-Dec 2010</v>
          </cell>
          <cell r="C63" t="str">
            <v>NHS Shetland</v>
          </cell>
          <cell r="D63">
            <v>23</v>
          </cell>
          <cell r="E63">
            <v>10</v>
          </cell>
          <cell r="F63">
            <v>13</v>
          </cell>
          <cell r="G63">
            <v>0</v>
          </cell>
          <cell r="H63">
            <v>0</v>
          </cell>
          <cell r="I63">
            <v>13</v>
          </cell>
          <cell r="J63">
            <v>2</v>
          </cell>
          <cell r="K63" t="str">
            <v>n/a</v>
          </cell>
          <cell r="L63">
            <v>2</v>
          </cell>
          <cell r="M63" t="str">
            <v>n/a</v>
          </cell>
        </row>
        <row r="64">
          <cell r="A64" t="str">
            <v>Oct-Dec 2010NHS Tayside</v>
          </cell>
          <cell r="B64" t="str">
            <v>Oct-Dec 2010</v>
          </cell>
          <cell r="C64" t="str">
            <v>NHS Tayside</v>
          </cell>
          <cell r="D64">
            <v>428</v>
          </cell>
          <cell r="E64">
            <v>199</v>
          </cell>
          <cell r="F64">
            <v>229</v>
          </cell>
          <cell r="G64">
            <v>14</v>
          </cell>
          <cell r="H64">
            <v>6.0999999999999999E-2</v>
          </cell>
          <cell r="I64">
            <v>215</v>
          </cell>
          <cell r="J64">
            <v>39</v>
          </cell>
          <cell r="K64">
            <v>15</v>
          </cell>
          <cell r="L64">
            <v>21</v>
          </cell>
          <cell r="M64">
            <v>8</v>
          </cell>
        </row>
        <row r="65">
          <cell r="A65" t="str">
            <v>Oct-Dec 2010NHS Western Isles</v>
          </cell>
          <cell r="B65" t="str">
            <v>Oct-Dec 2010</v>
          </cell>
          <cell r="C65" t="str">
            <v>NHS Western Isles</v>
          </cell>
          <cell r="D65">
            <v>31</v>
          </cell>
          <cell r="E65">
            <v>10</v>
          </cell>
          <cell r="F65">
            <v>21</v>
          </cell>
          <cell r="G65">
            <v>0</v>
          </cell>
          <cell r="H65">
            <v>0</v>
          </cell>
          <cell r="I65">
            <v>21</v>
          </cell>
          <cell r="J65">
            <v>3</v>
          </cell>
          <cell r="K65">
            <v>42</v>
          </cell>
          <cell r="L65">
            <v>2</v>
          </cell>
          <cell r="M65" t="str">
            <v>n/a</v>
          </cell>
        </row>
        <row r="66">
          <cell r="A66" t="str">
            <v>Oct-Dec 2010SCAN9 Total</v>
          </cell>
          <cell r="B66" t="str">
            <v>Oct-Dec 2010</v>
          </cell>
          <cell r="C66" t="str">
            <v>SCAN9 Total</v>
          </cell>
          <cell r="D66">
            <v>1461</v>
          </cell>
          <cell r="E66">
            <v>692</v>
          </cell>
          <cell r="F66">
            <v>769</v>
          </cell>
          <cell r="G66">
            <v>30</v>
          </cell>
          <cell r="H66">
            <v>3.9E-2</v>
          </cell>
          <cell r="I66">
            <v>739</v>
          </cell>
          <cell r="J66">
            <v>101</v>
          </cell>
          <cell r="K66">
            <v>18</v>
          </cell>
          <cell r="L66">
            <v>104</v>
          </cell>
          <cell r="M66">
            <v>27</v>
          </cell>
        </row>
        <row r="67">
          <cell r="A67" t="str">
            <v>Oct-Dec 2010NHS Borders</v>
          </cell>
          <cell r="B67" t="str">
            <v>Oct-Dec 2010</v>
          </cell>
          <cell r="C67" t="str">
            <v>NHS Borders</v>
          </cell>
          <cell r="D67">
            <v>100</v>
          </cell>
          <cell r="E67">
            <v>50</v>
          </cell>
          <cell r="F67">
            <v>50</v>
          </cell>
          <cell r="G67">
            <v>0</v>
          </cell>
          <cell r="H67">
            <v>0</v>
          </cell>
          <cell r="I67">
            <v>50</v>
          </cell>
          <cell r="J67">
            <v>2</v>
          </cell>
          <cell r="K67" t="str">
            <v>n/a</v>
          </cell>
          <cell r="L67">
            <v>4</v>
          </cell>
          <cell r="M67">
            <v>32</v>
          </cell>
        </row>
        <row r="68">
          <cell r="A68" t="str">
            <v>Oct-Dec 2010NHS Dumfries &amp; Galloway</v>
          </cell>
          <cell r="B68" t="str">
            <v>Oct-Dec 2010</v>
          </cell>
          <cell r="C68" t="str">
            <v>NHS Dumfries &amp; Galloway</v>
          </cell>
          <cell r="D68">
            <v>180</v>
          </cell>
          <cell r="E68">
            <v>67</v>
          </cell>
          <cell r="F68">
            <v>113</v>
          </cell>
          <cell r="G68">
            <v>1</v>
          </cell>
          <cell r="H68">
            <v>8.9999999999999993E-3</v>
          </cell>
          <cell r="I68">
            <v>112</v>
          </cell>
          <cell r="J68">
            <v>6</v>
          </cell>
          <cell r="K68">
            <v>28</v>
          </cell>
          <cell r="L68">
            <v>17</v>
          </cell>
          <cell r="M68">
            <v>22</v>
          </cell>
        </row>
        <row r="69">
          <cell r="A69" t="str">
            <v>Oct-Dec 2010NHS Fife</v>
          </cell>
          <cell r="B69" t="str">
            <v>Oct-Dec 2010</v>
          </cell>
          <cell r="C69" t="str">
            <v>NHS Fife</v>
          </cell>
          <cell r="D69">
            <v>320</v>
          </cell>
          <cell r="E69">
            <v>156</v>
          </cell>
          <cell r="F69">
            <v>164</v>
          </cell>
          <cell r="G69">
            <v>4</v>
          </cell>
          <cell r="H69">
            <v>2.4E-2</v>
          </cell>
          <cell r="I69">
            <v>160</v>
          </cell>
          <cell r="J69">
            <v>18</v>
          </cell>
          <cell r="K69">
            <v>14</v>
          </cell>
          <cell r="L69">
            <v>26</v>
          </cell>
          <cell r="M69">
            <v>22</v>
          </cell>
        </row>
        <row r="70">
          <cell r="A70" t="str">
            <v>Oct-Dec 2010NHS Lothian</v>
          </cell>
          <cell r="B70" t="str">
            <v>Oct-Dec 2010</v>
          </cell>
          <cell r="C70" t="str">
            <v>NHS Lothian</v>
          </cell>
          <cell r="D70">
            <v>861</v>
          </cell>
          <cell r="E70">
            <v>419</v>
          </cell>
          <cell r="F70">
            <v>442</v>
          </cell>
          <cell r="G70">
            <v>25</v>
          </cell>
          <cell r="H70">
            <v>5.7000000000000002E-2</v>
          </cell>
          <cell r="I70">
            <v>417</v>
          </cell>
          <cell r="J70">
            <v>75</v>
          </cell>
          <cell r="K70">
            <v>21</v>
          </cell>
          <cell r="L70">
            <v>57</v>
          </cell>
          <cell r="M70">
            <v>30</v>
          </cell>
        </row>
        <row r="71">
          <cell r="A71" t="str">
            <v>Oct-Dec 2010WOSCAN9 Total</v>
          </cell>
          <cell r="B71" t="str">
            <v>Oct-Dec 2010</v>
          </cell>
          <cell r="C71" t="str">
            <v>WOSCAN9 Total</v>
          </cell>
          <cell r="D71">
            <v>2349</v>
          </cell>
          <cell r="E71">
            <v>1101</v>
          </cell>
          <cell r="F71">
            <v>1248</v>
          </cell>
          <cell r="G71">
            <v>52</v>
          </cell>
          <cell r="H71">
            <v>4.2000000000000003E-2</v>
          </cell>
          <cell r="I71">
            <v>1196</v>
          </cell>
          <cell r="J71">
            <v>230</v>
          </cell>
          <cell r="K71">
            <v>16</v>
          </cell>
          <cell r="L71">
            <v>156</v>
          </cell>
          <cell r="M71">
            <v>21</v>
          </cell>
        </row>
        <row r="72">
          <cell r="A72" t="str">
            <v>Oct-Dec 2010NHS Ayrshire &amp; Arran</v>
          </cell>
          <cell r="B72" t="str">
            <v>Oct-Dec 2010</v>
          </cell>
          <cell r="C72" t="str">
            <v>NHS Ayrshire &amp; Arran</v>
          </cell>
          <cell r="D72">
            <v>382</v>
          </cell>
          <cell r="E72">
            <v>194</v>
          </cell>
          <cell r="F72">
            <v>188</v>
          </cell>
          <cell r="G72">
            <v>5</v>
          </cell>
          <cell r="H72">
            <v>2.7E-2</v>
          </cell>
          <cell r="I72">
            <v>183</v>
          </cell>
          <cell r="J72">
            <v>26</v>
          </cell>
          <cell r="K72">
            <v>15</v>
          </cell>
          <cell r="L72">
            <v>14</v>
          </cell>
          <cell r="M72">
            <v>29</v>
          </cell>
        </row>
        <row r="73">
          <cell r="A73" t="str">
            <v>Oct-Dec 2010NHS Forth Valley</v>
          </cell>
          <cell r="B73" t="str">
            <v>Oct-Dec 2010</v>
          </cell>
          <cell r="C73" t="str">
            <v>NHS Forth Valley</v>
          </cell>
          <cell r="D73">
            <v>275</v>
          </cell>
          <cell r="E73">
            <v>98</v>
          </cell>
          <cell r="F73">
            <v>177</v>
          </cell>
          <cell r="G73">
            <v>14</v>
          </cell>
          <cell r="H73">
            <v>7.9000000000000001E-2</v>
          </cell>
          <cell r="I73">
            <v>163</v>
          </cell>
          <cell r="J73">
            <v>9</v>
          </cell>
          <cell r="K73">
            <v>15</v>
          </cell>
          <cell r="L73">
            <v>41</v>
          </cell>
          <cell r="M73">
            <v>28</v>
          </cell>
        </row>
        <row r="74">
          <cell r="A74" t="str">
            <v>Oct-Dec 2010NHS Greater Glasgow &amp; Clyde</v>
          </cell>
          <cell r="B74" t="str">
            <v>Oct-Dec 2010</v>
          </cell>
          <cell r="C74" t="str">
            <v>NHS Greater Glasgow &amp; Clyde</v>
          </cell>
          <cell r="D74">
            <v>1211</v>
          </cell>
          <cell r="E74">
            <v>526</v>
          </cell>
          <cell r="F74">
            <v>685</v>
          </cell>
          <cell r="G74">
            <v>24</v>
          </cell>
          <cell r="H74">
            <v>3.5000000000000003E-2</v>
          </cell>
          <cell r="I74">
            <v>661</v>
          </cell>
          <cell r="J74">
            <v>148</v>
          </cell>
          <cell r="K74">
            <v>16</v>
          </cell>
          <cell r="L74">
            <v>80</v>
          </cell>
          <cell r="M74">
            <v>16</v>
          </cell>
        </row>
        <row r="75">
          <cell r="A75" t="str">
            <v>Oct-Dec 2010NHS Lanarkshire</v>
          </cell>
          <cell r="B75" t="str">
            <v>Oct-Dec 2010</v>
          </cell>
          <cell r="C75" t="str">
            <v>NHS Lanarkshire</v>
          </cell>
          <cell r="D75">
            <v>481</v>
          </cell>
          <cell r="E75">
            <v>283</v>
          </cell>
          <cell r="F75">
            <v>198</v>
          </cell>
          <cell r="G75">
            <v>9</v>
          </cell>
          <cell r="H75">
            <v>4.4999999999999998E-2</v>
          </cell>
          <cell r="I75">
            <v>189</v>
          </cell>
          <cell r="J75">
            <v>47</v>
          </cell>
          <cell r="K75">
            <v>17</v>
          </cell>
          <cell r="L75">
            <v>21</v>
          </cell>
          <cell r="M75">
            <v>41</v>
          </cell>
        </row>
        <row r="76">
          <cell r="A76" t="str">
            <v>Jan-Mar 2011Scotland</v>
          </cell>
          <cell r="B76" t="str">
            <v>Jan-Mar 2011</v>
          </cell>
          <cell r="C76" t="str">
            <v>Scotland</v>
          </cell>
          <cell r="D76">
            <v>5307</v>
          </cell>
          <cell r="E76">
            <v>2541</v>
          </cell>
          <cell r="F76">
            <v>2766</v>
          </cell>
          <cell r="G76">
            <v>104</v>
          </cell>
          <cell r="H76">
            <v>3.7999999999999999E-2</v>
          </cell>
          <cell r="I76">
            <v>2662</v>
          </cell>
          <cell r="J76">
            <v>412</v>
          </cell>
          <cell r="K76">
            <v>21</v>
          </cell>
          <cell r="L76">
            <v>407</v>
          </cell>
          <cell r="M76">
            <v>23</v>
          </cell>
        </row>
        <row r="77">
          <cell r="A77" t="str">
            <v>Jan-Mar 2011NOSCAN9 Total</v>
          </cell>
          <cell r="B77" t="str">
            <v>Jan-Mar 2011</v>
          </cell>
          <cell r="C77" t="str">
            <v>NOSCAN9 Total</v>
          </cell>
          <cell r="D77">
            <v>1289</v>
          </cell>
          <cell r="E77">
            <v>617</v>
          </cell>
          <cell r="F77">
            <v>672</v>
          </cell>
          <cell r="G77">
            <v>11</v>
          </cell>
          <cell r="H77">
            <v>1.6E-2</v>
          </cell>
          <cell r="I77">
            <v>661</v>
          </cell>
          <cell r="J77">
            <v>94</v>
          </cell>
          <cell r="K77">
            <v>22</v>
          </cell>
          <cell r="L77">
            <v>113</v>
          </cell>
          <cell r="M77">
            <v>17</v>
          </cell>
        </row>
        <row r="78">
          <cell r="A78" t="str">
            <v>Jan-Mar 2011NHS Grampian</v>
          </cell>
          <cell r="B78" t="str">
            <v>Jan-Mar 2011</v>
          </cell>
          <cell r="C78" t="str">
            <v>NHS Grampian</v>
          </cell>
          <cell r="D78">
            <v>513</v>
          </cell>
          <cell r="E78">
            <v>276</v>
          </cell>
          <cell r="F78">
            <v>237</v>
          </cell>
          <cell r="G78">
            <v>4</v>
          </cell>
          <cell r="H78">
            <v>1.7000000000000001E-2</v>
          </cell>
          <cell r="I78">
            <v>233</v>
          </cell>
          <cell r="J78">
            <v>24</v>
          </cell>
          <cell r="K78">
            <v>19</v>
          </cell>
          <cell r="L78">
            <v>37</v>
          </cell>
          <cell r="M78">
            <v>20</v>
          </cell>
        </row>
        <row r="79">
          <cell r="A79" t="str">
            <v>Jan-Mar 2011NHS Highland</v>
          </cell>
          <cell r="B79" t="str">
            <v>Jan-Mar 2011</v>
          </cell>
          <cell r="C79" t="str">
            <v>NHS Highland</v>
          </cell>
          <cell r="D79">
            <v>345</v>
          </cell>
          <cell r="E79">
            <v>143</v>
          </cell>
          <cell r="F79">
            <v>202</v>
          </cell>
          <cell r="G79">
            <v>3</v>
          </cell>
          <cell r="H79">
            <v>1.4999999999999999E-2</v>
          </cell>
          <cell r="I79">
            <v>199</v>
          </cell>
          <cell r="J79">
            <v>35</v>
          </cell>
          <cell r="K79">
            <v>24</v>
          </cell>
          <cell r="L79">
            <v>38</v>
          </cell>
          <cell r="M79">
            <v>29</v>
          </cell>
        </row>
        <row r="80">
          <cell r="A80" t="str">
            <v>Jan-Mar 2011NHS Orkney</v>
          </cell>
          <cell r="B80" t="str">
            <v>Jan-Mar 2011</v>
          </cell>
          <cell r="C80" t="str">
            <v>NHS Orkney</v>
          </cell>
          <cell r="D80">
            <v>7</v>
          </cell>
          <cell r="E80">
            <v>3</v>
          </cell>
          <cell r="F80">
            <v>4</v>
          </cell>
          <cell r="G80">
            <v>0</v>
          </cell>
          <cell r="H80">
            <v>0</v>
          </cell>
          <cell r="I80">
            <v>4</v>
          </cell>
          <cell r="J80">
            <v>1</v>
          </cell>
          <cell r="K80" t="str">
            <v>n/a</v>
          </cell>
          <cell r="L80">
            <v>1</v>
          </cell>
          <cell r="M80" t="str">
            <v>n/a</v>
          </cell>
        </row>
        <row r="81">
          <cell r="A81" t="str">
            <v>Jan-Mar 2011NHS Shetland</v>
          </cell>
          <cell r="B81" t="str">
            <v>Jan-Mar 2011</v>
          </cell>
          <cell r="C81" t="str">
            <v>NHS Shetland</v>
          </cell>
          <cell r="D81">
            <v>19</v>
          </cell>
          <cell r="E81">
            <v>8</v>
          </cell>
          <cell r="F81">
            <v>11</v>
          </cell>
          <cell r="G81">
            <v>0</v>
          </cell>
          <cell r="H81">
            <v>0</v>
          </cell>
          <cell r="I81">
            <v>11</v>
          </cell>
          <cell r="J81">
            <v>0</v>
          </cell>
          <cell r="K81" t="str">
            <v>n/a</v>
          </cell>
          <cell r="L81">
            <v>0</v>
          </cell>
          <cell r="M81" t="str">
            <v>n/a</v>
          </cell>
        </row>
        <row r="82">
          <cell r="A82" t="str">
            <v>Jan-Mar 2011NHS Tayside</v>
          </cell>
          <cell r="B82" t="str">
            <v>Jan-Mar 2011</v>
          </cell>
          <cell r="C82" t="str">
            <v>NHS Tayside</v>
          </cell>
          <cell r="D82">
            <v>387</v>
          </cell>
          <cell r="E82">
            <v>181</v>
          </cell>
          <cell r="F82">
            <v>206</v>
          </cell>
          <cell r="G82">
            <v>4</v>
          </cell>
          <cell r="H82">
            <v>1.9E-2</v>
          </cell>
          <cell r="I82">
            <v>202</v>
          </cell>
          <cell r="J82">
            <v>33</v>
          </cell>
          <cell r="K82">
            <v>20</v>
          </cell>
          <cell r="L82">
            <v>36</v>
          </cell>
          <cell r="M82">
            <v>12</v>
          </cell>
        </row>
        <row r="83">
          <cell r="A83" t="str">
            <v>Jan-Mar 2011NHS Western Isles</v>
          </cell>
          <cell r="B83" t="str">
            <v>Jan-Mar 2011</v>
          </cell>
          <cell r="C83" t="str">
            <v>NHS Western Isles</v>
          </cell>
          <cell r="D83">
            <v>18</v>
          </cell>
          <cell r="E83">
            <v>6</v>
          </cell>
          <cell r="F83">
            <v>12</v>
          </cell>
          <cell r="G83">
            <v>0</v>
          </cell>
          <cell r="H83">
            <v>0</v>
          </cell>
          <cell r="I83">
            <v>12</v>
          </cell>
          <cell r="J83">
            <v>1</v>
          </cell>
          <cell r="K83" t="str">
            <v>n/a</v>
          </cell>
          <cell r="L83">
            <v>1</v>
          </cell>
          <cell r="M83" t="str">
            <v>n/a</v>
          </cell>
        </row>
        <row r="84">
          <cell r="A84" t="str">
            <v>Jan-Mar 2011SCAN9 Total</v>
          </cell>
          <cell r="B84" t="str">
            <v>Jan-Mar 2011</v>
          </cell>
          <cell r="C84" t="str">
            <v>SCAN9 Total</v>
          </cell>
          <cell r="D84">
            <v>1488</v>
          </cell>
          <cell r="E84">
            <v>751</v>
          </cell>
          <cell r="F84">
            <v>737</v>
          </cell>
          <cell r="G84">
            <v>31</v>
          </cell>
          <cell r="H84">
            <v>4.2000000000000003E-2</v>
          </cell>
          <cell r="I84">
            <v>706</v>
          </cell>
          <cell r="J84">
            <v>89</v>
          </cell>
          <cell r="K84">
            <v>20</v>
          </cell>
          <cell r="L84">
            <v>109</v>
          </cell>
          <cell r="M84">
            <v>28</v>
          </cell>
        </row>
        <row r="85">
          <cell r="A85" t="str">
            <v>Jan-Mar 2011NHS Borders</v>
          </cell>
          <cell r="B85" t="str">
            <v>Jan-Mar 2011</v>
          </cell>
          <cell r="C85" t="str">
            <v>NHS Borders</v>
          </cell>
          <cell r="D85">
            <v>110</v>
          </cell>
          <cell r="E85">
            <v>56</v>
          </cell>
          <cell r="F85">
            <v>54</v>
          </cell>
          <cell r="G85">
            <v>3</v>
          </cell>
          <cell r="H85">
            <v>5.6000000000000001E-2</v>
          </cell>
          <cell r="I85">
            <v>51</v>
          </cell>
          <cell r="J85">
            <v>2</v>
          </cell>
          <cell r="K85" t="str">
            <v>n/a</v>
          </cell>
          <cell r="L85">
            <v>6</v>
          </cell>
          <cell r="M85">
            <v>29</v>
          </cell>
        </row>
        <row r="86">
          <cell r="A86" t="str">
            <v>Jan-Mar 2011NHS Dumfries &amp; Galloway</v>
          </cell>
          <cell r="B86" t="str">
            <v>Jan-Mar 2011</v>
          </cell>
          <cell r="C86" t="str">
            <v>NHS Dumfries &amp; Galloway</v>
          </cell>
          <cell r="D86">
            <v>171</v>
          </cell>
          <cell r="E86">
            <v>82</v>
          </cell>
          <cell r="F86">
            <v>89</v>
          </cell>
          <cell r="G86">
            <v>0</v>
          </cell>
          <cell r="H86">
            <v>0</v>
          </cell>
          <cell r="I86">
            <v>89</v>
          </cell>
          <cell r="J86">
            <v>2</v>
          </cell>
          <cell r="K86" t="str">
            <v>n/a</v>
          </cell>
          <cell r="L86">
            <v>11</v>
          </cell>
          <cell r="M86">
            <v>40</v>
          </cell>
        </row>
        <row r="87">
          <cell r="A87" t="str">
            <v>Jan-Mar 2011NHS Fife</v>
          </cell>
          <cell r="B87" t="str">
            <v>Jan-Mar 2011</v>
          </cell>
          <cell r="C87" t="str">
            <v>NHS Fife</v>
          </cell>
          <cell r="D87">
            <v>334</v>
          </cell>
          <cell r="E87">
            <v>160</v>
          </cell>
          <cell r="F87">
            <v>174</v>
          </cell>
          <cell r="G87">
            <v>5</v>
          </cell>
          <cell r="H87">
            <v>2.9000000000000001E-2</v>
          </cell>
          <cell r="I87">
            <v>169</v>
          </cell>
          <cell r="J87">
            <v>17</v>
          </cell>
          <cell r="K87">
            <v>10</v>
          </cell>
          <cell r="L87">
            <v>21</v>
          </cell>
          <cell r="M87">
            <v>28</v>
          </cell>
        </row>
        <row r="88">
          <cell r="A88" t="str">
            <v>Jan-Mar 2011NHS Lothian</v>
          </cell>
          <cell r="B88" t="str">
            <v>Jan-Mar 2011</v>
          </cell>
          <cell r="C88" t="str">
            <v>NHS Lothian</v>
          </cell>
          <cell r="D88">
            <v>873</v>
          </cell>
          <cell r="E88">
            <v>453</v>
          </cell>
          <cell r="F88">
            <v>420</v>
          </cell>
          <cell r="G88">
            <v>23</v>
          </cell>
          <cell r="H88">
            <v>5.5E-2</v>
          </cell>
          <cell r="I88">
            <v>397</v>
          </cell>
          <cell r="J88">
            <v>68</v>
          </cell>
          <cell r="K88">
            <v>24</v>
          </cell>
          <cell r="L88">
            <v>71</v>
          </cell>
          <cell r="M88">
            <v>28</v>
          </cell>
        </row>
        <row r="89">
          <cell r="A89" t="str">
            <v>Jan-Mar 2011WOSCAN9 Total</v>
          </cell>
          <cell r="B89" t="str">
            <v>Jan-Mar 2011</v>
          </cell>
          <cell r="C89" t="str">
            <v>WOSCAN9 Total</v>
          </cell>
          <cell r="D89">
            <v>2530</v>
          </cell>
          <cell r="E89">
            <v>1173</v>
          </cell>
          <cell r="F89">
            <v>1357</v>
          </cell>
          <cell r="G89">
            <v>62</v>
          </cell>
          <cell r="H89">
            <v>4.5999999999999999E-2</v>
          </cell>
          <cell r="I89">
            <v>1295</v>
          </cell>
          <cell r="J89">
            <v>229</v>
          </cell>
          <cell r="K89">
            <v>24</v>
          </cell>
          <cell r="L89">
            <v>185</v>
          </cell>
          <cell r="M89">
            <v>23</v>
          </cell>
        </row>
        <row r="90">
          <cell r="A90" t="str">
            <v>Jan-Mar 2011NHS Ayrshire &amp; Arran</v>
          </cell>
          <cell r="B90" t="str">
            <v>Jan-Mar 2011</v>
          </cell>
          <cell r="C90" t="str">
            <v>NHS Ayrshire &amp; Arran</v>
          </cell>
          <cell r="D90">
            <v>426</v>
          </cell>
          <cell r="E90">
            <v>220</v>
          </cell>
          <cell r="F90">
            <v>206</v>
          </cell>
          <cell r="G90">
            <v>6</v>
          </cell>
          <cell r="H90">
            <v>2.9000000000000001E-2</v>
          </cell>
          <cell r="I90">
            <v>200</v>
          </cell>
          <cell r="J90">
            <v>18</v>
          </cell>
          <cell r="K90">
            <v>20</v>
          </cell>
          <cell r="L90">
            <v>32</v>
          </cell>
          <cell r="M90">
            <v>20</v>
          </cell>
        </row>
        <row r="91">
          <cell r="A91" t="str">
            <v>Jan-Mar 2011NHS Forth Valley</v>
          </cell>
          <cell r="B91" t="str">
            <v>Jan-Mar 2011</v>
          </cell>
          <cell r="C91" t="str">
            <v>NHS Forth Valley</v>
          </cell>
          <cell r="D91">
            <v>270</v>
          </cell>
          <cell r="E91">
            <v>99</v>
          </cell>
          <cell r="F91">
            <v>171</v>
          </cell>
          <cell r="G91">
            <v>13</v>
          </cell>
          <cell r="H91">
            <v>7.5999999999999998E-2</v>
          </cell>
          <cell r="I91">
            <v>158</v>
          </cell>
          <cell r="J91">
            <v>12</v>
          </cell>
          <cell r="K91">
            <v>33</v>
          </cell>
          <cell r="L91">
            <v>38</v>
          </cell>
          <cell r="M91">
            <v>28</v>
          </cell>
        </row>
        <row r="92">
          <cell r="A92" t="str">
            <v>Jan-Mar 2011NHS Greater Glasgow &amp; Clyde</v>
          </cell>
          <cell r="B92" t="str">
            <v>Jan-Mar 2011</v>
          </cell>
          <cell r="C92" t="str">
            <v>NHS Greater Glasgow &amp; Clyde</v>
          </cell>
          <cell r="D92">
            <v>1366</v>
          </cell>
          <cell r="E92">
            <v>614</v>
          </cell>
          <cell r="F92">
            <v>752</v>
          </cell>
          <cell r="G92">
            <v>27</v>
          </cell>
          <cell r="H92">
            <v>3.5999999999999997E-2</v>
          </cell>
          <cell r="I92">
            <v>725</v>
          </cell>
          <cell r="J92">
            <v>165</v>
          </cell>
          <cell r="K92">
            <v>22</v>
          </cell>
          <cell r="L92">
            <v>89</v>
          </cell>
          <cell r="M92">
            <v>22</v>
          </cell>
        </row>
        <row r="93">
          <cell r="A93" t="str">
            <v>Jan-Mar 2011NHS Lanarkshire</v>
          </cell>
          <cell r="B93" t="str">
            <v>Jan-Mar 2011</v>
          </cell>
          <cell r="C93" t="str">
            <v>NHS Lanarkshire</v>
          </cell>
          <cell r="D93">
            <v>468</v>
          </cell>
          <cell r="E93">
            <v>240</v>
          </cell>
          <cell r="F93">
            <v>228</v>
          </cell>
          <cell r="G93">
            <v>16</v>
          </cell>
          <cell r="H93">
            <v>7.0000000000000007E-2</v>
          </cell>
          <cell r="I93">
            <v>212</v>
          </cell>
          <cell r="J93">
            <v>34</v>
          </cell>
          <cell r="K93">
            <v>30</v>
          </cell>
          <cell r="L93">
            <v>26</v>
          </cell>
          <cell r="M93">
            <v>23</v>
          </cell>
        </row>
      </sheetData>
      <sheetData sheetId="4">
        <row r="2">
          <cell r="A2">
            <v>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Contents and Notes"/>
      <sheetName val="Table 1c"/>
      <sheetName val="Charts"/>
      <sheetName val="Lookup"/>
      <sheetName val="Data"/>
    </sheetNames>
    <sheetDataSet>
      <sheetData sheetId="0"/>
      <sheetData sheetId="1"/>
      <sheetData sheetId="2"/>
      <sheetData sheetId="3"/>
      <sheetData sheetId="4">
        <row r="1">
          <cell r="A1" t="str">
            <v>Cancer_Indicator</v>
          </cell>
          <cell r="B1" t="str">
            <v>Indicator</v>
          </cell>
          <cell r="C1" t="str">
            <v>Area</v>
          </cell>
          <cell r="D1" t="str">
            <v>31st Mar 2010</v>
          </cell>
          <cell r="E1" t="str">
            <v>30th Jun 2010</v>
          </cell>
          <cell r="F1" t="str">
            <v>30th Sep 2010</v>
          </cell>
          <cell r="G1" t="str">
            <v>31st Dec 2010</v>
          </cell>
          <cell r="H1" t="str">
            <v>31st Mar 2011</v>
          </cell>
        </row>
        <row r="2">
          <cell r="A2" t="str">
            <v>Number of eligible referrals¹NHS Grampian</v>
          </cell>
          <cell r="B2" t="str">
            <v>Number of eligible referrals¹</v>
          </cell>
          <cell r="C2" t="str">
            <v>NHS Grampian</v>
          </cell>
          <cell r="D2">
            <v>224</v>
          </cell>
          <cell r="E2">
            <v>204</v>
          </cell>
          <cell r="F2">
            <v>300</v>
          </cell>
          <cell r="G2">
            <v>264</v>
          </cell>
          <cell r="H2" t="str">
            <v>-</v>
          </cell>
        </row>
        <row r="3">
          <cell r="A3" t="str">
            <v>Number of eligible referrals¹NHS Highland</v>
          </cell>
          <cell r="B3" t="str">
            <v>Number of eligible referrals¹</v>
          </cell>
          <cell r="C3" t="str">
            <v>NHS Highland</v>
          </cell>
          <cell r="D3">
            <v>127</v>
          </cell>
          <cell r="E3">
            <v>130</v>
          </cell>
          <cell r="F3">
            <v>165</v>
          </cell>
          <cell r="G3">
            <v>182</v>
          </cell>
          <cell r="H3" t="str">
            <v>-</v>
          </cell>
        </row>
        <row r="4">
          <cell r="A4" t="str">
            <v>Number of eligible referrals¹NHS Orkney</v>
          </cell>
          <cell r="B4" t="str">
            <v>Number of eligible referrals¹</v>
          </cell>
          <cell r="C4" t="str">
            <v>NHS Orkney</v>
          </cell>
          <cell r="D4">
            <v>2</v>
          </cell>
          <cell r="E4">
            <v>4</v>
          </cell>
          <cell r="F4">
            <v>4</v>
          </cell>
          <cell r="G4">
            <v>2</v>
          </cell>
          <cell r="H4" t="str">
            <v>-</v>
          </cell>
        </row>
        <row r="5">
          <cell r="A5" t="str">
            <v>Number of eligible referrals¹NHS Shetland</v>
          </cell>
          <cell r="B5" t="str">
            <v>Number of eligible referrals¹</v>
          </cell>
          <cell r="C5" t="str">
            <v>NHS Shetland</v>
          </cell>
          <cell r="D5">
            <v>9</v>
          </cell>
          <cell r="E5">
            <v>11</v>
          </cell>
          <cell r="F5">
            <v>8</v>
          </cell>
          <cell r="G5">
            <v>13</v>
          </cell>
          <cell r="H5" t="str">
            <v>-</v>
          </cell>
        </row>
        <row r="6">
          <cell r="A6" t="str">
            <v>Number of eligible referrals¹NHS Tayside</v>
          </cell>
          <cell r="B6" t="str">
            <v>Number of eligible referrals¹</v>
          </cell>
          <cell r="C6" t="str">
            <v>NHS Tayside</v>
          </cell>
          <cell r="D6">
            <v>158</v>
          </cell>
          <cell r="E6">
            <v>159</v>
          </cell>
          <cell r="F6">
            <v>215</v>
          </cell>
          <cell r="G6">
            <v>215</v>
          </cell>
          <cell r="H6" t="str">
            <v>-</v>
          </cell>
        </row>
        <row r="7">
          <cell r="A7" t="str">
            <v>Number of eligible referrals¹NHS Western Isles</v>
          </cell>
          <cell r="B7" t="str">
            <v>Number of eligible referrals¹</v>
          </cell>
          <cell r="C7" t="str">
            <v>NHS Western Isles</v>
          </cell>
          <cell r="D7">
            <v>11</v>
          </cell>
          <cell r="E7">
            <v>20</v>
          </cell>
          <cell r="F7">
            <v>13</v>
          </cell>
          <cell r="G7">
            <v>21</v>
          </cell>
          <cell r="H7" t="str">
            <v>-</v>
          </cell>
        </row>
        <row r="8">
          <cell r="A8" t="str">
            <v>Number of eligible referrals¹NHS Borders</v>
          </cell>
          <cell r="B8" t="str">
            <v>Number of eligible referrals¹</v>
          </cell>
          <cell r="C8" t="str">
            <v>NHS Borders</v>
          </cell>
          <cell r="D8">
            <v>65</v>
          </cell>
          <cell r="E8">
            <v>26</v>
          </cell>
          <cell r="F8">
            <v>57</v>
          </cell>
          <cell r="G8">
            <v>50</v>
          </cell>
          <cell r="H8" t="str">
            <v>-</v>
          </cell>
        </row>
        <row r="9">
          <cell r="A9" t="str">
            <v>Number of eligible referrals¹NHS Dumfries &amp; Galloway</v>
          </cell>
          <cell r="B9" t="str">
            <v>Number of eligible referrals¹</v>
          </cell>
          <cell r="C9" t="str">
            <v>NHS Dumfries &amp; Galloway</v>
          </cell>
          <cell r="D9">
            <v>77</v>
          </cell>
          <cell r="E9">
            <v>90</v>
          </cell>
          <cell r="F9">
            <v>107</v>
          </cell>
          <cell r="G9">
            <v>112</v>
          </cell>
          <cell r="H9" t="str">
            <v>-</v>
          </cell>
        </row>
        <row r="10">
          <cell r="A10" t="str">
            <v>Number of eligible referrals¹NHS Fife</v>
          </cell>
          <cell r="B10" t="str">
            <v>Number of eligible referrals¹</v>
          </cell>
          <cell r="C10" t="str">
            <v>NHS Fife</v>
          </cell>
          <cell r="D10">
            <v>182</v>
          </cell>
          <cell r="E10">
            <v>146</v>
          </cell>
          <cell r="F10">
            <v>168</v>
          </cell>
          <cell r="G10">
            <v>160</v>
          </cell>
          <cell r="H10" t="str">
            <v>-</v>
          </cell>
        </row>
        <row r="11">
          <cell r="A11" t="str">
            <v>Number of eligible referrals¹NHS Lothian</v>
          </cell>
          <cell r="B11" t="str">
            <v>Number of eligible referrals¹</v>
          </cell>
          <cell r="C11" t="str">
            <v>NHS Lothian</v>
          </cell>
          <cell r="D11">
            <v>242</v>
          </cell>
          <cell r="E11">
            <v>249</v>
          </cell>
          <cell r="F11">
            <v>445</v>
          </cell>
          <cell r="G11">
            <v>417</v>
          </cell>
          <cell r="H11" t="str">
            <v>-</v>
          </cell>
        </row>
        <row r="12">
          <cell r="A12" t="str">
            <v>Number of eligible referrals¹SCAN5 Total</v>
          </cell>
          <cell r="B12" t="str">
            <v>Number of eligible referrals¹</v>
          </cell>
          <cell r="C12" t="str">
            <v>SCAN5 Total</v>
          </cell>
          <cell r="D12">
            <v>566</v>
          </cell>
          <cell r="E12">
            <v>511</v>
          </cell>
          <cell r="F12">
            <v>777</v>
          </cell>
          <cell r="G12">
            <v>739</v>
          </cell>
          <cell r="H12" t="str">
            <v>-</v>
          </cell>
        </row>
        <row r="13">
          <cell r="A13" t="str">
            <v>Number of eligible referrals¹NHS Ayrshire &amp; Arran</v>
          </cell>
          <cell r="B13" t="str">
            <v>Number of eligible referrals¹</v>
          </cell>
          <cell r="C13" t="str">
            <v>NHS Ayrshire &amp; Arran</v>
          </cell>
          <cell r="D13">
            <v>128</v>
          </cell>
          <cell r="E13">
            <v>138</v>
          </cell>
          <cell r="F13">
            <v>196</v>
          </cell>
          <cell r="G13">
            <v>183</v>
          </cell>
          <cell r="H13" t="str">
            <v>-</v>
          </cell>
        </row>
        <row r="14">
          <cell r="A14" t="str">
            <v>Number of eligible referrals¹NHS Forth Valley</v>
          </cell>
          <cell r="B14" t="str">
            <v>Number of eligible referrals¹</v>
          </cell>
          <cell r="C14" t="str">
            <v>NHS Forth Valley</v>
          </cell>
          <cell r="D14">
            <v>147</v>
          </cell>
          <cell r="E14">
            <v>183</v>
          </cell>
          <cell r="F14">
            <v>164</v>
          </cell>
          <cell r="G14">
            <v>163</v>
          </cell>
          <cell r="H14" t="str">
            <v>-</v>
          </cell>
        </row>
        <row r="15">
          <cell r="A15" t="str">
            <v>Number of eligible referrals¹NHS Greater Glasgow &amp; Clyde</v>
          </cell>
          <cell r="B15" t="str">
            <v>Number of eligible referrals¹</v>
          </cell>
          <cell r="C15" t="str">
            <v>NHS Greater Glasgow &amp; Clyde</v>
          </cell>
          <cell r="D15">
            <v>409</v>
          </cell>
          <cell r="E15">
            <v>427</v>
          </cell>
          <cell r="F15">
            <v>667</v>
          </cell>
          <cell r="G15">
            <v>661</v>
          </cell>
          <cell r="H15" t="str">
            <v>-</v>
          </cell>
        </row>
        <row r="16">
          <cell r="A16" t="str">
            <v>Number of eligible referrals¹NHS Lanarkshire</v>
          </cell>
          <cell r="B16" t="str">
            <v>Number of eligible referrals¹</v>
          </cell>
          <cell r="C16" t="str">
            <v>NHS Lanarkshire</v>
          </cell>
          <cell r="D16">
            <v>107</v>
          </cell>
          <cell r="E16">
            <v>164</v>
          </cell>
          <cell r="F16">
            <v>227</v>
          </cell>
          <cell r="G16">
            <v>189</v>
          </cell>
          <cell r="H16" t="str">
            <v>-</v>
          </cell>
        </row>
        <row r="17">
          <cell r="A17" t="str">
            <v>Number of eligible referrals¹WOSCAN5 Total</v>
          </cell>
          <cell r="B17" t="str">
            <v>Number of eligible referrals¹</v>
          </cell>
          <cell r="C17" t="str">
            <v>WOSCAN5 Total</v>
          </cell>
          <cell r="D17">
            <v>791</v>
          </cell>
          <cell r="E17">
            <v>912</v>
          </cell>
          <cell r="F17">
            <v>1254</v>
          </cell>
          <cell r="G17">
            <v>1196</v>
          </cell>
          <cell r="H17" t="str">
            <v>-</v>
          </cell>
        </row>
        <row r="18">
          <cell r="A18" t="str">
            <v>Number of eligible referrals¹Scotland</v>
          </cell>
          <cell r="B18" t="str">
            <v>Number of eligible referrals¹</v>
          </cell>
          <cell r="C18" t="str">
            <v>Scotland</v>
          </cell>
          <cell r="D18">
            <v>1888</v>
          </cell>
          <cell r="E18">
            <v>1951</v>
          </cell>
          <cell r="F18">
            <v>2736</v>
          </cell>
          <cell r="G18">
            <v>2632</v>
          </cell>
          <cell r="H18" t="str">
            <v>-</v>
          </cell>
        </row>
        <row r="19">
          <cell r="A19" t="str">
            <v>Number of eligible referrals¹NOSCAN5 Total</v>
          </cell>
          <cell r="B19" t="str">
            <v>Number of eligible referrals¹</v>
          </cell>
          <cell r="C19" t="str">
            <v>NOSCAN5 Total</v>
          </cell>
          <cell r="D19">
            <v>531</v>
          </cell>
          <cell r="E19">
            <v>528</v>
          </cell>
          <cell r="F19">
            <v>705</v>
          </cell>
          <cell r="G19">
            <v>697</v>
          </cell>
          <cell r="H19" t="str">
            <v>-</v>
          </cell>
        </row>
        <row r="20">
          <cell r="A20" t="str">
            <v>% treated within 62 daysNHS Grampian</v>
          </cell>
          <cell r="B20" t="str">
            <v>% treated within 62 days</v>
          </cell>
          <cell r="C20" t="str">
            <v>NHS Grampian</v>
          </cell>
          <cell r="D20" t="str">
            <v>96.4%</v>
          </cell>
          <cell r="E20" t="str">
            <v>93.6%</v>
          </cell>
          <cell r="F20" t="str">
            <v>97.7%</v>
          </cell>
          <cell r="G20" t="str">
            <v>90.9%</v>
          </cell>
          <cell r="H20" t="str">
            <v>-</v>
          </cell>
        </row>
        <row r="21">
          <cell r="A21" t="str">
            <v>% treated within 62 daysNHS Highland</v>
          </cell>
          <cell r="B21" t="str">
            <v>% treated within 62 days</v>
          </cell>
          <cell r="C21" t="str">
            <v>NHS Highland</v>
          </cell>
          <cell r="D21" t="str">
            <v>98.4%</v>
          </cell>
          <cell r="E21" t="str">
            <v>97.7%</v>
          </cell>
          <cell r="F21" t="str">
            <v>98.8%</v>
          </cell>
          <cell r="G21" t="str">
            <v>96.7%</v>
          </cell>
          <cell r="H21" t="str">
            <v>-</v>
          </cell>
        </row>
        <row r="22">
          <cell r="A22" t="str">
            <v>% treated within 62 daysNHS Orkney</v>
          </cell>
          <cell r="B22" t="str">
            <v>% treated within 62 days</v>
          </cell>
          <cell r="C22" t="str">
            <v>NHS Orkney</v>
          </cell>
          <cell r="D22" t="str">
            <v>100.0%</v>
          </cell>
          <cell r="E22" t="str">
            <v>75.0%</v>
          </cell>
          <cell r="F22" t="str">
            <v>100.0%</v>
          </cell>
          <cell r="G22" t="str">
            <v>100.0%</v>
          </cell>
          <cell r="H22" t="str">
            <v>-</v>
          </cell>
        </row>
        <row r="23">
          <cell r="A23" t="str">
            <v>% treated within 62 daysNHS Shetland</v>
          </cell>
          <cell r="B23" t="str">
            <v>% treated within 62 days</v>
          </cell>
          <cell r="C23" t="str">
            <v>NHS Shetland</v>
          </cell>
          <cell r="D23" t="str">
            <v>100.0%</v>
          </cell>
          <cell r="E23" t="str">
            <v>100.0%</v>
          </cell>
          <cell r="F23" t="str">
            <v>100.0%</v>
          </cell>
          <cell r="G23" t="str">
            <v>100.0%</v>
          </cell>
          <cell r="H23" t="str">
            <v>-</v>
          </cell>
        </row>
        <row r="24">
          <cell r="A24" t="str">
            <v>% treated within 62 daysNHS Tayside</v>
          </cell>
          <cell r="B24" t="str">
            <v>% treated within 62 days</v>
          </cell>
          <cell r="C24" t="str">
            <v>NHS Tayside</v>
          </cell>
          <cell r="D24" t="str">
            <v>96.8%</v>
          </cell>
          <cell r="E24" t="str">
            <v>98.1%</v>
          </cell>
          <cell r="F24" t="str">
            <v>98.6%</v>
          </cell>
          <cell r="G24" t="str">
            <v>96.7%</v>
          </cell>
          <cell r="H24" t="str">
            <v>-</v>
          </cell>
        </row>
        <row r="25">
          <cell r="A25" t="str">
            <v>% treated within 62 daysNHS Western Isles</v>
          </cell>
          <cell r="B25" t="str">
            <v>% treated within 62 days</v>
          </cell>
          <cell r="C25" t="str">
            <v>NHS Western Isles</v>
          </cell>
          <cell r="D25" t="str">
            <v>81.8%</v>
          </cell>
          <cell r="E25" t="str">
            <v>100.0%</v>
          </cell>
          <cell r="F25" t="str">
            <v>100.0%</v>
          </cell>
          <cell r="G25" t="str">
            <v>100.0%</v>
          </cell>
          <cell r="H25" t="str">
            <v>-</v>
          </cell>
        </row>
        <row r="26">
          <cell r="A26" t="str">
            <v>% treated within 62 daysNOSCAN5 Total</v>
          </cell>
          <cell r="B26" t="str">
            <v>% treated within 62 days</v>
          </cell>
          <cell r="C26" t="str">
            <v>NOSCAN5 Total</v>
          </cell>
          <cell r="D26" t="str">
            <v>96.8%</v>
          </cell>
          <cell r="E26" t="str">
            <v>96.2%</v>
          </cell>
          <cell r="F26" t="str">
            <v>98.3%</v>
          </cell>
          <cell r="G26" t="str">
            <v>94.7%</v>
          </cell>
          <cell r="H26" t="str">
            <v>-</v>
          </cell>
        </row>
        <row r="27">
          <cell r="A27" t="str">
            <v>% treated within 62 daysNHS Borders</v>
          </cell>
          <cell r="B27" t="str">
            <v>% treated within 62 days</v>
          </cell>
          <cell r="C27" t="str">
            <v>NHS Borders</v>
          </cell>
          <cell r="D27" t="str">
            <v>98.5%</v>
          </cell>
          <cell r="E27" t="str">
            <v>96.2%</v>
          </cell>
          <cell r="F27" t="str">
            <v>96.5%</v>
          </cell>
          <cell r="G27" t="str">
            <v>100%</v>
          </cell>
          <cell r="H27" t="str">
            <v>-</v>
          </cell>
        </row>
        <row r="28">
          <cell r="A28" t="str">
            <v>% treated within 62 daysNHS Dumfries &amp; Galloway</v>
          </cell>
          <cell r="B28" t="str">
            <v>% treated within 62 days</v>
          </cell>
          <cell r="C28" t="str">
            <v>NHS Dumfries &amp; Galloway</v>
          </cell>
          <cell r="D28" t="str">
            <v>97.4%</v>
          </cell>
          <cell r="E28" t="str">
            <v>97.8%</v>
          </cell>
          <cell r="F28" t="str">
            <v>97.2%</v>
          </cell>
          <cell r="G28" t="str">
            <v>99.1%</v>
          </cell>
          <cell r="H28" t="str">
            <v>-</v>
          </cell>
        </row>
        <row r="29">
          <cell r="A29" t="str">
            <v>% treated within 62 daysNHS Fife</v>
          </cell>
          <cell r="B29" t="str">
            <v>% treated within 62 days</v>
          </cell>
          <cell r="C29" t="str">
            <v>NHS Fife</v>
          </cell>
          <cell r="D29" t="str">
            <v>96.2%</v>
          </cell>
          <cell r="E29" t="str">
            <v>96.6%</v>
          </cell>
          <cell r="F29" t="str">
            <v>94.6%</v>
          </cell>
          <cell r="G29" t="str">
            <v>95.0%</v>
          </cell>
          <cell r="H29" t="str">
            <v>-</v>
          </cell>
        </row>
        <row r="30">
          <cell r="A30" t="str">
            <v>% treated within 62 daysNHS Lothian</v>
          </cell>
          <cell r="B30" t="str">
            <v>% treated within 62 days</v>
          </cell>
          <cell r="C30" t="str">
            <v>NHS Lothian</v>
          </cell>
          <cell r="D30" t="str">
            <v>99.2%</v>
          </cell>
          <cell r="E30" t="str">
            <v>98.8%</v>
          </cell>
          <cell r="F30" t="str">
            <v>98.9%</v>
          </cell>
          <cell r="G30" t="str">
            <v>97.1%</v>
          </cell>
          <cell r="H30" t="str">
            <v>-</v>
          </cell>
        </row>
        <row r="31">
          <cell r="A31" t="str">
            <v>% treated within 62 daysSCAN5 Total</v>
          </cell>
          <cell r="B31" t="str">
            <v>% treated within 62 days</v>
          </cell>
          <cell r="C31" t="str">
            <v>SCAN5 Total</v>
          </cell>
          <cell r="D31" t="str">
            <v>97.9%</v>
          </cell>
          <cell r="E31" t="str">
            <v>97.8%</v>
          </cell>
          <cell r="F31" t="str">
            <v>97.6%</v>
          </cell>
          <cell r="G31" t="str">
            <v>97.2%</v>
          </cell>
          <cell r="H31" t="str">
            <v>-</v>
          </cell>
        </row>
        <row r="32">
          <cell r="A32" t="str">
            <v>% treated within 62 daysNHS Ayrshire &amp; Arran</v>
          </cell>
          <cell r="B32" t="str">
            <v>% treated within 62 days</v>
          </cell>
          <cell r="C32" t="str">
            <v>NHS Ayrshire &amp; Arran</v>
          </cell>
          <cell r="D32" t="str">
            <v>92.2%</v>
          </cell>
          <cell r="E32" t="str">
            <v>97.1%</v>
          </cell>
          <cell r="F32" t="str">
            <v>98.0%</v>
          </cell>
          <cell r="G32" t="str">
            <v>96.2%</v>
          </cell>
          <cell r="H32" t="str">
            <v>-</v>
          </cell>
        </row>
        <row r="33">
          <cell r="A33" t="str">
            <v>% treated within 62 daysNHS Forth Valley</v>
          </cell>
          <cell r="B33" t="str">
            <v>% treated within 62 days</v>
          </cell>
          <cell r="C33" t="str">
            <v>NHS Forth Valley</v>
          </cell>
          <cell r="D33" t="str">
            <v>94.6%</v>
          </cell>
          <cell r="E33" t="str">
            <v>96.2%</v>
          </cell>
          <cell r="F33" t="str">
            <v>93.3%</v>
          </cell>
          <cell r="G33" t="str">
            <v>95.1%</v>
          </cell>
          <cell r="H33" t="str">
            <v>-</v>
          </cell>
        </row>
        <row r="34">
          <cell r="A34" t="str">
            <v>% treated within 62 daysNHS Greater Glasgow &amp; Clyde</v>
          </cell>
          <cell r="B34" t="str">
            <v>% treated within 62 days</v>
          </cell>
          <cell r="C34" t="str">
            <v>NHS Greater Glasgow &amp; Clyde</v>
          </cell>
          <cell r="D34" t="str">
            <v>96.3%</v>
          </cell>
          <cell r="E34" t="str">
            <v>95.8%</v>
          </cell>
          <cell r="F34" t="str">
            <v>96.7%</v>
          </cell>
          <cell r="G34" t="str">
            <v>95.2%</v>
          </cell>
          <cell r="H34" t="str">
            <v>-</v>
          </cell>
        </row>
        <row r="35">
          <cell r="A35" t="str">
            <v>% treated within 62 daysNHS Lanarkshire</v>
          </cell>
          <cell r="B35" t="str">
            <v>% treated within 62 days</v>
          </cell>
          <cell r="C35" t="str">
            <v>NHS Lanarkshire</v>
          </cell>
          <cell r="D35" t="str">
            <v>98.1%</v>
          </cell>
          <cell r="E35" t="str">
            <v>96.3%</v>
          </cell>
          <cell r="F35" t="str">
            <v>96.9%</v>
          </cell>
          <cell r="G35" t="str">
            <v>95.8%</v>
          </cell>
          <cell r="H35" t="str">
            <v>-</v>
          </cell>
        </row>
        <row r="36">
          <cell r="A36" t="str">
            <v>% treated within 62 daysWOSCAN5 Total</v>
          </cell>
          <cell r="B36" t="str">
            <v>% treated within 62 days</v>
          </cell>
          <cell r="C36" t="str">
            <v>WOSCAN5 Total</v>
          </cell>
          <cell r="D36" t="str">
            <v>95.6%</v>
          </cell>
          <cell r="E36" t="str">
            <v>96.2%</v>
          </cell>
          <cell r="F36" t="str">
            <v>96.5%</v>
          </cell>
          <cell r="G36" t="str">
            <v>95.4%</v>
          </cell>
          <cell r="H36" t="str">
            <v>-</v>
          </cell>
        </row>
        <row r="37">
          <cell r="A37" t="str">
            <v>% treated within 62 daysScotland</v>
          </cell>
          <cell r="B37" t="str">
            <v>% treated within 62 days</v>
          </cell>
          <cell r="C37" t="str">
            <v>Scotland</v>
          </cell>
          <cell r="D37" t="str">
            <v>96.6%</v>
          </cell>
          <cell r="E37" t="str">
            <v>96.6%</v>
          </cell>
          <cell r="F37" t="str">
            <v>97.3%</v>
          </cell>
          <cell r="G37" t="str">
            <v>95.7%</v>
          </cell>
          <cell r="H37" t="str">
            <v>-</v>
          </cell>
        </row>
        <row r="38">
          <cell r="A38" t="str">
            <v>Maximum wait (Days)²NHS Grampian</v>
          </cell>
          <cell r="B38" t="str">
            <v>Maximum wait (Days)²</v>
          </cell>
          <cell r="C38" t="str">
            <v>NHS Grampian</v>
          </cell>
          <cell r="D38">
            <v>106</v>
          </cell>
          <cell r="E38">
            <v>282</v>
          </cell>
          <cell r="F38">
            <v>107</v>
          </cell>
          <cell r="G38">
            <v>125</v>
          </cell>
          <cell r="H38" t="str">
            <v>-</v>
          </cell>
        </row>
        <row r="39">
          <cell r="A39" t="str">
            <v>Maximum wait (Days)²NHS Highland</v>
          </cell>
          <cell r="B39" t="str">
            <v>Maximum wait (Days)²</v>
          </cell>
          <cell r="C39" t="str">
            <v>NHS Highland</v>
          </cell>
          <cell r="D39">
            <v>90</v>
          </cell>
          <cell r="E39">
            <v>73</v>
          </cell>
          <cell r="F39">
            <v>88</v>
          </cell>
          <cell r="G39">
            <v>91</v>
          </cell>
          <cell r="H39" t="str">
            <v>-</v>
          </cell>
        </row>
        <row r="40">
          <cell r="A40" t="str">
            <v>Maximum wait (Days)²NHS Orkney</v>
          </cell>
          <cell r="B40" t="str">
            <v>Maximum wait (Days)²</v>
          </cell>
          <cell r="C40" t="str">
            <v>NHS Orkney</v>
          </cell>
          <cell r="D40">
            <v>21</v>
          </cell>
          <cell r="E40">
            <v>69</v>
          </cell>
          <cell r="F40">
            <v>43</v>
          </cell>
          <cell r="G40">
            <v>7</v>
          </cell>
          <cell r="H40" t="str">
            <v>-</v>
          </cell>
        </row>
        <row r="41">
          <cell r="A41" t="str">
            <v>Maximum wait (Days)²NHS Shetland</v>
          </cell>
          <cell r="B41" t="str">
            <v>Maximum wait (Days)²</v>
          </cell>
          <cell r="C41" t="str">
            <v>NHS Shetland</v>
          </cell>
          <cell r="D41">
            <v>40</v>
          </cell>
          <cell r="E41">
            <v>62</v>
          </cell>
          <cell r="F41">
            <v>62</v>
          </cell>
          <cell r="G41">
            <v>62</v>
          </cell>
          <cell r="H41" t="str">
            <v>-</v>
          </cell>
        </row>
        <row r="42">
          <cell r="A42" t="str">
            <v>Maximum wait (Days)²NHS Tayside</v>
          </cell>
          <cell r="B42" t="str">
            <v>Maximum wait (Days)²</v>
          </cell>
          <cell r="C42" t="str">
            <v>NHS Tayside</v>
          </cell>
          <cell r="D42">
            <v>104</v>
          </cell>
          <cell r="E42">
            <v>81</v>
          </cell>
          <cell r="F42">
            <v>74</v>
          </cell>
          <cell r="G42">
            <v>102</v>
          </cell>
          <cell r="H42" t="str">
            <v>-</v>
          </cell>
        </row>
        <row r="43">
          <cell r="A43" t="str">
            <v>Maximum wait (Days)²NHS Western Isles</v>
          </cell>
          <cell r="B43" t="str">
            <v>Maximum wait (Days)²</v>
          </cell>
          <cell r="C43" t="str">
            <v>NHS Western Isles</v>
          </cell>
          <cell r="D43">
            <v>93</v>
          </cell>
          <cell r="E43">
            <v>62</v>
          </cell>
          <cell r="F43">
            <v>58</v>
          </cell>
          <cell r="G43">
            <v>58</v>
          </cell>
          <cell r="H43" t="str">
            <v>-</v>
          </cell>
        </row>
        <row r="44">
          <cell r="A44" t="str">
            <v>Maximum wait (Days)²NOSCAN5 Total</v>
          </cell>
          <cell r="B44" t="str">
            <v>Maximum wait (Days)²</v>
          </cell>
          <cell r="C44" t="str">
            <v>NOSCAN5 Total</v>
          </cell>
          <cell r="D44">
            <v>106</v>
          </cell>
          <cell r="E44">
            <v>282</v>
          </cell>
          <cell r="F44">
            <v>107</v>
          </cell>
          <cell r="G44">
            <v>125</v>
          </cell>
          <cell r="H44" t="str">
            <v>-</v>
          </cell>
        </row>
        <row r="45">
          <cell r="A45" t="str">
            <v>Maximum wait (Days)²NHS Borders</v>
          </cell>
          <cell r="B45" t="str">
            <v>Maximum wait (Days)²</v>
          </cell>
          <cell r="C45" t="str">
            <v>NHS Borders</v>
          </cell>
          <cell r="D45">
            <v>92</v>
          </cell>
          <cell r="E45">
            <v>116</v>
          </cell>
          <cell r="F45">
            <v>87</v>
          </cell>
          <cell r="G45">
            <v>62</v>
          </cell>
          <cell r="H45" t="str">
            <v>-</v>
          </cell>
        </row>
        <row r="46">
          <cell r="A46" t="str">
            <v>Maximum wait (Days)²NHS Dumfries &amp; Galloway</v>
          </cell>
          <cell r="B46" t="str">
            <v>Maximum wait (Days)²</v>
          </cell>
          <cell r="C46" t="str">
            <v>NHS Dumfries &amp; Galloway</v>
          </cell>
          <cell r="D46">
            <v>130</v>
          </cell>
          <cell r="E46">
            <v>67</v>
          </cell>
          <cell r="F46">
            <v>83</v>
          </cell>
          <cell r="G46">
            <v>67</v>
          </cell>
          <cell r="H46" t="str">
            <v>-</v>
          </cell>
        </row>
        <row r="47">
          <cell r="A47" t="str">
            <v>Maximum wait (Days)²NHS Fife</v>
          </cell>
          <cell r="B47" t="str">
            <v>Maximum wait (Days)²</v>
          </cell>
          <cell r="C47" t="str">
            <v>NHS Fife</v>
          </cell>
          <cell r="D47">
            <v>89</v>
          </cell>
          <cell r="E47">
            <v>74</v>
          </cell>
          <cell r="F47">
            <v>97</v>
          </cell>
          <cell r="G47">
            <v>87</v>
          </cell>
          <cell r="H47" t="str">
            <v>-</v>
          </cell>
        </row>
        <row r="48">
          <cell r="A48" t="str">
            <v>Maximum wait (Days)²NHS Lothian</v>
          </cell>
          <cell r="B48" t="str">
            <v>Maximum wait (Days)²</v>
          </cell>
          <cell r="C48" t="str">
            <v>NHS Lothian</v>
          </cell>
          <cell r="D48">
            <v>88</v>
          </cell>
          <cell r="E48">
            <v>101</v>
          </cell>
          <cell r="F48">
            <v>77</v>
          </cell>
          <cell r="G48">
            <v>130</v>
          </cell>
          <cell r="H48" t="str">
            <v>-</v>
          </cell>
        </row>
        <row r="49">
          <cell r="A49" t="str">
            <v>Maximum wait (Days)²SCAN5 Total</v>
          </cell>
          <cell r="B49" t="str">
            <v>Maximum wait (Days)²</v>
          </cell>
          <cell r="C49" t="str">
            <v>SCAN5 Total</v>
          </cell>
          <cell r="D49">
            <v>130</v>
          </cell>
          <cell r="E49">
            <v>116</v>
          </cell>
          <cell r="F49">
            <v>97</v>
          </cell>
          <cell r="G49">
            <v>130</v>
          </cell>
          <cell r="H49" t="str">
            <v>-</v>
          </cell>
        </row>
        <row r="50">
          <cell r="A50" t="str">
            <v>Maximum wait (Days)²NHS Ayrshire &amp; Arran</v>
          </cell>
          <cell r="B50" t="str">
            <v>Maximum wait (Days)²</v>
          </cell>
          <cell r="C50" t="str">
            <v>NHS Ayrshire &amp; Arran</v>
          </cell>
          <cell r="D50">
            <v>155</v>
          </cell>
          <cell r="E50">
            <v>150</v>
          </cell>
          <cell r="F50">
            <v>77</v>
          </cell>
          <cell r="G50">
            <v>132</v>
          </cell>
          <cell r="H50" t="str">
            <v>-</v>
          </cell>
        </row>
        <row r="51">
          <cell r="A51" t="str">
            <v>Maximum wait (Days)²NHS Forth Valley</v>
          </cell>
          <cell r="B51" t="str">
            <v>Maximum wait (Days)²</v>
          </cell>
          <cell r="C51" t="str">
            <v>NHS Forth Valley</v>
          </cell>
          <cell r="D51">
            <v>97</v>
          </cell>
          <cell r="E51">
            <v>111</v>
          </cell>
          <cell r="F51">
            <v>178</v>
          </cell>
          <cell r="G51">
            <v>112</v>
          </cell>
          <cell r="H51" t="str">
            <v>-</v>
          </cell>
        </row>
        <row r="52">
          <cell r="A52" t="str">
            <v>Maximum wait (Days)²NHS Greater Glasgow &amp; Clyde</v>
          </cell>
          <cell r="B52" t="str">
            <v>Maximum wait (Days)²</v>
          </cell>
          <cell r="C52" t="str">
            <v>NHS Greater Glasgow &amp; Clyde</v>
          </cell>
          <cell r="D52">
            <v>96</v>
          </cell>
          <cell r="E52">
            <v>116</v>
          </cell>
          <cell r="F52">
            <v>97</v>
          </cell>
          <cell r="G52">
            <v>117</v>
          </cell>
          <cell r="H52" t="str">
            <v>-</v>
          </cell>
        </row>
        <row r="53">
          <cell r="A53" t="str">
            <v>Maximum wait (Days)²NHS Lanarkshire</v>
          </cell>
          <cell r="B53" t="str">
            <v>Maximum wait (Days)²</v>
          </cell>
          <cell r="C53" t="str">
            <v>NHS Lanarkshire</v>
          </cell>
          <cell r="D53">
            <v>64</v>
          </cell>
          <cell r="E53">
            <v>137</v>
          </cell>
          <cell r="F53">
            <v>110</v>
          </cell>
          <cell r="G53">
            <v>99</v>
          </cell>
          <cell r="H53" t="str">
            <v>-</v>
          </cell>
        </row>
        <row r="54">
          <cell r="A54" t="str">
            <v>Maximum wait (Days)²WOSCAN5 Total</v>
          </cell>
          <cell r="B54" t="str">
            <v>Maximum wait (Days)²</v>
          </cell>
          <cell r="C54" t="str">
            <v>WOSCAN5 Total</v>
          </cell>
          <cell r="D54">
            <v>155</v>
          </cell>
          <cell r="E54">
            <v>150</v>
          </cell>
          <cell r="F54">
            <v>178</v>
          </cell>
          <cell r="G54">
            <v>132</v>
          </cell>
          <cell r="H54" t="str">
            <v>-</v>
          </cell>
        </row>
        <row r="55">
          <cell r="A55" t="str">
            <v>Maximum wait (Days)²Scotland</v>
          </cell>
          <cell r="B55" t="str">
            <v>Maximum wait (Days)²</v>
          </cell>
          <cell r="C55" t="str">
            <v>Scotland</v>
          </cell>
          <cell r="D55">
            <v>155</v>
          </cell>
          <cell r="E55">
            <v>282</v>
          </cell>
          <cell r="F55">
            <v>178</v>
          </cell>
          <cell r="G55">
            <v>132</v>
          </cell>
          <cell r="H55" t="str">
            <v>-</v>
          </cell>
        </row>
        <row r="56">
          <cell r="A56" t="str">
            <v>Median wait (Days)³NHS Grampian</v>
          </cell>
          <cell r="B56" t="str">
            <v>Median wait (Days)³</v>
          </cell>
          <cell r="C56" t="str">
            <v>NHS Grampian</v>
          </cell>
          <cell r="D56">
            <v>37</v>
          </cell>
          <cell r="E56">
            <v>32</v>
          </cell>
          <cell r="F56">
            <v>36</v>
          </cell>
          <cell r="G56">
            <v>41</v>
          </cell>
          <cell r="H56" t="str">
            <v>-</v>
          </cell>
        </row>
        <row r="57">
          <cell r="A57" t="str">
            <v>Median wait (Days)³NHS Highland</v>
          </cell>
          <cell r="B57" t="str">
            <v>Median wait (Days)³</v>
          </cell>
          <cell r="C57" t="str">
            <v>NHS Highland</v>
          </cell>
          <cell r="D57">
            <v>28</v>
          </cell>
          <cell r="E57">
            <v>38</v>
          </cell>
          <cell r="F57">
            <v>35</v>
          </cell>
          <cell r="G57">
            <v>36</v>
          </cell>
          <cell r="H57" t="str">
            <v>-</v>
          </cell>
        </row>
        <row r="58">
          <cell r="A58" t="str">
            <v>Median wait (Days)³NHS Orkney</v>
          </cell>
          <cell r="B58" t="str">
            <v>Median wait (Days)³</v>
          </cell>
          <cell r="C58" t="str">
            <v>NHS Orkney</v>
          </cell>
          <cell r="D58" t="str">
            <v>n/a</v>
          </cell>
          <cell r="E58">
            <v>49</v>
          </cell>
          <cell r="F58">
            <v>20</v>
          </cell>
          <cell r="G58" t="str">
            <v>n/a</v>
          </cell>
          <cell r="H58" t="str">
            <v>-</v>
          </cell>
        </row>
        <row r="59">
          <cell r="A59" t="str">
            <v>Median wait (Days)³NHS Shetland</v>
          </cell>
          <cell r="B59" t="str">
            <v>Median wait (Days)³</v>
          </cell>
          <cell r="C59" t="str">
            <v>NHS Shetland</v>
          </cell>
          <cell r="D59">
            <v>13</v>
          </cell>
          <cell r="E59">
            <v>28</v>
          </cell>
          <cell r="F59">
            <v>42</v>
          </cell>
          <cell r="G59">
            <v>34</v>
          </cell>
          <cell r="H59" t="str">
            <v>-</v>
          </cell>
        </row>
        <row r="60">
          <cell r="A60" t="str">
            <v>Median wait (Days)³NHS Tayside</v>
          </cell>
          <cell r="B60" t="str">
            <v>Median wait (Days)³</v>
          </cell>
          <cell r="C60" t="str">
            <v>NHS Tayside</v>
          </cell>
          <cell r="D60">
            <v>31</v>
          </cell>
          <cell r="E60">
            <v>32</v>
          </cell>
          <cell r="F60">
            <v>33</v>
          </cell>
          <cell r="G60">
            <v>36</v>
          </cell>
          <cell r="H60" t="str">
            <v>-</v>
          </cell>
        </row>
        <row r="61">
          <cell r="A61" t="str">
            <v>Median wait (Days)³NHS Western Isles</v>
          </cell>
          <cell r="B61" t="str">
            <v>Median wait (Days)³</v>
          </cell>
          <cell r="C61" t="str">
            <v>NHS Western Isles</v>
          </cell>
          <cell r="D61">
            <v>38</v>
          </cell>
          <cell r="E61">
            <v>36</v>
          </cell>
          <cell r="F61">
            <v>34</v>
          </cell>
          <cell r="G61">
            <v>44</v>
          </cell>
          <cell r="H61" t="str">
            <v>-</v>
          </cell>
        </row>
        <row r="62">
          <cell r="A62" t="str">
            <v>Median wait (Days)³NOSCAN5 Total</v>
          </cell>
          <cell r="B62" t="str">
            <v>Median wait (Days)³</v>
          </cell>
          <cell r="C62" t="str">
            <v>NOSCAN5 Total</v>
          </cell>
          <cell r="D62">
            <v>33</v>
          </cell>
          <cell r="E62">
            <v>33</v>
          </cell>
          <cell r="F62">
            <v>34</v>
          </cell>
          <cell r="G62">
            <v>37</v>
          </cell>
          <cell r="H62" t="str">
            <v>-</v>
          </cell>
        </row>
        <row r="63">
          <cell r="A63" t="str">
            <v>Median wait (Days)³NHS Borders</v>
          </cell>
          <cell r="B63" t="str">
            <v>Median wait (Days)³</v>
          </cell>
          <cell r="C63" t="str">
            <v>NHS Borders</v>
          </cell>
          <cell r="D63">
            <v>34</v>
          </cell>
          <cell r="E63">
            <v>33</v>
          </cell>
          <cell r="F63">
            <v>34</v>
          </cell>
          <cell r="G63">
            <v>31</v>
          </cell>
          <cell r="H63" t="str">
            <v>-</v>
          </cell>
        </row>
        <row r="64">
          <cell r="A64" t="str">
            <v>Median wait (Days)³NHS Dumfries &amp; Galloway</v>
          </cell>
          <cell r="B64" t="str">
            <v>Median wait (Days)³</v>
          </cell>
          <cell r="C64" t="str">
            <v>NHS Dumfries &amp; Galloway</v>
          </cell>
          <cell r="D64">
            <v>23</v>
          </cell>
          <cell r="E64">
            <v>28</v>
          </cell>
          <cell r="F64">
            <v>30</v>
          </cell>
          <cell r="G64">
            <v>31</v>
          </cell>
          <cell r="H64" t="str">
            <v>-</v>
          </cell>
        </row>
        <row r="65">
          <cell r="A65" t="str">
            <v>Median wait (Days)³NHS Fife</v>
          </cell>
          <cell r="B65" t="str">
            <v>Median wait (Days)³</v>
          </cell>
          <cell r="C65" t="str">
            <v>NHS Fife</v>
          </cell>
          <cell r="D65">
            <v>34</v>
          </cell>
          <cell r="E65">
            <v>31</v>
          </cell>
          <cell r="F65">
            <v>34</v>
          </cell>
          <cell r="G65">
            <v>35</v>
          </cell>
          <cell r="H65" t="str">
            <v>-</v>
          </cell>
        </row>
        <row r="66">
          <cell r="A66" t="str">
            <v>Median wait (Days)³NHS Lothian</v>
          </cell>
          <cell r="B66" t="str">
            <v>Median wait (Days)³</v>
          </cell>
          <cell r="C66" t="str">
            <v>NHS Lothian</v>
          </cell>
          <cell r="D66">
            <v>35</v>
          </cell>
          <cell r="E66">
            <v>29</v>
          </cell>
          <cell r="F66">
            <v>37</v>
          </cell>
          <cell r="G66">
            <v>37</v>
          </cell>
          <cell r="H66" t="str">
            <v>-</v>
          </cell>
        </row>
        <row r="67">
          <cell r="A67" t="str">
            <v>Median wait (Days)³SCAN5 Total</v>
          </cell>
          <cell r="B67" t="str">
            <v>Median wait (Days)³</v>
          </cell>
          <cell r="C67" t="str">
            <v>SCAN5 Total</v>
          </cell>
          <cell r="D67">
            <v>32</v>
          </cell>
          <cell r="E67">
            <v>30</v>
          </cell>
          <cell r="F67">
            <v>36</v>
          </cell>
          <cell r="G67">
            <v>35</v>
          </cell>
          <cell r="H67" t="str">
            <v>-</v>
          </cell>
        </row>
        <row r="68">
          <cell r="A68" t="str">
            <v>Median wait (Days)³NHS Ayrshire &amp; Arran</v>
          </cell>
          <cell r="B68" t="str">
            <v>Median wait (Days)³</v>
          </cell>
          <cell r="C68" t="str">
            <v>NHS Ayrshire &amp; Arran</v>
          </cell>
          <cell r="D68">
            <v>27</v>
          </cell>
          <cell r="E68">
            <v>36</v>
          </cell>
          <cell r="F68">
            <v>28</v>
          </cell>
          <cell r="G68">
            <v>32</v>
          </cell>
          <cell r="H68" t="str">
            <v>-</v>
          </cell>
        </row>
        <row r="69">
          <cell r="A69" t="str">
            <v>Median wait (Days)³NHS Forth Valley</v>
          </cell>
          <cell r="B69" t="str">
            <v>Median wait (Days)³</v>
          </cell>
          <cell r="C69" t="str">
            <v>NHS Forth Valley</v>
          </cell>
          <cell r="D69">
            <v>38</v>
          </cell>
          <cell r="E69">
            <v>41</v>
          </cell>
          <cell r="F69">
            <v>36</v>
          </cell>
          <cell r="G69">
            <v>40</v>
          </cell>
          <cell r="H69" t="str">
            <v>-</v>
          </cell>
        </row>
        <row r="70">
          <cell r="A70" t="str">
            <v>Median wait (Days)³NHS Greater Glasgow &amp; Clyde</v>
          </cell>
          <cell r="B70" t="str">
            <v>Median wait (Days)³</v>
          </cell>
          <cell r="C70" t="str">
            <v>NHS Greater Glasgow &amp; Clyde</v>
          </cell>
          <cell r="D70">
            <v>35</v>
          </cell>
          <cell r="E70">
            <v>37</v>
          </cell>
          <cell r="F70">
            <v>37</v>
          </cell>
          <cell r="G70">
            <v>36</v>
          </cell>
          <cell r="H70" t="str">
            <v>-</v>
          </cell>
        </row>
        <row r="71">
          <cell r="A71" t="str">
            <v>Median wait (Days)³NHS Lanarkshire</v>
          </cell>
          <cell r="B71" t="str">
            <v>Median wait (Days)³</v>
          </cell>
          <cell r="C71" t="str">
            <v>NHS Lanarkshire</v>
          </cell>
          <cell r="D71">
            <v>31</v>
          </cell>
          <cell r="E71">
            <v>29</v>
          </cell>
          <cell r="F71">
            <v>35</v>
          </cell>
          <cell r="G71">
            <v>35</v>
          </cell>
          <cell r="H71" t="str">
            <v>-</v>
          </cell>
        </row>
        <row r="72">
          <cell r="A72" t="str">
            <v>Median wait (Days)³WOSCAN5 Total</v>
          </cell>
          <cell r="B72" t="str">
            <v>Median wait (Days)³</v>
          </cell>
          <cell r="C72" t="str">
            <v>WOSCAN5 Total</v>
          </cell>
          <cell r="D72">
            <v>34</v>
          </cell>
          <cell r="E72">
            <v>36</v>
          </cell>
          <cell r="F72">
            <v>36</v>
          </cell>
          <cell r="G72">
            <v>36</v>
          </cell>
          <cell r="H72" t="str">
            <v>-</v>
          </cell>
        </row>
        <row r="73">
          <cell r="A73" t="str">
            <v>Median wait (Days)³Scotland</v>
          </cell>
          <cell r="B73" t="str">
            <v>Median wait (Days)³</v>
          </cell>
          <cell r="C73" t="str">
            <v>Scotland</v>
          </cell>
          <cell r="D73">
            <v>33</v>
          </cell>
          <cell r="E73">
            <v>34</v>
          </cell>
          <cell r="F73">
            <v>36</v>
          </cell>
          <cell r="G73">
            <v>36</v>
          </cell>
          <cell r="H73" t="str">
            <v>-</v>
          </cell>
        </row>
        <row r="74">
          <cell r="A74" t="str">
            <v>90th Percentile (Days)4NHS Grampian</v>
          </cell>
          <cell r="B74" t="str">
            <v>90th Percentile (Days)4</v>
          </cell>
          <cell r="C74" t="str">
            <v>NHS Grampian</v>
          </cell>
          <cell r="D74">
            <v>60</v>
          </cell>
          <cell r="E74">
            <v>61</v>
          </cell>
          <cell r="F74">
            <v>58</v>
          </cell>
          <cell r="G74">
            <v>62</v>
          </cell>
          <cell r="H74" t="str">
            <v>-</v>
          </cell>
        </row>
        <row r="75">
          <cell r="A75" t="str">
            <v>90th Percentile (Days)4NHS Highland</v>
          </cell>
          <cell r="B75" t="str">
            <v>90th Percentile (Days)4</v>
          </cell>
          <cell r="C75" t="str">
            <v>NHS Highland</v>
          </cell>
          <cell r="D75">
            <v>57</v>
          </cell>
          <cell r="E75">
            <v>59</v>
          </cell>
          <cell r="F75">
            <v>59</v>
          </cell>
          <cell r="G75">
            <v>58</v>
          </cell>
          <cell r="H75" t="str">
            <v>-</v>
          </cell>
        </row>
        <row r="76">
          <cell r="A76" t="str">
            <v>90th Percentile (Days)4NHS Orkney</v>
          </cell>
          <cell r="B76" t="str">
            <v>90th Percentile (Days)4</v>
          </cell>
          <cell r="C76" t="str">
            <v>NHS Orkney</v>
          </cell>
          <cell r="D76" t="str">
            <v>n/a</v>
          </cell>
          <cell r="E76" t="str">
            <v>n/a</v>
          </cell>
          <cell r="F76" t="str">
            <v>n/a</v>
          </cell>
          <cell r="G76" t="str">
            <v>n/a</v>
          </cell>
          <cell r="H76" t="str">
            <v>-</v>
          </cell>
        </row>
        <row r="77">
          <cell r="A77" t="str">
            <v>90th Percentile (Days)4NHS Shetland</v>
          </cell>
          <cell r="B77" t="str">
            <v>90th Percentile (Days)4</v>
          </cell>
          <cell r="C77" t="str">
            <v>NHS Shetland</v>
          </cell>
          <cell r="D77" t="str">
            <v>n/a</v>
          </cell>
          <cell r="E77" t="str">
            <v>n/a</v>
          </cell>
          <cell r="F77" t="str">
            <v>n/a</v>
          </cell>
          <cell r="G77" t="str">
            <v>n/a</v>
          </cell>
          <cell r="H77" t="str">
            <v>-</v>
          </cell>
        </row>
        <row r="78">
          <cell r="A78" t="str">
            <v>90th Percentile (Days)4NHS Tayside</v>
          </cell>
          <cell r="B78" t="str">
            <v>90th Percentile (Days)4</v>
          </cell>
          <cell r="C78" t="str">
            <v>NHS Tayside</v>
          </cell>
          <cell r="D78">
            <v>56</v>
          </cell>
          <cell r="E78">
            <v>55</v>
          </cell>
          <cell r="F78">
            <v>51</v>
          </cell>
          <cell r="G78">
            <v>57</v>
          </cell>
          <cell r="H78" t="str">
            <v>-</v>
          </cell>
        </row>
        <row r="79">
          <cell r="A79" t="str">
            <v>90th Percentile (Days)4NHS Western Isles</v>
          </cell>
          <cell r="B79" t="str">
            <v>90th Percentile (Days)4</v>
          </cell>
          <cell r="C79" t="str">
            <v>NHS Western Isles</v>
          </cell>
          <cell r="D79" t="str">
            <v>n/a</v>
          </cell>
          <cell r="E79" t="str">
            <v>n/a</v>
          </cell>
          <cell r="F79" t="str">
            <v>n/a</v>
          </cell>
          <cell r="G79" t="str">
            <v>n/a</v>
          </cell>
          <cell r="H79" t="str">
            <v>-</v>
          </cell>
        </row>
        <row r="80">
          <cell r="A80" t="str">
            <v>90th Percentile (Days)4NOSCAN5 Total</v>
          </cell>
          <cell r="B80" t="str">
            <v>90th Percentile (Days)4</v>
          </cell>
          <cell r="C80" t="str">
            <v>NOSCAN5 Total</v>
          </cell>
          <cell r="D80">
            <v>58</v>
          </cell>
          <cell r="E80">
            <v>59</v>
          </cell>
          <cell r="F80">
            <v>57</v>
          </cell>
          <cell r="G80">
            <v>60</v>
          </cell>
          <cell r="H80" t="str">
            <v>-</v>
          </cell>
        </row>
        <row r="81">
          <cell r="A81" t="str">
            <v>90th Percentile (Days)4NHS Borders</v>
          </cell>
          <cell r="B81" t="str">
            <v>90th Percentile (Days)4</v>
          </cell>
          <cell r="C81" t="str">
            <v>NHS Borders</v>
          </cell>
          <cell r="D81">
            <v>53</v>
          </cell>
          <cell r="E81" t="str">
            <v>n/a</v>
          </cell>
          <cell r="F81">
            <v>57</v>
          </cell>
          <cell r="G81">
            <v>50</v>
          </cell>
          <cell r="H81" t="str">
            <v>-</v>
          </cell>
        </row>
        <row r="82">
          <cell r="A82" t="str">
            <v>90th Percentile (Days)4NHS Dumfries &amp; Galloway</v>
          </cell>
          <cell r="B82" t="str">
            <v>90th Percentile (Days)4</v>
          </cell>
          <cell r="C82" t="str">
            <v>NHS Dumfries &amp; Galloway</v>
          </cell>
          <cell r="D82">
            <v>53</v>
          </cell>
          <cell r="E82">
            <v>60</v>
          </cell>
          <cell r="F82">
            <v>58</v>
          </cell>
          <cell r="G82">
            <v>58</v>
          </cell>
          <cell r="H82" t="str">
            <v>-</v>
          </cell>
        </row>
        <row r="83">
          <cell r="A83" t="str">
            <v>90th Percentile (Days)4NHS Fife</v>
          </cell>
          <cell r="B83" t="str">
            <v>90th Percentile (Days)4</v>
          </cell>
          <cell r="C83" t="str">
            <v>NHS Fife</v>
          </cell>
          <cell r="D83">
            <v>56</v>
          </cell>
          <cell r="E83">
            <v>56</v>
          </cell>
          <cell r="F83">
            <v>58</v>
          </cell>
          <cell r="G83">
            <v>59</v>
          </cell>
          <cell r="H83" t="str">
            <v>-</v>
          </cell>
        </row>
        <row r="84">
          <cell r="A84" t="str">
            <v>90th Percentile (Days)4NHS Lothian</v>
          </cell>
          <cell r="B84" t="str">
            <v>90th Percentile (Days)4</v>
          </cell>
          <cell r="C84" t="str">
            <v>NHS Lothian</v>
          </cell>
          <cell r="D84">
            <v>56</v>
          </cell>
          <cell r="E84">
            <v>56</v>
          </cell>
          <cell r="F84">
            <v>56</v>
          </cell>
          <cell r="G84">
            <v>59</v>
          </cell>
          <cell r="H84" t="str">
            <v>-</v>
          </cell>
        </row>
        <row r="85">
          <cell r="A85" t="str">
            <v>90th Percentile (Days)4SCAN5 Total</v>
          </cell>
          <cell r="B85" t="str">
            <v>90th Percentile (Days)4</v>
          </cell>
          <cell r="C85" t="str">
            <v>SCAN5 Total</v>
          </cell>
          <cell r="D85">
            <v>56</v>
          </cell>
          <cell r="E85">
            <v>56</v>
          </cell>
          <cell r="F85">
            <v>57</v>
          </cell>
          <cell r="G85">
            <v>59</v>
          </cell>
          <cell r="H85" t="str">
            <v>-</v>
          </cell>
        </row>
        <row r="86">
          <cell r="A86" t="str">
            <v>90th Percentile (Days)4NHS Ayrshire &amp; Arran</v>
          </cell>
          <cell r="B86" t="str">
            <v>90th Percentile (Days)4</v>
          </cell>
          <cell r="C86" t="str">
            <v>NHS Ayrshire &amp; Arran</v>
          </cell>
          <cell r="D86">
            <v>60</v>
          </cell>
          <cell r="E86">
            <v>56</v>
          </cell>
          <cell r="F86">
            <v>56</v>
          </cell>
          <cell r="G86">
            <v>58</v>
          </cell>
          <cell r="H86" t="str">
            <v>-</v>
          </cell>
        </row>
        <row r="87">
          <cell r="A87" t="str">
            <v>90th Percentile (Days)4NHS Forth Valley</v>
          </cell>
          <cell r="B87" t="str">
            <v>90th Percentile (Days)4</v>
          </cell>
          <cell r="C87" t="str">
            <v>NHS Forth Valley</v>
          </cell>
          <cell r="D87">
            <v>60</v>
          </cell>
          <cell r="E87">
            <v>59</v>
          </cell>
          <cell r="F87">
            <v>61</v>
          </cell>
          <cell r="G87">
            <v>61</v>
          </cell>
          <cell r="H87" t="str">
            <v>-</v>
          </cell>
        </row>
        <row r="88">
          <cell r="A88" t="str">
            <v>90th Percentile (Days)4NHS Greater Glasgow &amp; Clyde</v>
          </cell>
          <cell r="B88" t="str">
            <v>90th Percentile (Days)4</v>
          </cell>
          <cell r="C88" t="str">
            <v>NHS Greater Glasgow &amp; Clyde</v>
          </cell>
          <cell r="D88">
            <v>59</v>
          </cell>
          <cell r="E88">
            <v>58</v>
          </cell>
          <cell r="F88">
            <v>60</v>
          </cell>
          <cell r="G88">
            <v>60</v>
          </cell>
          <cell r="H88" t="str">
            <v>-</v>
          </cell>
        </row>
        <row r="89">
          <cell r="A89" t="str">
            <v>90th Percentile (Days)4NHS Lanarkshire</v>
          </cell>
          <cell r="B89" t="str">
            <v>90th Percentile (Days)4</v>
          </cell>
          <cell r="C89" t="str">
            <v>NHS Lanarkshire</v>
          </cell>
          <cell r="D89">
            <v>56</v>
          </cell>
          <cell r="E89">
            <v>55</v>
          </cell>
          <cell r="F89">
            <v>57</v>
          </cell>
          <cell r="G89">
            <v>60</v>
          </cell>
          <cell r="H89" t="str">
            <v>-</v>
          </cell>
        </row>
        <row r="90">
          <cell r="A90" t="str">
            <v>90th Percentile (Days)4WOSCAN5 Total</v>
          </cell>
          <cell r="B90" t="str">
            <v>90th Percentile (Days)4</v>
          </cell>
          <cell r="C90" t="str">
            <v>WOSCAN5 Total</v>
          </cell>
          <cell r="D90">
            <v>59</v>
          </cell>
          <cell r="E90">
            <v>58</v>
          </cell>
          <cell r="F90">
            <v>59</v>
          </cell>
          <cell r="G90">
            <v>60</v>
          </cell>
          <cell r="H90" t="str">
            <v>-</v>
          </cell>
        </row>
        <row r="91">
          <cell r="A91" t="str">
            <v>90th Percentile (Days)4Scotland</v>
          </cell>
          <cell r="B91" t="str">
            <v>90th Percentile (Days)4</v>
          </cell>
          <cell r="C91" t="str">
            <v>Scotland</v>
          </cell>
          <cell r="D91">
            <v>58</v>
          </cell>
          <cell r="E91">
            <v>58</v>
          </cell>
          <cell r="F91">
            <v>58</v>
          </cell>
          <cell r="G91">
            <v>60</v>
          </cell>
          <cell r="H91" t="str">
            <v>-</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Contents and Notes"/>
      <sheetName val="Table 2a"/>
      <sheetName val="Lookup"/>
      <sheetName val="Data"/>
      <sheetName val="Ascertainment"/>
      <sheetName val="LookupforAscert"/>
      <sheetName val="DataforAscert"/>
    </sheetNames>
    <sheetDataSet>
      <sheetData sheetId="0" refreshError="1"/>
      <sheetData sheetId="1"/>
      <sheetData sheetId="2" refreshError="1"/>
      <sheetData sheetId="3">
        <row r="1">
          <cell r="A1" t="str">
            <v>Cancer_Quarter</v>
          </cell>
          <cell r="B1" t="str">
            <v>Quarter</v>
          </cell>
          <cell r="C1" t="str">
            <v>Cancer type</v>
          </cell>
          <cell r="D1" t="str">
            <v>Board</v>
          </cell>
          <cell r="E1" t="str">
            <v>Number of eligible referrals1</v>
          </cell>
          <cell r="F1" t="str">
            <v>Number of eligible referrals that started treatment within 31 days</v>
          </cell>
          <cell r="G1" t="str">
            <v>Maximum Wait (Days)2</v>
          </cell>
          <cell r="H1" t="str">
            <v>Median Wait (Days)3</v>
          </cell>
          <cell r="I1" t="str">
            <v>90th Percentile (Days)4</v>
          </cell>
        </row>
        <row r="2">
          <cell r="A2" t="str">
            <v>1All Cancer Types*NHS Grampian</v>
          </cell>
          <cell r="B2">
            <v>1</v>
          </cell>
          <cell r="C2" t="str">
            <v>All Cancer Types*</v>
          </cell>
          <cell r="D2" t="str">
            <v>NHS Grampian</v>
          </cell>
          <cell r="E2">
            <v>434</v>
          </cell>
          <cell r="F2">
            <v>424</v>
          </cell>
          <cell r="G2">
            <v>70</v>
          </cell>
          <cell r="H2">
            <v>4</v>
          </cell>
          <cell r="I2">
            <v>25</v>
          </cell>
        </row>
        <row r="3">
          <cell r="A3" t="str">
            <v>1All Cancer Types*NHS Highland</v>
          </cell>
          <cell r="B3">
            <v>1</v>
          </cell>
          <cell r="C3" t="str">
            <v>All Cancer Types*</v>
          </cell>
          <cell r="D3" t="str">
            <v>NHS Highland</v>
          </cell>
          <cell r="E3">
            <v>267</v>
          </cell>
          <cell r="F3">
            <v>248</v>
          </cell>
          <cell r="G3">
            <v>84</v>
          </cell>
          <cell r="H3">
            <v>7</v>
          </cell>
          <cell r="I3">
            <v>29</v>
          </cell>
        </row>
        <row r="4">
          <cell r="A4" t="str">
            <v>1All Cancer Types*NHS Orkney</v>
          </cell>
          <cell r="B4">
            <v>1</v>
          </cell>
          <cell r="C4" t="str">
            <v>All Cancer Types*</v>
          </cell>
          <cell r="D4" t="str">
            <v>NHS Orkney</v>
          </cell>
          <cell r="E4">
            <v>4</v>
          </cell>
          <cell r="F4">
            <v>4</v>
          </cell>
          <cell r="G4">
            <v>15</v>
          </cell>
          <cell r="H4">
            <v>2.5</v>
          </cell>
          <cell r="I4" t="str">
            <v>n/a</v>
          </cell>
        </row>
        <row r="5">
          <cell r="A5" t="str">
            <v>1All Cancer Types*NHS Shetland</v>
          </cell>
          <cell r="B5">
            <v>1</v>
          </cell>
          <cell r="C5" t="str">
            <v>All Cancer Types*</v>
          </cell>
          <cell r="D5" t="str">
            <v>NHS Shetland</v>
          </cell>
          <cell r="E5">
            <v>10</v>
          </cell>
          <cell r="F5">
            <v>10</v>
          </cell>
          <cell r="G5">
            <v>6</v>
          </cell>
          <cell r="H5">
            <v>0</v>
          </cell>
          <cell r="I5" t="str">
            <v>n/a</v>
          </cell>
        </row>
        <row r="6">
          <cell r="A6" t="str">
            <v>1All Cancer Types*NHS Tayside</v>
          </cell>
          <cell r="B6">
            <v>1</v>
          </cell>
          <cell r="C6" t="str">
            <v>All Cancer Types*</v>
          </cell>
          <cell r="D6" t="str">
            <v>NHS Tayside</v>
          </cell>
          <cell r="E6">
            <v>379</v>
          </cell>
          <cell r="F6">
            <v>374</v>
          </cell>
          <cell r="G6">
            <v>38</v>
          </cell>
          <cell r="H6">
            <v>7</v>
          </cell>
          <cell r="I6">
            <v>22.2</v>
          </cell>
        </row>
        <row r="7">
          <cell r="A7" t="str">
            <v>1All Cancer Types*NHS Western Isles</v>
          </cell>
          <cell r="B7">
            <v>1</v>
          </cell>
          <cell r="C7" t="str">
            <v>All Cancer Types*</v>
          </cell>
          <cell r="D7" t="str">
            <v>NHS Western Isles</v>
          </cell>
          <cell r="E7">
            <v>11</v>
          </cell>
          <cell r="F7">
            <v>11</v>
          </cell>
          <cell r="G7">
            <v>19</v>
          </cell>
          <cell r="H7">
            <v>0</v>
          </cell>
          <cell r="I7" t="str">
            <v>n/a</v>
          </cell>
        </row>
        <row r="8">
          <cell r="A8" t="str">
            <v>1All Cancer Types*NHS Borders</v>
          </cell>
          <cell r="B8">
            <v>1</v>
          </cell>
          <cell r="C8" t="str">
            <v>All Cancer Types*</v>
          </cell>
          <cell r="D8" t="str">
            <v>NHS Borders</v>
          </cell>
          <cell r="E8">
            <v>75</v>
          </cell>
          <cell r="F8">
            <v>75</v>
          </cell>
          <cell r="G8">
            <v>27</v>
          </cell>
          <cell r="H8">
            <v>5</v>
          </cell>
          <cell r="I8">
            <v>19.600000000000001</v>
          </cell>
        </row>
        <row r="9">
          <cell r="A9" t="str">
            <v>1All Cancer Types*NHS Dumfries &amp; Galloway</v>
          </cell>
          <cell r="B9">
            <v>1</v>
          </cell>
          <cell r="C9" t="str">
            <v>All Cancer Types*</v>
          </cell>
          <cell r="D9" t="str">
            <v>NHS Dumfries &amp; Galloway</v>
          </cell>
          <cell r="E9">
            <v>152</v>
          </cell>
          <cell r="F9">
            <v>152</v>
          </cell>
          <cell r="G9">
            <v>31</v>
          </cell>
          <cell r="H9">
            <v>4</v>
          </cell>
          <cell r="I9">
            <v>18.8</v>
          </cell>
        </row>
        <row r="10">
          <cell r="A10" t="str">
            <v>1All Cancer Types*NHS Fife</v>
          </cell>
          <cell r="B10">
            <v>1</v>
          </cell>
          <cell r="C10" t="str">
            <v>All Cancer Types*</v>
          </cell>
          <cell r="D10" t="str">
            <v>NHS Fife</v>
          </cell>
          <cell r="E10">
            <v>222</v>
          </cell>
          <cell r="F10">
            <v>221</v>
          </cell>
          <cell r="G10">
            <v>32</v>
          </cell>
          <cell r="H10">
            <v>0</v>
          </cell>
          <cell r="I10">
            <v>15</v>
          </cell>
        </row>
        <row r="11">
          <cell r="A11" t="str">
            <v>1All Cancer Types*NHS Lothian</v>
          </cell>
          <cell r="B11">
            <v>1</v>
          </cell>
          <cell r="C11" t="str">
            <v>All Cancer Types*</v>
          </cell>
          <cell r="D11" t="str">
            <v>NHS Lothian</v>
          </cell>
          <cell r="E11">
            <v>769</v>
          </cell>
          <cell r="F11">
            <v>757</v>
          </cell>
          <cell r="G11">
            <v>76</v>
          </cell>
          <cell r="H11">
            <v>7</v>
          </cell>
          <cell r="I11">
            <v>26</v>
          </cell>
        </row>
        <row r="12">
          <cell r="A12" t="str">
            <v>1All Cancer Types*NHS Ayrshire &amp; Arran</v>
          </cell>
          <cell r="B12">
            <v>1</v>
          </cell>
          <cell r="C12" t="str">
            <v>All Cancer Types*</v>
          </cell>
          <cell r="D12" t="str">
            <v>NHS Ayrshire &amp; Arran</v>
          </cell>
          <cell r="E12">
            <v>283</v>
          </cell>
          <cell r="F12">
            <v>283</v>
          </cell>
          <cell r="G12">
            <v>30</v>
          </cell>
          <cell r="H12">
            <v>3</v>
          </cell>
          <cell r="I12">
            <v>16</v>
          </cell>
        </row>
        <row r="13">
          <cell r="A13" t="str">
            <v>1All Cancer Types*NHS Forth Valley</v>
          </cell>
          <cell r="B13">
            <v>1</v>
          </cell>
          <cell r="C13" t="str">
            <v>All Cancer Types*</v>
          </cell>
          <cell r="D13" t="str">
            <v>NHS Forth Valley</v>
          </cell>
          <cell r="E13">
            <v>233</v>
          </cell>
          <cell r="F13">
            <v>214</v>
          </cell>
          <cell r="G13">
            <v>69</v>
          </cell>
          <cell r="H13">
            <v>3</v>
          </cell>
          <cell r="I13">
            <v>29</v>
          </cell>
        </row>
        <row r="14">
          <cell r="A14" t="str">
            <v>1All Cancer Types*NHS Greater Glasgow &amp; Clyde</v>
          </cell>
          <cell r="B14">
            <v>1</v>
          </cell>
          <cell r="C14" t="str">
            <v>All Cancer Types*</v>
          </cell>
          <cell r="D14" t="str">
            <v>NHS Greater Glasgow &amp; Clyde</v>
          </cell>
          <cell r="E14">
            <v>1169</v>
          </cell>
          <cell r="F14">
            <v>1139</v>
          </cell>
          <cell r="G14">
            <v>56</v>
          </cell>
          <cell r="H14">
            <v>8</v>
          </cell>
          <cell r="I14">
            <v>27</v>
          </cell>
        </row>
        <row r="15">
          <cell r="A15" t="str">
            <v>1All Cancer Types*NHS Lanarkshire</v>
          </cell>
          <cell r="B15">
            <v>1</v>
          </cell>
          <cell r="C15" t="str">
            <v>All Cancer Types*</v>
          </cell>
          <cell r="D15" t="str">
            <v>NHS Lanarkshire</v>
          </cell>
          <cell r="E15">
            <v>366</v>
          </cell>
          <cell r="F15">
            <v>362</v>
          </cell>
          <cell r="G15">
            <v>104</v>
          </cell>
          <cell r="H15">
            <v>5</v>
          </cell>
          <cell r="I15">
            <v>23</v>
          </cell>
        </row>
        <row r="16">
          <cell r="A16" t="str">
            <v>1All Cancer Types*Golden Jubilee National Hospital</v>
          </cell>
          <cell r="B16">
            <v>1</v>
          </cell>
          <cell r="C16" t="str">
            <v>All Cancer Types*</v>
          </cell>
          <cell r="D16" t="str">
            <v>Golden Jubilee National Hospital</v>
          </cell>
          <cell r="E16">
            <v>64</v>
          </cell>
          <cell r="F16">
            <v>64</v>
          </cell>
          <cell r="G16">
            <v>28</v>
          </cell>
          <cell r="H16">
            <v>14</v>
          </cell>
          <cell r="I16">
            <v>23.7</v>
          </cell>
        </row>
        <row r="17">
          <cell r="A17" t="str">
            <v>1All Cancer Types*NOSCAN5 Total</v>
          </cell>
          <cell r="B17">
            <v>1</v>
          </cell>
          <cell r="C17" t="str">
            <v>All Cancer Types*</v>
          </cell>
          <cell r="D17" t="str">
            <v>NOSCAN5 Total</v>
          </cell>
          <cell r="E17">
            <v>1105</v>
          </cell>
          <cell r="F17">
            <v>1071</v>
          </cell>
          <cell r="G17">
            <v>84</v>
          </cell>
          <cell r="H17">
            <v>6</v>
          </cell>
          <cell r="I17">
            <v>26</v>
          </cell>
        </row>
        <row r="18">
          <cell r="A18" t="str">
            <v>1All Cancer Types*SCAN 5 Total</v>
          </cell>
          <cell r="B18">
            <v>1</v>
          </cell>
          <cell r="C18" t="str">
            <v>All Cancer Types*</v>
          </cell>
          <cell r="D18" t="str">
            <v>SCAN 5 Total</v>
          </cell>
          <cell r="E18">
            <v>1218</v>
          </cell>
          <cell r="F18">
            <v>1205</v>
          </cell>
          <cell r="G18">
            <v>76</v>
          </cell>
          <cell r="H18">
            <v>5</v>
          </cell>
          <cell r="I18">
            <v>24</v>
          </cell>
        </row>
        <row r="19">
          <cell r="A19" t="str">
            <v>1All Cancer Types*WOSCAN5 Total</v>
          </cell>
          <cell r="B19">
            <v>1</v>
          </cell>
          <cell r="C19" t="str">
            <v>All Cancer Types*</v>
          </cell>
          <cell r="D19" t="str">
            <v>WOSCAN5 Total</v>
          </cell>
          <cell r="E19">
            <v>2051</v>
          </cell>
          <cell r="F19">
            <v>1998</v>
          </cell>
          <cell r="G19">
            <v>104</v>
          </cell>
          <cell r="H19">
            <v>7</v>
          </cell>
          <cell r="I19">
            <v>26</v>
          </cell>
        </row>
        <row r="20">
          <cell r="A20" t="str">
            <v>1All Cancer Types*National Waiting Times Centre</v>
          </cell>
          <cell r="B20">
            <v>1</v>
          </cell>
          <cell r="C20" t="str">
            <v>All Cancer Types*</v>
          </cell>
          <cell r="D20" t="str">
            <v>National Waiting Times Centre</v>
          </cell>
          <cell r="E20">
            <v>64</v>
          </cell>
          <cell r="F20">
            <v>64</v>
          </cell>
          <cell r="G20">
            <v>28</v>
          </cell>
          <cell r="H20">
            <v>14</v>
          </cell>
          <cell r="I20">
            <v>23.7</v>
          </cell>
        </row>
        <row r="21">
          <cell r="A21" t="str">
            <v>1All Cancer Types*Scotland</v>
          </cell>
          <cell r="B21">
            <v>1</v>
          </cell>
          <cell r="C21" t="str">
            <v>All Cancer Types*</v>
          </cell>
          <cell r="D21" t="str">
            <v>Scotland</v>
          </cell>
          <cell r="E21">
            <v>4438</v>
          </cell>
          <cell r="F21">
            <v>4338</v>
          </cell>
          <cell r="G21">
            <v>104</v>
          </cell>
          <cell r="H21">
            <v>6</v>
          </cell>
          <cell r="I21">
            <v>25</v>
          </cell>
        </row>
        <row r="22">
          <cell r="A22" t="str">
            <v>1BreastNHS Grampian</v>
          </cell>
          <cell r="B22">
            <v>1</v>
          </cell>
          <cell r="C22" t="str">
            <v>Breast</v>
          </cell>
          <cell r="D22" t="str">
            <v>NHS Grampian</v>
          </cell>
          <cell r="E22">
            <v>64</v>
          </cell>
          <cell r="F22">
            <v>64</v>
          </cell>
          <cell r="G22">
            <v>29</v>
          </cell>
          <cell r="H22">
            <v>8.5</v>
          </cell>
          <cell r="I22">
            <v>26</v>
          </cell>
        </row>
        <row r="23">
          <cell r="A23" t="str">
            <v>1BreastNHS Highland</v>
          </cell>
          <cell r="B23">
            <v>1</v>
          </cell>
          <cell r="C23" t="str">
            <v>Breast</v>
          </cell>
          <cell r="D23" t="str">
            <v>NHS Highland</v>
          </cell>
          <cell r="E23">
            <v>48</v>
          </cell>
          <cell r="F23">
            <v>43</v>
          </cell>
          <cell r="G23">
            <v>41</v>
          </cell>
          <cell r="H23">
            <v>17</v>
          </cell>
          <cell r="I23">
            <v>31.9</v>
          </cell>
        </row>
        <row r="24">
          <cell r="A24" t="str">
            <v>1BreastNHS Orkney</v>
          </cell>
          <cell r="B24">
            <v>1</v>
          </cell>
          <cell r="C24" t="str">
            <v>Breast</v>
          </cell>
          <cell r="D24" t="str">
            <v>NHS Orkney</v>
          </cell>
          <cell r="E24" t="str">
            <v>-</v>
          </cell>
          <cell r="F24" t="str">
            <v>-</v>
          </cell>
          <cell r="G24" t="str">
            <v>n/a</v>
          </cell>
          <cell r="H24" t="str">
            <v>n/a</v>
          </cell>
          <cell r="I24" t="str">
            <v>n/a</v>
          </cell>
        </row>
        <row r="25">
          <cell r="A25" t="str">
            <v>1BreastNHS Shetland</v>
          </cell>
          <cell r="B25">
            <v>1</v>
          </cell>
          <cell r="C25" t="str">
            <v>Breast</v>
          </cell>
          <cell r="D25" t="str">
            <v>NHS Shetland</v>
          </cell>
          <cell r="E25">
            <v>3</v>
          </cell>
          <cell r="F25">
            <v>3</v>
          </cell>
          <cell r="G25">
            <v>6</v>
          </cell>
          <cell r="H25">
            <v>6</v>
          </cell>
          <cell r="I25" t="str">
            <v>n/a</v>
          </cell>
        </row>
        <row r="26">
          <cell r="A26" t="str">
            <v>1BreastNHS Tayside</v>
          </cell>
          <cell r="B26">
            <v>1</v>
          </cell>
          <cell r="C26" t="str">
            <v>Breast</v>
          </cell>
          <cell r="D26" t="str">
            <v>NHS Tayside</v>
          </cell>
          <cell r="E26">
            <v>67</v>
          </cell>
          <cell r="F26">
            <v>67</v>
          </cell>
          <cell r="G26">
            <v>31</v>
          </cell>
          <cell r="H26">
            <v>8</v>
          </cell>
          <cell r="I26">
            <v>21</v>
          </cell>
        </row>
        <row r="27">
          <cell r="A27" t="str">
            <v>1BreastNHS Western Isles</v>
          </cell>
          <cell r="B27">
            <v>1</v>
          </cell>
          <cell r="C27" t="str">
            <v>Breast</v>
          </cell>
          <cell r="D27" t="str">
            <v>NHS Western Isles</v>
          </cell>
          <cell r="E27" t="str">
            <v>-</v>
          </cell>
          <cell r="F27" t="str">
            <v>-</v>
          </cell>
          <cell r="G27" t="str">
            <v>n/a</v>
          </cell>
          <cell r="H27" t="str">
            <v>n/a</v>
          </cell>
          <cell r="I27" t="str">
            <v>n/a</v>
          </cell>
        </row>
        <row r="28">
          <cell r="A28" t="str">
            <v>1BreastNHS Borders</v>
          </cell>
          <cell r="B28">
            <v>1</v>
          </cell>
          <cell r="C28" t="str">
            <v>Breast</v>
          </cell>
          <cell r="D28" t="str">
            <v>NHS Borders</v>
          </cell>
          <cell r="E28">
            <v>15</v>
          </cell>
          <cell r="F28">
            <v>15</v>
          </cell>
          <cell r="G28">
            <v>17</v>
          </cell>
          <cell r="H28">
            <v>12</v>
          </cell>
          <cell r="I28" t="str">
            <v>n/a</v>
          </cell>
        </row>
        <row r="29">
          <cell r="A29" t="str">
            <v>1BreastNHS Dumfries &amp; Galloway</v>
          </cell>
          <cell r="B29">
            <v>1</v>
          </cell>
          <cell r="C29" t="str">
            <v>Breast</v>
          </cell>
          <cell r="D29" t="str">
            <v>NHS Dumfries &amp; Galloway</v>
          </cell>
          <cell r="E29">
            <v>29</v>
          </cell>
          <cell r="F29">
            <v>29</v>
          </cell>
          <cell r="G29">
            <v>17</v>
          </cell>
          <cell r="H29">
            <v>7</v>
          </cell>
          <cell r="I29" t="str">
            <v>n/a</v>
          </cell>
        </row>
        <row r="30">
          <cell r="A30" t="str">
            <v>1BreastNHS Fife</v>
          </cell>
          <cell r="B30">
            <v>1</v>
          </cell>
          <cell r="C30" t="str">
            <v>Breast</v>
          </cell>
          <cell r="D30" t="str">
            <v>NHS Fife</v>
          </cell>
          <cell r="E30">
            <v>32</v>
          </cell>
          <cell r="F30">
            <v>32</v>
          </cell>
          <cell r="G30">
            <v>16</v>
          </cell>
          <cell r="H30">
            <v>7.5</v>
          </cell>
          <cell r="I30" t="str">
            <v>n/a</v>
          </cell>
        </row>
        <row r="31">
          <cell r="A31" t="str">
            <v>1BreastNHS Lothian</v>
          </cell>
          <cell r="B31">
            <v>1</v>
          </cell>
          <cell r="C31" t="str">
            <v>Breast</v>
          </cell>
          <cell r="D31" t="str">
            <v>NHS Lothian</v>
          </cell>
          <cell r="E31">
            <v>90</v>
          </cell>
          <cell r="F31">
            <v>90</v>
          </cell>
          <cell r="G31">
            <v>29</v>
          </cell>
          <cell r="H31">
            <v>7.5</v>
          </cell>
          <cell r="I31">
            <v>20</v>
          </cell>
        </row>
        <row r="32">
          <cell r="A32" t="str">
            <v>1BreastNHS Ayrshire &amp; Arran</v>
          </cell>
          <cell r="B32">
            <v>1</v>
          </cell>
          <cell r="C32" t="str">
            <v>Breast</v>
          </cell>
          <cell r="D32" t="str">
            <v>NHS Ayrshire &amp; Arran</v>
          </cell>
          <cell r="E32">
            <v>56</v>
          </cell>
          <cell r="F32">
            <v>56</v>
          </cell>
          <cell r="G32">
            <v>18</v>
          </cell>
          <cell r="H32">
            <v>5.5</v>
          </cell>
          <cell r="I32">
            <v>12</v>
          </cell>
        </row>
        <row r="33">
          <cell r="A33" t="str">
            <v>1BreastNHS Forth Valley</v>
          </cell>
          <cell r="B33">
            <v>1</v>
          </cell>
          <cell r="C33" t="str">
            <v>Breast</v>
          </cell>
          <cell r="D33" t="str">
            <v>NHS Forth Valley</v>
          </cell>
          <cell r="E33">
            <v>41</v>
          </cell>
          <cell r="F33">
            <v>41</v>
          </cell>
          <cell r="G33">
            <v>29</v>
          </cell>
          <cell r="H33">
            <v>14</v>
          </cell>
          <cell r="I33">
            <v>27</v>
          </cell>
        </row>
        <row r="34">
          <cell r="A34" t="str">
            <v>1BreastNHS Greater Glasgow &amp; Clyde</v>
          </cell>
          <cell r="B34">
            <v>1</v>
          </cell>
          <cell r="C34" t="str">
            <v>Breast</v>
          </cell>
          <cell r="D34" t="str">
            <v>NHS Greater Glasgow &amp; Clyde</v>
          </cell>
          <cell r="E34">
            <v>173</v>
          </cell>
          <cell r="F34">
            <v>166</v>
          </cell>
          <cell r="G34">
            <v>41</v>
          </cell>
          <cell r="H34">
            <v>12</v>
          </cell>
          <cell r="I34">
            <v>27</v>
          </cell>
        </row>
        <row r="35">
          <cell r="A35" t="str">
            <v>1BreastNHS Lanarkshire</v>
          </cell>
          <cell r="B35">
            <v>1</v>
          </cell>
          <cell r="C35" t="str">
            <v>Breast</v>
          </cell>
          <cell r="D35" t="str">
            <v>NHS Lanarkshire</v>
          </cell>
          <cell r="E35">
            <v>76</v>
          </cell>
          <cell r="F35">
            <v>76</v>
          </cell>
          <cell r="G35">
            <v>25</v>
          </cell>
          <cell r="H35">
            <v>8</v>
          </cell>
          <cell r="I35">
            <v>17.5</v>
          </cell>
        </row>
        <row r="36">
          <cell r="A36" t="str">
            <v>1BreastGolden Jubilee National Hospital</v>
          </cell>
          <cell r="B36">
            <v>1</v>
          </cell>
          <cell r="C36" t="str">
            <v>Breast</v>
          </cell>
          <cell r="D36" t="str">
            <v>Golden Jubilee National Hospital</v>
          </cell>
          <cell r="E36" t="str">
            <v>-</v>
          </cell>
          <cell r="F36" t="str">
            <v>-</v>
          </cell>
          <cell r="G36" t="str">
            <v>n/a</v>
          </cell>
          <cell r="H36" t="str">
            <v>n/a</v>
          </cell>
          <cell r="I36" t="str">
            <v>n/a</v>
          </cell>
        </row>
        <row r="37">
          <cell r="A37" t="str">
            <v>1BreastNOSCAN5 Total</v>
          </cell>
          <cell r="B37">
            <v>1</v>
          </cell>
          <cell r="C37" t="str">
            <v>Breast</v>
          </cell>
          <cell r="D37" t="str">
            <v>NOSCAN5 Total</v>
          </cell>
          <cell r="E37">
            <v>182</v>
          </cell>
          <cell r="F37">
            <v>177</v>
          </cell>
          <cell r="G37">
            <v>41</v>
          </cell>
          <cell r="H37">
            <v>10</v>
          </cell>
          <cell r="I37">
            <v>27</v>
          </cell>
        </row>
        <row r="38">
          <cell r="A38" t="str">
            <v>1BreastSCAN 5 Total</v>
          </cell>
          <cell r="B38">
            <v>1</v>
          </cell>
          <cell r="C38" t="str">
            <v>Breast</v>
          </cell>
          <cell r="D38" t="str">
            <v>SCAN 5 Total</v>
          </cell>
          <cell r="E38">
            <v>166</v>
          </cell>
          <cell r="F38">
            <v>166</v>
          </cell>
          <cell r="G38">
            <v>29</v>
          </cell>
          <cell r="H38">
            <v>7.5</v>
          </cell>
          <cell r="I38">
            <v>15</v>
          </cell>
        </row>
        <row r="39">
          <cell r="A39" t="str">
            <v>1BreastWOSCAN5 Total</v>
          </cell>
          <cell r="B39">
            <v>1</v>
          </cell>
          <cell r="C39" t="str">
            <v>Breast</v>
          </cell>
          <cell r="D39" t="str">
            <v>WOSCAN5 Total</v>
          </cell>
          <cell r="E39">
            <v>346</v>
          </cell>
          <cell r="F39">
            <v>339</v>
          </cell>
          <cell r="G39">
            <v>41</v>
          </cell>
          <cell r="H39">
            <v>9</v>
          </cell>
          <cell r="I39">
            <v>24.5</v>
          </cell>
        </row>
        <row r="40">
          <cell r="A40" t="str">
            <v>1BreastNational Waiting Times Centre</v>
          </cell>
          <cell r="B40">
            <v>1</v>
          </cell>
          <cell r="C40" t="str">
            <v>Breast</v>
          </cell>
          <cell r="D40" t="str">
            <v>National Waiting Times Centre</v>
          </cell>
          <cell r="E40" t="str">
            <v>-</v>
          </cell>
          <cell r="F40" t="str">
            <v>-</v>
          </cell>
          <cell r="G40" t="str">
            <v>n/a</v>
          </cell>
          <cell r="H40" t="str">
            <v>n/a</v>
          </cell>
          <cell r="I40" t="str">
            <v>n/a</v>
          </cell>
        </row>
        <row r="41">
          <cell r="A41" t="str">
            <v>1BreastScotland</v>
          </cell>
          <cell r="B41">
            <v>1</v>
          </cell>
          <cell r="C41" t="str">
            <v>Breast</v>
          </cell>
          <cell r="D41" t="str">
            <v>Scotland</v>
          </cell>
          <cell r="E41">
            <v>694</v>
          </cell>
          <cell r="F41">
            <v>682</v>
          </cell>
          <cell r="G41">
            <v>41</v>
          </cell>
          <cell r="H41">
            <v>8</v>
          </cell>
          <cell r="I41">
            <v>23</v>
          </cell>
        </row>
        <row r="42">
          <cell r="A42" t="str">
            <v>1CervicalNHS Grampian</v>
          </cell>
          <cell r="B42">
            <v>1</v>
          </cell>
          <cell r="C42" t="str">
            <v>Cervical</v>
          </cell>
          <cell r="D42" t="str">
            <v>NHS Grampian</v>
          </cell>
          <cell r="E42" t="str">
            <v>-</v>
          </cell>
          <cell r="F42" t="str">
            <v>-</v>
          </cell>
          <cell r="G42" t="str">
            <v>-</v>
          </cell>
          <cell r="H42" t="str">
            <v>-</v>
          </cell>
          <cell r="I42" t="str">
            <v>-</v>
          </cell>
        </row>
        <row r="43">
          <cell r="A43" t="str">
            <v>1CervicalNHS Highland</v>
          </cell>
          <cell r="B43">
            <v>1</v>
          </cell>
          <cell r="C43" t="str">
            <v>Cervical</v>
          </cell>
          <cell r="D43" t="str">
            <v>NHS Highland</v>
          </cell>
          <cell r="E43" t="str">
            <v>-</v>
          </cell>
          <cell r="F43" t="str">
            <v>-</v>
          </cell>
          <cell r="G43" t="str">
            <v>-</v>
          </cell>
          <cell r="H43" t="str">
            <v>-</v>
          </cell>
          <cell r="I43" t="str">
            <v>-</v>
          </cell>
        </row>
        <row r="44">
          <cell r="A44" t="str">
            <v>1CervicalNHS Orkney</v>
          </cell>
          <cell r="B44">
            <v>1</v>
          </cell>
          <cell r="C44" t="str">
            <v>Cervical</v>
          </cell>
          <cell r="D44" t="str">
            <v>NHS Orkney</v>
          </cell>
          <cell r="E44" t="str">
            <v>-</v>
          </cell>
          <cell r="F44" t="str">
            <v>-</v>
          </cell>
          <cell r="G44" t="str">
            <v>-</v>
          </cell>
          <cell r="H44" t="str">
            <v>-</v>
          </cell>
          <cell r="I44" t="str">
            <v>-</v>
          </cell>
        </row>
        <row r="45">
          <cell r="A45" t="str">
            <v>1CervicalNHS Shetland</v>
          </cell>
          <cell r="B45">
            <v>1</v>
          </cell>
          <cell r="C45" t="str">
            <v>Cervical</v>
          </cell>
          <cell r="D45" t="str">
            <v>NHS Shetland</v>
          </cell>
          <cell r="E45" t="str">
            <v>-</v>
          </cell>
          <cell r="F45" t="str">
            <v>-</v>
          </cell>
          <cell r="G45" t="str">
            <v>-</v>
          </cell>
          <cell r="H45" t="str">
            <v>-</v>
          </cell>
          <cell r="I45" t="str">
            <v>-</v>
          </cell>
        </row>
        <row r="46">
          <cell r="A46" t="str">
            <v>1CervicalNHS Tayside</v>
          </cell>
          <cell r="B46">
            <v>1</v>
          </cell>
          <cell r="C46" t="str">
            <v>Cervical</v>
          </cell>
          <cell r="D46" t="str">
            <v>NHS Tayside</v>
          </cell>
          <cell r="E46" t="str">
            <v>-</v>
          </cell>
          <cell r="F46" t="str">
            <v>-</v>
          </cell>
          <cell r="G46" t="str">
            <v>-</v>
          </cell>
          <cell r="H46" t="str">
            <v>-</v>
          </cell>
          <cell r="I46" t="str">
            <v>-</v>
          </cell>
        </row>
        <row r="47">
          <cell r="A47" t="str">
            <v>1CervicalNHS Western Isles</v>
          </cell>
          <cell r="B47">
            <v>1</v>
          </cell>
          <cell r="C47" t="str">
            <v>Cervical</v>
          </cell>
          <cell r="D47" t="str">
            <v>NHS Western Isles</v>
          </cell>
          <cell r="E47" t="str">
            <v>-</v>
          </cell>
          <cell r="F47" t="str">
            <v>-</v>
          </cell>
          <cell r="G47" t="str">
            <v>-</v>
          </cell>
          <cell r="H47" t="str">
            <v>-</v>
          </cell>
          <cell r="I47" t="str">
            <v>-</v>
          </cell>
        </row>
        <row r="48">
          <cell r="A48" t="str">
            <v>1CervicalNHS Borders</v>
          </cell>
          <cell r="B48">
            <v>1</v>
          </cell>
          <cell r="C48" t="str">
            <v>Cervical</v>
          </cell>
          <cell r="D48" t="str">
            <v>NHS Borders</v>
          </cell>
          <cell r="E48" t="str">
            <v>-</v>
          </cell>
          <cell r="F48" t="str">
            <v>-</v>
          </cell>
          <cell r="G48" t="str">
            <v>-</v>
          </cell>
          <cell r="H48" t="str">
            <v>-</v>
          </cell>
          <cell r="I48" t="str">
            <v>-</v>
          </cell>
        </row>
        <row r="49">
          <cell r="A49" t="str">
            <v>1CervicalNHS Dumfries &amp; Galloway</v>
          </cell>
          <cell r="B49">
            <v>1</v>
          </cell>
          <cell r="C49" t="str">
            <v>Cervical</v>
          </cell>
          <cell r="D49" t="str">
            <v>NHS Dumfries &amp; Galloway</v>
          </cell>
          <cell r="E49" t="str">
            <v>-</v>
          </cell>
          <cell r="F49" t="str">
            <v>-</v>
          </cell>
          <cell r="G49" t="str">
            <v>-</v>
          </cell>
          <cell r="H49" t="str">
            <v>-</v>
          </cell>
          <cell r="I49" t="str">
            <v>-</v>
          </cell>
        </row>
        <row r="50">
          <cell r="A50" t="str">
            <v>1CervicalNHS Fife</v>
          </cell>
          <cell r="B50">
            <v>1</v>
          </cell>
          <cell r="C50" t="str">
            <v>Cervical</v>
          </cell>
          <cell r="D50" t="str">
            <v>NHS Fife</v>
          </cell>
          <cell r="E50" t="str">
            <v>-</v>
          </cell>
          <cell r="F50" t="str">
            <v>-</v>
          </cell>
          <cell r="G50" t="str">
            <v>-</v>
          </cell>
          <cell r="H50" t="str">
            <v>-</v>
          </cell>
          <cell r="I50" t="str">
            <v>-</v>
          </cell>
        </row>
        <row r="51">
          <cell r="A51" t="str">
            <v>1CervicalNHS Lothian</v>
          </cell>
          <cell r="B51">
            <v>1</v>
          </cell>
          <cell r="C51" t="str">
            <v>Cervical</v>
          </cell>
          <cell r="D51" t="str">
            <v>NHS Lothian</v>
          </cell>
          <cell r="E51" t="str">
            <v>-</v>
          </cell>
          <cell r="F51" t="str">
            <v>-</v>
          </cell>
          <cell r="G51" t="str">
            <v>-</v>
          </cell>
          <cell r="H51" t="str">
            <v>-</v>
          </cell>
          <cell r="I51" t="str">
            <v>-</v>
          </cell>
        </row>
        <row r="52">
          <cell r="A52" t="str">
            <v>1CervicalNHS Ayrshire &amp; Arran</v>
          </cell>
          <cell r="B52">
            <v>1</v>
          </cell>
          <cell r="C52" t="str">
            <v>Cervical</v>
          </cell>
          <cell r="D52" t="str">
            <v>NHS Ayrshire &amp; Arran</v>
          </cell>
          <cell r="E52" t="str">
            <v>-</v>
          </cell>
          <cell r="F52" t="str">
            <v>-</v>
          </cell>
          <cell r="G52" t="str">
            <v>-</v>
          </cell>
          <cell r="H52" t="str">
            <v>-</v>
          </cell>
          <cell r="I52" t="str">
            <v>-</v>
          </cell>
        </row>
        <row r="53">
          <cell r="A53" t="str">
            <v>1CervicalNHS Forth Valley</v>
          </cell>
          <cell r="B53">
            <v>1</v>
          </cell>
          <cell r="C53" t="str">
            <v>Cervical</v>
          </cell>
          <cell r="D53" t="str">
            <v>NHS Forth Valley</v>
          </cell>
          <cell r="E53" t="str">
            <v>-</v>
          </cell>
          <cell r="F53" t="str">
            <v>-</v>
          </cell>
          <cell r="G53" t="str">
            <v>-</v>
          </cell>
          <cell r="H53" t="str">
            <v>-</v>
          </cell>
          <cell r="I53" t="str">
            <v>-</v>
          </cell>
        </row>
        <row r="54">
          <cell r="A54" t="str">
            <v>1CervicalNHS Greater Glasgow &amp; Clyde</v>
          </cell>
          <cell r="B54">
            <v>1</v>
          </cell>
          <cell r="C54" t="str">
            <v>Cervical</v>
          </cell>
          <cell r="D54" t="str">
            <v>NHS Greater Glasgow &amp; Clyde</v>
          </cell>
          <cell r="E54" t="str">
            <v>-</v>
          </cell>
          <cell r="F54" t="str">
            <v>-</v>
          </cell>
          <cell r="G54" t="str">
            <v>-</v>
          </cell>
          <cell r="H54" t="str">
            <v>-</v>
          </cell>
          <cell r="I54" t="str">
            <v>-</v>
          </cell>
        </row>
        <row r="55">
          <cell r="A55" t="str">
            <v>1CervicalNHS Lanarkshire</v>
          </cell>
          <cell r="B55">
            <v>1</v>
          </cell>
          <cell r="C55" t="str">
            <v>Cervical</v>
          </cell>
          <cell r="D55" t="str">
            <v>NHS Lanarkshire</v>
          </cell>
          <cell r="E55" t="str">
            <v>-</v>
          </cell>
          <cell r="F55" t="str">
            <v>-</v>
          </cell>
          <cell r="G55" t="str">
            <v>-</v>
          </cell>
          <cell r="H55" t="str">
            <v>-</v>
          </cell>
          <cell r="I55" t="str">
            <v>-</v>
          </cell>
        </row>
        <row r="56">
          <cell r="A56" t="str">
            <v>1CervicalGolden Jubilee National Hospital</v>
          </cell>
          <cell r="B56">
            <v>1</v>
          </cell>
          <cell r="C56" t="str">
            <v>Cervical</v>
          </cell>
          <cell r="D56" t="str">
            <v>Golden Jubilee National Hospital</v>
          </cell>
          <cell r="E56" t="str">
            <v>-</v>
          </cell>
          <cell r="F56" t="str">
            <v>-</v>
          </cell>
          <cell r="G56" t="str">
            <v>-</v>
          </cell>
          <cell r="H56" t="str">
            <v>-</v>
          </cell>
          <cell r="I56" t="str">
            <v>-</v>
          </cell>
        </row>
        <row r="57">
          <cell r="A57" t="str">
            <v>1CervicalNOSCAN5 Total</v>
          </cell>
          <cell r="B57">
            <v>1</v>
          </cell>
          <cell r="C57" t="str">
            <v>Cervical</v>
          </cell>
          <cell r="D57" t="str">
            <v>NOSCAN5 Total</v>
          </cell>
          <cell r="E57" t="str">
            <v>-</v>
          </cell>
          <cell r="F57" t="str">
            <v>-</v>
          </cell>
          <cell r="G57" t="str">
            <v>-</v>
          </cell>
          <cell r="H57" t="str">
            <v>-</v>
          </cell>
          <cell r="I57" t="str">
            <v>-</v>
          </cell>
        </row>
        <row r="58">
          <cell r="A58" t="str">
            <v>1CervicalSCAN 5 Total</v>
          </cell>
          <cell r="B58">
            <v>1</v>
          </cell>
          <cell r="C58" t="str">
            <v>Cervical</v>
          </cell>
          <cell r="D58" t="str">
            <v>SCAN 5 Total</v>
          </cell>
          <cell r="E58" t="str">
            <v>-</v>
          </cell>
          <cell r="F58" t="str">
            <v>-</v>
          </cell>
          <cell r="G58" t="str">
            <v>-</v>
          </cell>
          <cell r="H58" t="str">
            <v>-</v>
          </cell>
          <cell r="I58" t="str">
            <v>-</v>
          </cell>
        </row>
        <row r="59">
          <cell r="A59" t="str">
            <v>1CervicalWOSCAN5 Total</v>
          </cell>
          <cell r="B59">
            <v>1</v>
          </cell>
          <cell r="C59" t="str">
            <v>Cervical</v>
          </cell>
          <cell r="D59" t="str">
            <v>WOSCAN5 Total</v>
          </cell>
          <cell r="E59" t="str">
            <v>-</v>
          </cell>
          <cell r="F59" t="str">
            <v>-</v>
          </cell>
          <cell r="G59" t="str">
            <v>-</v>
          </cell>
          <cell r="H59" t="str">
            <v>-</v>
          </cell>
          <cell r="I59" t="str">
            <v>-</v>
          </cell>
        </row>
        <row r="60">
          <cell r="A60" t="str">
            <v>1CervicalNational Waiting Times Centre</v>
          </cell>
          <cell r="B60">
            <v>1</v>
          </cell>
          <cell r="C60" t="str">
            <v>Cervical</v>
          </cell>
          <cell r="D60" t="str">
            <v>National Waiting Times Centre</v>
          </cell>
          <cell r="E60" t="str">
            <v>-</v>
          </cell>
          <cell r="F60" t="str">
            <v>-</v>
          </cell>
          <cell r="G60" t="str">
            <v>-</v>
          </cell>
          <cell r="H60" t="str">
            <v>-</v>
          </cell>
          <cell r="I60" t="str">
            <v>-</v>
          </cell>
        </row>
        <row r="61">
          <cell r="A61" t="str">
            <v>1CervicalScotland</v>
          </cell>
          <cell r="B61">
            <v>1</v>
          </cell>
          <cell r="C61" t="str">
            <v>Cervical</v>
          </cell>
          <cell r="D61" t="str">
            <v>Scotland</v>
          </cell>
          <cell r="E61" t="str">
            <v>-</v>
          </cell>
          <cell r="F61" t="str">
            <v>-</v>
          </cell>
          <cell r="G61" t="str">
            <v>-</v>
          </cell>
          <cell r="H61" t="str">
            <v>-</v>
          </cell>
          <cell r="I61" t="str">
            <v>-</v>
          </cell>
        </row>
        <row r="62">
          <cell r="A62" t="str">
            <v>1ColorectalNOSCAN5 Total</v>
          </cell>
          <cell r="B62">
            <v>1</v>
          </cell>
          <cell r="C62" t="str">
            <v>Colorectal</v>
          </cell>
          <cell r="D62" t="str">
            <v>NOSCAN5 Total</v>
          </cell>
          <cell r="E62">
            <v>152</v>
          </cell>
          <cell r="F62">
            <v>148</v>
          </cell>
          <cell r="G62">
            <v>38</v>
          </cell>
          <cell r="H62">
            <v>8</v>
          </cell>
          <cell r="I62">
            <v>26.9</v>
          </cell>
        </row>
        <row r="63">
          <cell r="A63" t="str">
            <v>1ColorectalNHS Grampian</v>
          </cell>
          <cell r="B63">
            <v>1</v>
          </cell>
          <cell r="C63" t="str">
            <v>Colorectal</v>
          </cell>
          <cell r="D63" t="str">
            <v>NHS Grampian</v>
          </cell>
          <cell r="E63">
            <v>56</v>
          </cell>
          <cell r="F63">
            <v>55</v>
          </cell>
          <cell r="G63">
            <v>33</v>
          </cell>
          <cell r="H63">
            <v>7.5</v>
          </cell>
          <cell r="I63">
            <v>26</v>
          </cell>
        </row>
        <row r="64">
          <cell r="A64" t="str">
            <v>1ColorectalNHS Highland</v>
          </cell>
          <cell r="B64">
            <v>1</v>
          </cell>
          <cell r="C64" t="str">
            <v>Colorectal</v>
          </cell>
          <cell r="D64" t="str">
            <v>NHS Highland</v>
          </cell>
          <cell r="E64">
            <v>39</v>
          </cell>
          <cell r="F64">
            <v>37</v>
          </cell>
          <cell r="G64">
            <v>35</v>
          </cell>
          <cell r="H64">
            <v>13</v>
          </cell>
          <cell r="I64" t="str">
            <v>n/a</v>
          </cell>
        </row>
        <row r="65">
          <cell r="A65" t="str">
            <v>1ColorectalNHS Orkney</v>
          </cell>
          <cell r="B65">
            <v>1</v>
          </cell>
          <cell r="C65" t="str">
            <v>Colorectal</v>
          </cell>
          <cell r="D65" t="str">
            <v>NHS Orkney</v>
          </cell>
          <cell r="E65">
            <v>2</v>
          </cell>
          <cell r="F65">
            <v>2</v>
          </cell>
          <cell r="G65">
            <v>15</v>
          </cell>
          <cell r="H65" t="str">
            <v>n/a</v>
          </cell>
          <cell r="I65" t="str">
            <v>n/a</v>
          </cell>
        </row>
        <row r="66">
          <cell r="A66" t="str">
            <v>1ColorectalNHS Shetland</v>
          </cell>
          <cell r="B66">
            <v>1</v>
          </cell>
          <cell r="C66" t="str">
            <v>Colorectal</v>
          </cell>
          <cell r="D66" t="str">
            <v>NHS Shetland</v>
          </cell>
          <cell r="E66">
            <v>2</v>
          </cell>
          <cell r="F66">
            <v>2</v>
          </cell>
          <cell r="G66">
            <v>0</v>
          </cell>
          <cell r="H66" t="str">
            <v>n/a</v>
          </cell>
          <cell r="I66" t="str">
            <v>n/a</v>
          </cell>
        </row>
        <row r="67">
          <cell r="A67" t="str">
            <v>1ColorectalNHS Tayside</v>
          </cell>
          <cell r="B67">
            <v>1</v>
          </cell>
          <cell r="C67" t="str">
            <v>Colorectal</v>
          </cell>
          <cell r="D67" t="str">
            <v>NHS Tayside</v>
          </cell>
          <cell r="E67">
            <v>52</v>
          </cell>
          <cell r="F67">
            <v>51</v>
          </cell>
          <cell r="G67">
            <v>38</v>
          </cell>
          <cell r="H67">
            <v>3</v>
          </cell>
          <cell r="I67">
            <v>22</v>
          </cell>
        </row>
        <row r="68">
          <cell r="A68" t="str">
            <v>1ColorectalNHS Western Isles</v>
          </cell>
          <cell r="B68">
            <v>1</v>
          </cell>
          <cell r="C68" t="str">
            <v>Colorectal</v>
          </cell>
          <cell r="D68" t="str">
            <v>NHS Western Isles</v>
          </cell>
          <cell r="E68">
            <v>1</v>
          </cell>
          <cell r="F68">
            <v>1</v>
          </cell>
          <cell r="G68">
            <v>0</v>
          </cell>
          <cell r="H68" t="str">
            <v>n/a</v>
          </cell>
          <cell r="I68" t="str">
            <v>n/a</v>
          </cell>
        </row>
        <row r="69">
          <cell r="A69" t="str">
            <v>1ColorectalSCAN 5 Total</v>
          </cell>
          <cell r="B69">
            <v>1</v>
          </cell>
          <cell r="C69" t="str">
            <v>Colorectal</v>
          </cell>
          <cell r="D69" t="str">
            <v>SCAN 5 Total</v>
          </cell>
          <cell r="E69">
            <v>179</v>
          </cell>
          <cell r="F69">
            <v>178</v>
          </cell>
          <cell r="G69">
            <v>34</v>
          </cell>
          <cell r="H69">
            <v>7</v>
          </cell>
          <cell r="I69">
            <v>25</v>
          </cell>
        </row>
        <row r="70">
          <cell r="A70" t="str">
            <v>1ColorectalNHS Borders</v>
          </cell>
          <cell r="B70">
            <v>1</v>
          </cell>
          <cell r="C70" t="str">
            <v>Colorectal</v>
          </cell>
          <cell r="D70" t="str">
            <v>NHS Borders</v>
          </cell>
          <cell r="E70">
            <v>21</v>
          </cell>
          <cell r="F70">
            <v>21</v>
          </cell>
          <cell r="G70">
            <v>27</v>
          </cell>
          <cell r="H70">
            <v>8</v>
          </cell>
          <cell r="I70" t="str">
            <v>n/a</v>
          </cell>
        </row>
        <row r="71">
          <cell r="A71" t="str">
            <v>1ColorectalNHS Dumfries &amp; Galloway</v>
          </cell>
          <cell r="B71">
            <v>1</v>
          </cell>
          <cell r="C71" t="str">
            <v>Colorectal</v>
          </cell>
          <cell r="D71" t="str">
            <v>NHS Dumfries &amp; Galloway</v>
          </cell>
          <cell r="E71">
            <v>34</v>
          </cell>
          <cell r="F71">
            <v>34</v>
          </cell>
          <cell r="G71">
            <v>27</v>
          </cell>
          <cell r="H71">
            <v>7.5</v>
          </cell>
          <cell r="I71" t="str">
            <v>n/a</v>
          </cell>
        </row>
        <row r="72">
          <cell r="A72" t="str">
            <v>1ColorectalNHS Fife</v>
          </cell>
          <cell r="B72">
            <v>1</v>
          </cell>
          <cell r="C72" t="str">
            <v>Colorectal</v>
          </cell>
          <cell r="D72" t="str">
            <v>NHS Fife</v>
          </cell>
          <cell r="E72">
            <v>40</v>
          </cell>
          <cell r="F72">
            <v>40</v>
          </cell>
          <cell r="G72">
            <v>31</v>
          </cell>
          <cell r="H72">
            <v>6</v>
          </cell>
          <cell r="I72">
            <v>24.5</v>
          </cell>
        </row>
        <row r="73">
          <cell r="A73" t="str">
            <v>1ColorectalNHS Lothian</v>
          </cell>
          <cell r="B73">
            <v>1</v>
          </cell>
          <cell r="C73" t="str">
            <v>Colorectal</v>
          </cell>
          <cell r="D73" t="str">
            <v>NHS Lothian</v>
          </cell>
          <cell r="E73">
            <v>84</v>
          </cell>
          <cell r="F73">
            <v>83</v>
          </cell>
          <cell r="G73">
            <v>34</v>
          </cell>
          <cell r="H73">
            <v>6.5</v>
          </cell>
          <cell r="I73">
            <v>25.7</v>
          </cell>
        </row>
        <row r="74">
          <cell r="A74" t="str">
            <v>1ColorectalWOSCAN5 Total</v>
          </cell>
          <cell r="B74">
            <v>1</v>
          </cell>
          <cell r="C74" t="str">
            <v>Colorectal</v>
          </cell>
          <cell r="D74" t="str">
            <v>WOSCAN5 Total</v>
          </cell>
          <cell r="E74">
            <v>316</v>
          </cell>
          <cell r="F74">
            <v>309</v>
          </cell>
          <cell r="G74">
            <v>60</v>
          </cell>
          <cell r="H74">
            <v>8</v>
          </cell>
          <cell r="I74">
            <v>27</v>
          </cell>
        </row>
        <row r="75">
          <cell r="A75" t="str">
            <v>1ColorectalNHS Ayrshire &amp; Arran</v>
          </cell>
          <cell r="B75">
            <v>1</v>
          </cell>
          <cell r="C75" t="str">
            <v>Colorectal</v>
          </cell>
          <cell r="D75" t="str">
            <v>NHS Ayrshire &amp; Arran</v>
          </cell>
          <cell r="E75">
            <v>49</v>
          </cell>
          <cell r="F75">
            <v>49</v>
          </cell>
          <cell r="G75">
            <v>27</v>
          </cell>
          <cell r="H75">
            <v>5</v>
          </cell>
          <cell r="I75">
            <v>18.8</v>
          </cell>
        </row>
        <row r="76">
          <cell r="A76" t="str">
            <v>1ColorectalNHS Forth Valley</v>
          </cell>
          <cell r="B76">
            <v>1</v>
          </cell>
          <cell r="C76" t="str">
            <v>Colorectal</v>
          </cell>
          <cell r="D76" t="str">
            <v>NHS Forth Valley</v>
          </cell>
          <cell r="E76">
            <v>39</v>
          </cell>
          <cell r="F76">
            <v>36</v>
          </cell>
          <cell r="G76">
            <v>60</v>
          </cell>
          <cell r="H76">
            <v>1</v>
          </cell>
          <cell r="I76" t="str">
            <v>n/a</v>
          </cell>
        </row>
        <row r="77">
          <cell r="A77" t="str">
            <v>1ColorectalNHS Greater Glasgow &amp; Clyde</v>
          </cell>
          <cell r="B77">
            <v>1</v>
          </cell>
          <cell r="C77" t="str">
            <v>Colorectal</v>
          </cell>
          <cell r="D77" t="str">
            <v>NHS Greater Glasgow &amp; Clyde</v>
          </cell>
          <cell r="E77">
            <v>157</v>
          </cell>
          <cell r="F77">
            <v>153</v>
          </cell>
          <cell r="G77">
            <v>39</v>
          </cell>
          <cell r="H77">
            <v>12</v>
          </cell>
          <cell r="I77">
            <v>27</v>
          </cell>
        </row>
        <row r="78">
          <cell r="A78" t="str">
            <v>1ColorectalNHS Lanarkshire</v>
          </cell>
          <cell r="B78">
            <v>1</v>
          </cell>
          <cell r="C78" t="str">
            <v>Colorectal</v>
          </cell>
          <cell r="D78" t="str">
            <v>NHS Lanarkshire</v>
          </cell>
          <cell r="E78">
            <v>71</v>
          </cell>
          <cell r="F78">
            <v>71</v>
          </cell>
          <cell r="G78">
            <v>30</v>
          </cell>
          <cell r="H78">
            <v>8</v>
          </cell>
          <cell r="I78">
            <v>26</v>
          </cell>
        </row>
        <row r="79">
          <cell r="A79" t="str">
            <v>1ColorectalGolden Jubilee National Hospital</v>
          </cell>
          <cell r="B79">
            <v>1</v>
          </cell>
          <cell r="C79" t="str">
            <v>Colorectal</v>
          </cell>
          <cell r="D79" t="str">
            <v>Golden Jubilee National Hospital</v>
          </cell>
          <cell r="E79">
            <v>1</v>
          </cell>
          <cell r="F79">
            <v>1</v>
          </cell>
          <cell r="G79">
            <v>0</v>
          </cell>
          <cell r="H79" t="str">
            <v>n/a</v>
          </cell>
          <cell r="I79" t="str">
            <v>n/a</v>
          </cell>
        </row>
        <row r="80">
          <cell r="A80" t="str">
            <v>1ColorectalNational Waiting Times Centre</v>
          </cell>
          <cell r="B80">
            <v>1</v>
          </cell>
          <cell r="C80" t="str">
            <v>Colorectal</v>
          </cell>
          <cell r="D80" t="str">
            <v>National Waiting Times Centre</v>
          </cell>
          <cell r="E80">
            <v>1</v>
          </cell>
          <cell r="F80">
            <v>1</v>
          </cell>
          <cell r="G80">
            <v>0</v>
          </cell>
          <cell r="H80" t="str">
            <v>n/a</v>
          </cell>
          <cell r="I80" t="str">
            <v>n/a</v>
          </cell>
        </row>
        <row r="81">
          <cell r="A81" t="str">
            <v>1ColorectalScotland</v>
          </cell>
          <cell r="B81">
            <v>1</v>
          </cell>
          <cell r="C81" t="str">
            <v>Colorectal</v>
          </cell>
          <cell r="D81" t="str">
            <v>Scotland</v>
          </cell>
          <cell r="E81">
            <v>648</v>
          </cell>
          <cell r="F81">
            <v>636</v>
          </cell>
          <cell r="G81">
            <v>60</v>
          </cell>
          <cell r="H81">
            <v>8</v>
          </cell>
          <cell r="I81">
            <v>26</v>
          </cell>
        </row>
        <row r="82">
          <cell r="A82" t="str">
            <v>1Head &amp; NeckNOSCAN5 Total</v>
          </cell>
          <cell r="B82">
            <v>1</v>
          </cell>
          <cell r="C82" t="str">
            <v>Head &amp; Neck</v>
          </cell>
          <cell r="D82" t="str">
            <v>NOSCAN5 Total</v>
          </cell>
          <cell r="E82">
            <v>47</v>
          </cell>
          <cell r="F82">
            <v>45</v>
          </cell>
          <cell r="G82">
            <v>40</v>
          </cell>
          <cell r="H82">
            <v>13</v>
          </cell>
          <cell r="I82">
            <v>27.4</v>
          </cell>
        </row>
        <row r="83">
          <cell r="A83" t="str">
            <v>1Head &amp; NeckNHS Grampian</v>
          </cell>
          <cell r="B83">
            <v>1</v>
          </cell>
          <cell r="C83" t="str">
            <v>Head &amp; Neck</v>
          </cell>
          <cell r="D83" t="str">
            <v>NHS Grampian</v>
          </cell>
          <cell r="E83">
            <v>25</v>
          </cell>
          <cell r="F83">
            <v>24</v>
          </cell>
          <cell r="G83">
            <v>40</v>
          </cell>
          <cell r="H83">
            <v>14</v>
          </cell>
          <cell r="I83" t="str">
            <v>n/a</v>
          </cell>
        </row>
        <row r="84">
          <cell r="A84" t="str">
            <v>1Head &amp; NeckNHS Highland</v>
          </cell>
          <cell r="B84">
            <v>1</v>
          </cell>
          <cell r="C84" t="str">
            <v>Head &amp; Neck</v>
          </cell>
          <cell r="D84" t="str">
            <v>NHS Highland</v>
          </cell>
          <cell r="E84">
            <v>7</v>
          </cell>
          <cell r="F84">
            <v>7</v>
          </cell>
          <cell r="G84">
            <v>31</v>
          </cell>
          <cell r="H84">
            <v>13</v>
          </cell>
          <cell r="I84" t="str">
            <v>n/a</v>
          </cell>
        </row>
        <row r="85">
          <cell r="A85" t="str">
            <v>1Head &amp; NeckNHS Orkney</v>
          </cell>
          <cell r="B85">
            <v>1</v>
          </cell>
          <cell r="C85" t="str">
            <v>Head &amp; Neck</v>
          </cell>
          <cell r="D85" t="str">
            <v>NHS Orkney</v>
          </cell>
          <cell r="E85" t="str">
            <v>-</v>
          </cell>
          <cell r="F85" t="str">
            <v>-</v>
          </cell>
          <cell r="G85" t="str">
            <v>n/a</v>
          </cell>
          <cell r="H85" t="str">
            <v>n/a</v>
          </cell>
          <cell r="I85" t="str">
            <v>n/a</v>
          </cell>
        </row>
        <row r="86">
          <cell r="A86" t="str">
            <v>1Head &amp; NeckNHS Shetland</v>
          </cell>
          <cell r="B86">
            <v>1</v>
          </cell>
          <cell r="C86" t="str">
            <v>Head &amp; Neck</v>
          </cell>
          <cell r="D86" t="str">
            <v>NHS Shetland</v>
          </cell>
          <cell r="E86">
            <v>1</v>
          </cell>
          <cell r="F86">
            <v>1</v>
          </cell>
          <cell r="G86">
            <v>0</v>
          </cell>
          <cell r="H86" t="str">
            <v>n/a</v>
          </cell>
          <cell r="I86" t="str">
            <v>n/a</v>
          </cell>
        </row>
        <row r="87">
          <cell r="A87" t="str">
            <v>1Head &amp; NeckNHS Tayside</v>
          </cell>
          <cell r="B87">
            <v>1</v>
          </cell>
          <cell r="C87" t="str">
            <v>Head &amp; Neck</v>
          </cell>
          <cell r="D87" t="str">
            <v>NHS Tayside</v>
          </cell>
          <cell r="E87">
            <v>14</v>
          </cell>
          <cell r="F87">
            <v>13</v>
          </cell>
          <cell r="G87">
            <v>33</v>
          </cell>
          <cell r="H87">
            <v>13.5</v>
          </cell>
          <cell r="I87" t="str">
            <v>n/a</v>
          </cell>
        </row>
        <row r="88">
          <cell r="A88" t="str">
            <v>1Head &amp; NeckNHS Western Isles</v>
          </cell>
          <cell r="B88">
            <v>1</v>
          </cell>
          <cell r="C88" t="str">
            <v>Head &amp; Neck</v>
          </cell>
          <cell r="D88" t="str">
            <v>NHS Western Isles</v>
          </cell>
          <cell r="E88" t="str">
            <v>-</v>
          </cell>
          <cell r="F88" t="str">
            <v>-</v>
          </cell>
          <cell r="G88" t="str">
            <v>n/a</v>
          </cell>
          <cell r="H88" t="str">
            <v>n/a</v>
          </cell>
          <cell r="I88" t="str">
            <v>n/a</v>
          </cell>
        </row>
        <row r="89">
          <cell r="A89" t="str">
            <v>1Head &amp; NeckSCAN 5 Total</v>
          </cell>
          <cell r="B89">
            <v>1</v>
          </cell>
          <cell r="C89" t="str">
            <v>Head &amp; Neck</v>
          </cell>
          <cell r="D89" t="str">
            <v>SCAN 5 Total</v>
          </cell>
          <cell r="E89">
            <v>69</v>
          </cell>
          <cell r="F89">
            <v>65</v>
          </cell>
          <cell r="G89">
            <v>57</v>
          </cell>
          <cell r="H89">
            <v>17</v>
          </cell>
          <cell r="I89">
            <v>28.2</v>
          </cell>
        </row>
        <row r="90">
          <cell r="A90" t="str">
            <v>1Head &amp; NeckNHS Borders</v>
          </cell>
          <cell r="B90">
            <v>1</v>
          </cell>
          <cell r="C90" t="str">
            <v>Head &amp; Neck</v>
          </cell>
          <cell r="D90" t="str">
            <v>NHS Borders</v>
          </cell>
          <cell r="E90" t="str">
            <v>-</v>
          </cell>
          <cell r="F90" t="str">
            <v>-</v>
          </cell>
          <cell r="G90" t="str">
            <v>n/a</v>
          </cell>
          <cell r="H90" t="str">
            <v>n/a</v>
          </cell>
          <cell r="I90" t="str">
            <v>n/a</v>
          </cell>
        </row>
        <row r="91">
          <cell r="A91" t="str">
            <v>1Head &amp; NeckNHS Dumfries &amp; Galloway</v>
          </cell>
          <cell r="B91">
            <v>1</v>
          </cell>
          <cell r="C91" t="str">
            <v>Head &amp; Neck</v>
          </cell>
          <cell r="D91" t="str">
            <v>NHS Dumfries &amp; Galloway</v>
          </cell>
          <cell r="E91">
            <v>2</v>
          </cell>
          <cell r="F91">
            <v>2</v>
          </cell>
          <cell r="G91">
            <v>20</v>
          </cell>
          <cell r="H91" t="str">
            <v>n/a</v>
          </cell>
          <cell r="I91" t="str">
            <v>n/a</v>
          </cell>
        </row>
        <row r="92">
          <cell r="A92" t="str">
            <v>1Head &amp; NeckNHS Fife</v>
          </cell>
          <cell r="B92">
            <v>1</v>
          </cell>
          <cell r="C92" t="str">
            <v>Head &amp; Neck</v>
          </cell>
          <cell r="D92" t="str">
            <v>NHS Fife</v>
          </cell>
          <cell r="E92">
            <v>1</v>
          </cell>
          <cell r="F92">
            <v>1</v>
          </cell>
          <cell r="G92">
            <v>0</v>
          </cell>
          <cell r="H92" t="str">
            <v>n/a</v>
          </cell>
          <cell r="I92" t="str">
            <v>n/a</v>
          </cell>
        </row>
        <row r="93">
          <cell r="A93" t="str">
            <v>1Head &amp; NeckNHS Lothian</v>
          </cell>
          <cell r="B93">
            <v>1</v>
          </cell>
          <cell r="C93" t="str">
            <v>Head &amp; Neck</v>
          </cell>
          <cell r="D93" t="str">
            <v>NHS Lothian</v>
          </cell>
          <cell r="E93">
            <v>66</v>
          </cell>
          <cell r="F93">
            <v>62</v>
          </cell>
          <cell r="G93">
            <v>57</v>
          </cell>
          <cell r="H93">
            <v>16.5</v>
          </cell>
          <cell r="I93">
            <v>28.5</v>
          </cell>
        </row>
        <row r="94">
          <cell r="A94" t="str">
            <v>1Head &amp; NeckWOSCAN5 Total</v>
          </cell>
          <cell r="B94">
            <v>1</v>
          </cell>
          <cell r="C94" t="str">
            <v>Head &amp; Neck</v>
          </cell>
          <cell r="D94" t="str">
            <v>WOSCAN5 Total</v>
          </cell>
          <cell r="E94">
            <v>132</v>
          </cell>
          <cell r="F94">
            <v>129</v>
          </cell>
          <cell r="G94">
            <v>44</v>
          </cell>
          <cell r="H94">
            <v>18</v>
          </cell>
          <cell r="I94">
            <v>28.9</v>
          </cell>
        </row>
        <row r="95">
          <cell r="A95" t="str">
            <v>1Head &amp; NeckNHS Ayrshire &amp; Arran</v>
          </cell>
          <cell r="B95">
            <v>1</v>
          </cell>
          <cell r="C95" t="str">
            <v>Head &amp; Neck</v>
          </cell>
          <cell r="D95" t="str">
            <v>NHS Ayrshire &amp; Arran</v>
          </cell>
          <cell r="E95">
            <v>11</v>
          </cell>
          <cell r="F95">
            <v>11</v>
          </cell>
          <cell r="G95">
            <v>29</v>
          </cell>
          <cell r="H95">
            <v>8</v>
          </cell>
          <cell r="I95" t="str">
            <v>n/a</v>
          </cell>
        </row>
        <row r="96">
          <cell r="A96" t="str">
            <v>1Head &amp; NeckNHS Forth Valley</v>
          </cell>
          <cell r="B96">
            <v>1</v>
          </cell>
          <cell r="C96" t="str">
            <v>Head &amp; Neck</v>
          </cell>
          <cell r="D96" t="str">
            <v>NHS Forth Valley</v>
          </cell>
          <cell r="E96">
            <v>13</v>
          </cell>
          <cell r="F96">
            <v>12</v>
          </cell>
          <cell r="G96">
            <v>44</v>
          </cell>
          <cell r="H96">
            <v>0</v>
          </cell>
          <cell r="I96" t="str">
            <v>n/a</v>
          </cell>
        </row>
        <row r="97">
          <cell r="A97" t="str">
            <v>1Head &amp; NeckNHS Greater Glasgow &amp; Clyde</v>
          </cell>
          <cell r="B97">
            <v>1</v>
          </cell>
          <cell r="C97" t="str">
            <v>Head &amp; Neck</v>
          </cell>
          <cell r="D97" t="str">
            <v>NHS Greater Glasgow &amp; Clyde</v>
          </cell>
          <cell r="E97">
            <v>93</v>
          </cell>
          <cell r="F97">
            <v>91</v>
          </cell>
          <cell r="G97">
            <v>42</v>
          </cell>
          <cell r="H97">
            <v>21</v>
          </cell>
          <cell r="I97">
            <v>29</v>
          </cell>
        </row>
        <row r="98">
          <cell r="A98" t="str">
            <v>1Head &amp; NeckNHS Lanarkshire</v>
          </cell>
          <cell r="B98">
            <v>1</v>
          </cell>
          <cell r="C98" t="str">
            <v>Head &amp; Neck</v>
          </cell>
          <cell r="D98" t="str">
            <v>NHS Lanarkshire</v>
          </cell>
          <cell r="E98">
            <v>15</v>
          </cell>
          <cell r="F98">
            <v>15</v>
          </cell>
          <cell r="G98">
            <v>31</v>
          </cell>
          <cell r="H98">
            <v>0</v>
          </cell>
          <cell r="I98" t="str">
            <v>n/a</v>
          </cell>
        </row>
        <row r="99">
          <cell r="A99" t="str">
            <v>1Head &amp; NeckGolden Jubilee National Hospital</v>
          </cell>
          <cell r="B99">
            <v>1</v>
          </cell>
          <cell r="C99" t="str">
            <v>Head &amp; Neck</v>
          </cell>
          <cell r="D99" t="str">
            <v>Golden Jubilee National Hospital</v>
          </cell>
          <cell r="E99" t="str">
            <v>-</v>
          </cell>
          <cell r="F99" t="str">
            <v>-</v>
          </cell>
          <cell r="G99" t="str">
            <v>n/a</v>
          </cell>
          <cell r="H99" t="str">
            <v>n/a</v>
          </cell>
          <cell r="I99" t="str">
            <v>n/a</v>
          </cell>
        </row>
        <row r="100">
          <cell r="A100" t="str">
            <v>1Head &amp; NeckNational Waiting Times Centre</v>
          </cell>
          <cell r="B100">
            <v>1</v>
          </cell>
          <cell r="C100" t="str">
            <v>Head &amp; Neck</v>
          </cell>
          <cell r="D100" t="str">
            <v>National Waiting Times Centre</v>
          </cell>
          <cell r="E100" t="str">
            <v>-</v>
          </cell>
          <cell r="F100" t="str">
            <v>-</v>
          </cell>
          <cell r="G100" t="str">
            <v>n/a</v>
          </cell>
          <cell r="H100" t="str">
            <v>n/a</v>
          </cell>
          <cell r="I100" t="str">
            <v>n/a</v>
          </cell>
        </row>
        <row r="101">
          <cell r="A101" t="str">
            <v>1Head &amp; NeckScotland</v>
          </cell>
          <cell r="B101">
            <v>1</v>
          </cell>
          <cell r="C101" t="str">
            <v>Head &amp; Neck</v>
          </cell>
          <cell r="D101" t="str">
            <v>Scotland</v>
          </cell>
          <cell r="E101">
            <v>248</v>
          </cell>
          <cell r="F101">
            <v>239</v>
          </cell>
          <cell r="G101">
            <v>57</v>
          </cell>
          <cell r="H101">
            <v>15</v>
          </cell>
          <cell r="I101">
            <v>28</v>
          </cell>
        </row>
        <row r="102">
          <cell r="A102" t="str">
            <v>1LungNOSCAN5 Total</v>
          </cell>
          <cell r="B102">
            <v>1</v>
          </cell>
          <cell r="C102" t="str">
            <v>Lung</v>
          </cell>
          <cell r="D102" t="str">
            <v>NOSCAN5 Total</v>
          </cell>
          <cell r="E102">
            <v>192</v>
          </cell>
          <cell r="F102">
            <v>191</v>
          </cell>
          <cell r="G102">
            <v>33</v>
          </cell>
          <cell r="H102">
            <v>5</v>
          </cell>
          <cell r="I102">
            <v>21.9</v>
          </cell>
        </row>
        <row r="103">
          <cell r="A103" t="str">
            <v>1LungNHS Grampian</v>
          </cell>
          <cell r="B103">
            <v>1</v>
          </cell>
          <cell r="C103" t="str">
            <v>Lung</v>
          </cell>
          <cell r="D103" t="str">
            <v>NHS Grampian</v>
          </cell>
          <cell r="E103">
            <v>79</v>
          </cell>
          <cell r="F103">
            <v>79</v>
          </cell>
          <cell r="G103">
            <v>31</v>
          </cell>
          <cell r="H103">
            <v>6</v>
          </cell>
          <cell r="I103">
            <v>22.6</v>
          </cell>
        </row>
        <row r="104">
          <cell r="A104" t="str">
            <v>1LungNHS Highland</v>
          </cell>
          <cell r="B104">
            <v>1</v>
          </cell>
          <cell r="C104" t="str">
            <v>Lung</v>
          </cell>
          <cell r="D104" t="str">
            <v>NHS Highland</v>
          </cell>
          <cell r="E104">
            <v>37</v>
          </cell>
          <cell r="F104">
            <v>37</v>
          </cell>
          <cell r="G104">
            <v>24</v>
          </cell>
          <cell r="H104">
            <v>0</v>
          </cell>
          <cell r="I104" t="str">
            <v>n/a</v>
          </cell>
        </row>
        <row r="105">
          <cell r="A105" t="str">
            <v>1LungNHS Orkney</v>
          </cell>
          <cell r="B105">
            <v>1</v>
          </cell>
          <cell r="C105" t="str">
            <v>Lung</v>
          </cell>
          <cell r="D105" t="str">
            <v>NHS Orkney</v>
          </cell>
          <cell r="E105" t="str">
            <v>-</v>
          </cell>
          <cell r="F105" t="str">
            <v>-</v>
          </cell>
          <cell r="G105" t="str">
            <v>n/a</v>
          </cell>
          <cell r="H105" t="str">
            <v>n/a</v>
          </cell>
          <cell r="I105" t="str">
            <v>n/a</v>
          </cell>
        </row>
        <row r="106">
          <cell r="A106" t="str">
            <v>1LungNHS Shetland</v>
          </cell>
          <cell r="B106">
            <v>1</v>
          </cell>
          <cell r="C106" t="str">
            <v>Lung</v>
          </cell>
          <cell r="D106" t="str">
            <v>NHS Shetland</v>
          </cell>
          <cell r="E106">
            <v>1</v>
          </cell>
          <cell r="F106">
            <v>1</v>
          </cell>
          <cell r="G106">
            <v>0</v>
          </cell>
          <cell r="H106" t="str">
            <v>n/a</v>
          </cell>
          <cell r="I106" t="str">
            <v>n/a</v>
          </cell>
        </row>
        <row r="107">
          <cell r="A107" t="str">
            <v>1LungNHS Tayside</v>
          </cell>
          <cell r="B107">
            <v>1</v>
          </cell>
          <cell r="C107" t="str">
            <v>Lung</v>
          </cell>
          <cell r="D107" t="str">
            <v>NHS Tayside</v>
          </cell>
          <cell r="E107">
            <v>68</v>
          </cell>
          <cell r="F107">
            <v>67</v>
          </cell>
          <cell r="G107">
            <v>33</v>
          </cell>
          <cell r="H107">
            <v>8</v>
          </cell>
          <cell r="I107">
            <v>26</v>
          </cell>
        </row>
        <row r="108">
          <cell r="A108" t="str">
            <v>1LungNHS Western Isles</v>
          </cell>
          <cell r="B108">
            <v>1</v>
          </cell>
          <cell r="C108" t="str">
            <v>Lung</v>
          </cell>
          <cell r="D108" t="str">
            <v>NHS Western Isles</v>
          </cell>
          <cell r="E108">
            <v>7</v>
          </cell>
          <cell r="F108">
            <v>7</v>
          </cell>
          <cell r="G108">
            <v>6</v>
          </cell>
          <cell r="H108">
            <v>0</v>
          </cell>
          <cell r="I108" t="str">
            <v>n/a</v>
          </cell>
        </row>
        <row r="109">
          <cell r="A109" t="str">
            <v>1LungSCAN 5 Total</v>
          </cell>
          <cell r="B109">
            <v>1</v>
          </cell>
          <cell r="C109" t="str">
            <v>Lung</v>
          </cell>
          <cell r="D109" t="str">
            <v>SCAN 5 Total</v>
          </cell>
          <cell r="E109">
            <v>247</v>
          </cell>
          <cell r="F109">
            <v>245</v>
          </cell>
          <cell r="G109">
            <v>41</v>
          </cell>
          <cell r="H109">
            <v>5</v>
          </cell>
          <cell r="I109">
            <v>20</v>
          </cell>
        </row>
        <row r="110">
          <cell r="A110" t="str">
            <v>1LungNHS Borders</v>
          </cell>
          <cell r="B110">
            <v>1</v>
          </cell>
          <cell r="C110" t="str">
            <v>Lung</v>
          </cell>
          <cell r="D110" t="str">
            <v>NHS Borders</v>
          </cell>
          <cell r="E110">
            <v>6</v>
          </cell>
          <cell r="F110">
            <v>6</v>
          </cell>
          <cell r="G110">
            <v>14</v>
          </cell>
          <cell r="H110">
            <v>2.5</v>
          </cell>
          <cell r="I110" t="str">
            <v>n/a</v>
          </cell>
        </row>
        <row r="111">
          <cell r="A111" t="str">
            <v>1LungNHS Dumfries &amp; Galloway</v>
          </cell>
          <cell r="B111">
            <v>1</v>
          </cell>
          <cell r="C111" t="str">
            <v>Lung</v>
          </cell>
          <cell r="D111" t="str">
            <v>NHS Dumfries &amp; Galloway</v>
          </cell>
          <cell r="E111">
            <v>18</v>
          </cell>
          <cell r="F111">
            <v>18</v>
          </cell>
          <cell r="G111">
            <v>14</v>
          </cell>
          <cell r="H111">
            <v>0.5</v>
          </cell>
          <cell r="I111" t="str">
            <v>n/a</v>
          </cell>
        </row>
        <row r="112">
          <cell r="A112" t="str">
            <v>1LungNHS Fife</v>
          </cell>
          <cell r="B112">
            <v>1</v>
          </cell>
          <cell r="C112" t="str">
            <v>Lung</v>
          </cell>
          <cell r="D112" t="str">
            <v>NHS Fife</v>
          </cell>
          <cell r="E112">
            <v>37</v>
          </cell>
          <cell r="F112">
            <v>37</v>
          </cell>
          <cell r="G112">
            <v>11</v>
          </cell>
          <cell r="H112">
            <v>0</v>
          </cell>
          <cell r="I112" t="str">
            <v>n/a</v>
          </cell>
        </row>
        <row r="113">
          <cell r="A113" t="str">
            <v>1LungNHS Lothian</v>
          </cell>
          <cell r="B113">
            <v>1</v>
          </cell>
          <cell r="C113" t="str">
            <v>Lung</v>
          </cell>
          <cell r="D113" t="str">
            <v>NHS Lothian</v>
          </cell>
          <cell r="E113">
            <v>186</v>
          </cell>
          <cell r="F113">
            <v>184</v>
          </cell>
          <cell r="G113">
            <v>41</v>
          </cell>
          <cell r="H113">
            <v>8</v>
          </cell>
          <cell r="I113">
            <v>21</v>
          </cell>
        </row>
        <row r="114">
          <cell r="A114" t="str">
            <v>1LungWOSCAN5 Total</v>
          </cell>
          <cell r="B114">
            <v>1</v>
          </cell>
          <cell r="C114" t="str">
            <v>Lung</v>
          </cell>
          <cell r="D114" t="str">
            <v>WOSCAN5 Total</v>
          </cell>
          <cell r="E114">
            <v>342</v>
          </cell>
          <cell r="F114">
            <v>337</v>
          </cell>
          <cell r="G114">
            <v>56</v>
          </cell>
          <cell r="H114">
            <v>7</v>
          </cell>
          <cell r="I114">
            <v>18</v>
          </cell>
        </row>
        <row r="115">
          <cell r="A115" t="str">
            <v>1LungNHS Ayrshire &amp; Arran</v>
          </cell>
          <cell r="B115">
            <v>1</v>
          </cell>
          <cell r="C115" t="str">
            <v>Lung</v>
          </cell>
          <cell r="D115" t="str">
            <v>NHS Ayrshire &amp; Arran</v>
          </cell>
          <cell r="E115">
            <v>53</v>
          </cell>
          <cell r="F115">
            <v>53</v>
          </cell>
          <cell r="G115">
            <v>28</v>
          </cell>
          <cell r="H115">
            <v>0</v>
          </cell>
          <cell r="I115">
            <v>14</v>
          </cell>
        </row>
        <row r="116">
          <cell r="A116" t="str">
            <v>1LungNHS Forth Valley</v>
          </cell>
          <cell r="B116">
            <v>1</v>
          </cell>
          <cell r="C116" t="str">
            <v>Lung</v>
          </cell>
          <cell r="D116" t="str">
            <v>NHS Forth Valley</v>
          </cell>
          <cell r="E116">
            <v>24</v>
          </cell>
          <cell r="F116">
            <v>24</v>
          </cell>
          <cell r="G116">
            <v>15</v>
          </cell>
          <cell r="H116">
            <v>7</v>
          </cell>
          <cell r="I116" t="str">
            <v>n/a</v>
          </cell>
        </row>
        <row r="117">
          <cell r="A117" t="str">
            <v>1LungNHS Greater Glasgow &amp; Clyde</v>
          </cell>
          <cell r="B117">
            <v>1</v>
          </cell>
          <cell r="C117" t="str">
            <v>Lung</v>
          </cell>
          <cell r="D117" t="str">
            <v>NHS Greater Glasgow &amp; Clyde</v>
          </cell>
          <cell r="E117">
            <v>214</v>
          </cell>
          <cell r="F117">
            <v>209</v>
          </cell>
          <cell r="G117">
            <v>56</v>
          </cell>
          <cell r="H117">
            <v>8</v>
          </cell>
          <cell r="I117">
            <v>21</v>
          </cell>
        </row>
        <row r="118">
          <cell r="A118" t="str">
            <v>1LungNHS Lanarkshire</v>
          </cell>
          <cell r="B118">
            <v>1</v>
          </cell>
          <cell r="C118" t="str">
            <v>Lung</v>
          </cell>
          <cell r="D118" t="str">
            <v>NHS Lanarkshire</v>
          </cell>
          <cell r="E118">
            <v>51</v>
          </cell>
          <cell r="F118">
            <v>51</v>
          </cell>
          <cell r="G118">
            <v>30</v>
          </cell>
          <cell r="H118">
            <v>0</v>
          </cell>
          <cell r="I118">
            <v>8</v>
          </cell>
        </row>
        <row r="119">
          <cell r="A119" t="str">
            <v>1LungGolden Jubilee National Hospital</v>
          </cell>
          <cell r="B119">
            <v>1</v>
          </cell>
          <cell r="C119" t="str">
            <v>Lung</v>
          </cell>
          <cell r="D119" t="str">
            <v>Golden Jubilee National Hospital</v>
          </cell>
          <cell r="E119">
            <v>63</v>
          </cell>
          <cell r="F119">
            <v>63</v>
          </cell>
          <cell r="G119">
            <v>28</v>
          </cell>
          <cell r="H119">
            <v>14</v>
          </cell>
          <cell r="I119">
            <v>23.8</v>
          </cell>
        </row>
        <row r="120">
          <cell r="A120" t="str">
            <v>1LungNational Waiting Times Centre</v>
          </cell>
          <cell r="B120">
            <v>1</v>
          </cell>
          <cell r="C120" t="str">
            <v>Lung</v>
          </cell>
          <cell r="D120" t="str">
            <v>National Waiting Times Centre</v>
          </cell>
          <cell r="E120">
            <v>63</v>
          </cell>
          <cell r="F120">
            <v>63</v>
          </cell>
          <cell r="G120">
            <v>28</v>
          </cell>
          <cell r="H120">
            <v>14</v>
          </cell>
          <cell r="I120">
            <v>23.8</v>
          </cell>
        </row>
        <row r="121">
          <cell r="A121" t="str">
            <v>1LungScotland</v>
          </cell>
          <cell r="B121">
            <v>1</v>
          </cell>
          <cell r="C121" t="str">
            <v>Lung</v>
          </cell>
          <cell r="D121" t="str">
            <v>Scotland</v>
          </cell>
          <cell r="E121">
            <v>844</v>
          </cell>
          <cell r="F121">
            <v>836</v>
          </cell>
          <cell r="G121">
            <v>56</v>
          </cell>
          <cell r="H121">
            <v>7</v>
          </cell>
          <cell r="I121">
            <v>21</v>
          </cell>
        </row>
        <row r="122">
          <cell r="A122" t="str">
            <v>1LymphomaNOSCAN5 Total</v>
          </cell>
          <cell r="B122">
            <v>1</v>
          </cell>
          <cell r="C122" t="str">
            <v>Lymphoma</v>
          </cell>
          <cell r="D122" t="str">
            <v>NOSCAN5 Total</v>
          </cell>
          <cell r="E122">
            <v>65</v>
          </cell>
          <cell r="F122">
            <v>65</v>
          </cell>
          <cell r="G122">
            <v>25</v>
          </cell>
          <cell r="H122">
            <v>2</v>
          </cell>
          <cell r="I122">
            <v>8.6</v>
          </cell>
        </row>
        <row r="123">
          <cell r="A123" t="str">
            <v>1LymphomaNHS Grampian</v>
          </cell>
          <cell r="B123">
            <v>1</v>
          </cell>
          <cell r="C123" t="str">
            <v>Lymphoma</v>
          </cell>
          <cell r="D123" t="str">
            <v>NHS Grampian</v>
          </cell>
          <cell r="E123">
            <v>34</v>
          </cell>
          <cell r="F123">
            <v>34</v>
          </cell>
          <cell r="G123">
            <v>25</v>
          </cell>
          <cell r="H123">
            <v>3.5</v>
          </cell>
          <cell r="I123" t="str">
            <v>n/a</v>
          </cell>
        </row>
        <row r="124">
          <cell r="A124" t="str">
            <v>1LymphomaNHS Highland</v>
          </cell>
          <cell r="B124">
            <v>1</v>
          </cell>
          <cell r="C124" t="str">
            <v>Lymphoma</v>
          </cell>
          <cell r="D124" t="str">
            <v>NHS Highland</v>
          </cell>
          <cell r="E124">
            <v>9</v>
          </cell>
          <cell r="F124">
            <v>9</v>
          </cell>
          <cell r="G124">
            <v>8</v>
          </cell>
          <cell r="H124">
            <v>1</v>
          </cell>
          <cell r="I124" t="str">
            <v>n/a</v>
          </cell>
        </row>
        <row r="125">
          <cell r="A125" t="str">
            <v>1LymphomaNHS Orkney</v>
          </cell>
          <cell r="B125">
            <v>1</v>
          </cell>
          <cell r="C125" t="str">
            <v>Lymphoma</v>
          </cell>
          <cell r="D125" t="str">
            <v>NHS Orkney</v>
          </cell>
          <cell r="E125" t="str">
            <v>-</v>
          </cell>
          <cell r="F125" t="str">
            <v>-</v>
          </cell>
          <cell r="G125" t="str">
            <v>n/a</v>
          </cell>
          <cell r="H125" t="str">
            <v>n/a</v>
          </cell>
          <cell r="I125" t="str">
            <v>n/a</v>
          </cell>
        </row>
        <row r="126">
          <cell r="A126" t="str">
            <v>1LymphomaNHS Shetland</v>
          </cell>
          <cell r="B126">
            <v>1</v>
          </cell>
          <cell r="C126" t="str">
            <v>Lymphoma</v>
          </cell>
          <cell r="D126" t="str">
            <v>NHS Shetland</v>
          </cell>
          <cell r="E126" t="str">
            <v>-</v>
          </cell>
          <cell r="F126" t="str">
            <v>-</v>
          </cell>
          <cell r="G126" t="str">
            <v>n/a</v>
          </cell>
          <cell r="H126" t="str">
            <v>n/a</v>
          </cell>
          <cell r="I126" t="str">
            <v>n/a</v>
          </cell>
        </row>
        <row r="127">
          <cell r="A127" t="str">
            <v>1LymphomaNHS Tayside</v>
          </cell>
          <cell r="B127">
            <v>1</v>
          </cell>
          <cell r="C127" t="str">
            <v>Lymphoma</v>
          </cell>
          <cell r="D127" t="str">
            <v>NHS Tayside</v>
          </cell>
          <cell r="E127">
            <v>22</v>
          </cell>
          <cell r="F127">
            <v>22</v>
          </cell>
          <cell r="G127">
            <v>9</v>
          </cell>
          <cell r="H127">
            <v>1.5</v>
          </cell>
          <cell r="I127" t="str">
            <v>n/a</v>
          </cell>
        </row>
        <row r="128">
          <cell r="A128" t="str">
            <v>1LymphomaNHS Western Isles</v>
          </cell>
          <cell r="B128">
            <v>1</v>
          </cell>
          <cell r="C128" t="str">
            <v>Lymphoma</v>
          </cell>
          <cell r="D128" t="str">
            <v>NHS Western Isles</v>
          </cell>
          <cell r="E128" t="str">
            <v>-</v>
          </cell>
          <cell r="F128" t="str">
            <v>-</v>
          </cell>
          <cell r="G128" t="str">
            <v>n/a</v>
          </cell>
          <cell r="H128" t="str">
            <v>n/a</v>
          </cell>
          <cell r="I128" t="str">
            <v>n/a</v>
          </cell>
        </row>
        <row r="129">
          <cell r="A129" t="str">
            <v>1LymphomaSCAN 5 Total</v>
          </cell>
          <cell r="B129">
            <v>1</v>
          </cell>
          <cell r="C129" t="str">
            <v>Lymphoma</v>
          </cell>
          <cell r="D129" t="str">
            <v>SCAN 5 Total</v>
          </cell>
          <cell r="E129">
            <v>62</v>
          </cell>
          <cell r="F129">
            <v>62</v>
          </cell>
          <cell r="G129">
            <v>31</v>
          </cell>
          <cell r="H129">
            <v>1.5</v>
          </cell>
          <cell r="I129">
            <v>16.899999999999999</v>
          </cell>
        </row>
        <row r="130">
          <cell r="A130" t="str">
            <v>1LymphomaNHS Borders</v>
          </cell>
          <cell r="B130">
            <v>1</v>
          </cell>
          <cell r="C130" t="str">
            <v>Lymphoma</v>
          </cell>
          <cell r="D130" t="str">
            <v>NHS Borders</v>
          </cell>
          <cell r="E130">
            <v>7</v>
          </cell>
          <cell r="F130">
            <v>7</v>
          </cell>
          <cell r="G130">
            <v>9</v>
          </cell>
          <cell r="H130">
            <v>0</v>
          </cell>
          <cell r="I130" t="str">
            <v>n/a</v>
          </cell>
        </row>
        <row r="131">
          <cell r="A131" t="str">
            <v>1LymphomaNHS Dumfries &amp; Galloway</v>
          </cell>
          <cell r="B131">
            <v>1</v>
          </cell>
          <cell r="C131" t="str">
            <v>Lymphoma</v>
          </cell>
          <cell r="D131" t="str">
            <v>NHS Dumfries &amp; Galloway</v>
          </cell>
          <cell r="E131">
            <v>9</v>
          </cell>
          <cell r="F131">
            <v>9</v>
          </cell>
          <cell r="G131">
            <v>20</v>
          </cell>
          <cell r="H131">
            <v>0</v>
          </cell>
          <cell r="I131" t="str">
            <v>n/a</v>
          </cell>
        </row>
        <row r="132">
          <cell r="A132" t="str">
            <v>1LymphomaNHS Fife</v>
          </cell>
          <cell r="B132">
            <v>1</v>
          </cell>
          <cell r="C132" t="str">
            <v>Lymphoma</v>
          </cell>
          <cell r="D132" t="str">
            <v>NHS Fife</v>
          </cell>
          <cell r="E132">
            <v>13</v>
          </cell>
          <cell r="F132">
            <v>13</v>
          </cell>
          <cell r="G132">
            <v>21</v>
          </cell>
          <cell r="H132">
            <v>1</v>
          </cell>
          <cell r="I132" t="str">
            <v>n/a</v>
          </cell>
        </row>
        <row r="133">
          <cell r="A133" t="str">
            <v>1LymphomaNHS Lothian</v>
          </cell>
          <cell r="B133">
            <v>1</v>
          </cell>
          <cell r="C133" t="str">
            <v>Lymphoma</v>
          </cell>
          <cell r="D133" t="str">
            <v>NHS Lothian</v>
          </cell>
          <cell r="E133">
            <v>33</v>
          </cell>
          <cell r="F133">
            <v>33</v>
          </cell>
          <cell r="G133">
            <v>31</v>
          </cell>
          <cell r="H133">
            <v>3</v>
          </cell>
          <cell r="I133" t="str">
            <v>n/a</v>
          </cell>
        </row>
        <row r="134">
          <cell r="A134" t="str">
            <v>1LymphomaWOSCAN5 Total</v>
          </cell>
          <cell r="B134">
            <v>1</v>
          </cell>
          <cell r="C134" t="str">
            <v>Lymphoma</v>
          </cell>
          <cell r="D134" t="str">
            <v>WOSCAN5 Total</v>
          </cell>
          <cell r="E134">
            <v>93</v>
          </cell>
          <cell r="F134">
            <v>93</v>
          </cell>
          <cell r="G134">
            <v>27</v>
          </cell>
          <cell r="H134">
            <v>5</v>
          </cell>
          <cell r="I134">
            <v>12</v>
          </cell>
        </row>
        <row r="135">
          <cell r="A135" t="str">
            <v>1LymphomaNHS Ayrshire &amp; Arran</v>
          </cell>
          <cell r="B135">
            <v>1</v>
          </cell>
          <cell r="C135" t="str">
            <v>Lymphoma</v>
          </cell>
          <cell r="D135" t="str">
            <v>NHS Ayrshire &amp; Arran</v>
          </cell>
          <cell r="E135">
            <v>8</v>
          </cell>
          <cell r="F135">
            <v>8</v>
          </cell>
          <cell r="G135">
            <v>13</v>
          </cell>
          <cell r="H135">
            <v>7.5</v>
          </cell>
          <cell r="I135" t="str">
            <v>n/a</v>
          </cell>
        </row>
        <row r="136">
          <cell r="A136" t="str">
            <v>1LymphomaNHS Forth Valley</v>
          </cell>
          <cell r="B136">
            <v>1</v>
          </cell>
          <cell r="C136" t="str">
            <v>Lymphoma</v>
          </cell>
          <cell r="D136" t="str">
            <v>NHS Forth Valley</v>
          </cell>
          <cell r="E136">
            <v>10</v>
          </cell>
          <cell r="F136">
            <v>10</v>
          </cell>
          <cell r="G136">
            <v>15</v>
          </cell>
          <cell r="H136">
            <v>0</v>
          </cell>
          <cell r="I136" t="str">
            <v>n/a</v>
          </cell>
        </row>
        <row r="137">
          <cell r="A137" t="str">
            <v>1LymphomaNHS Greater Glasgow &amp; Clyde</v>
          </cell>
          <cell r="B137">
            <v>1</v>
          </cell>
          <cell r="C137" t="str">
            <v>Lymphoma</v>
          </cell>
          <cell r="D137" t="str">
            <v>NHS Greater Glasgow &amp; Clyde</v>
          </cell>
          <cell r="E137">
            <v>49</v>
          </cell>
          <cell r="F137">
            <v>49</v>
          </cell>
          <cell r="G137">
            <v>27</v>
          </cell>
          <cell r="H137">
            <v>5</v>
          </cell>
          <cell r="I137">
            <v>13</v>
          </cell>
        </row>
        <row r="138">
          <cell r="A138" t="str">
            <v>1LymphomaNHS Lanarkshire</v>
          </cell>
          <cell r="B138">
            <v>1</v>
          </cell>
          <cell r="C138" t="str">
            <v>Lymphoma</v>
          </cell>
          <cell r="D138" t="str">
            <v>NHS Lanarkshire</v>
          </cell>
          <cell r="E138">
            <v>26</v>
          </cell>
          <cell r="F138">
            <v>26</v>
          </cell>
          <cell r="G138">
            <v>13</v>
          </cell>
          <cell r="H138">
            <v>1</v>
          </cell>
          <cell r="I138" t="str">
            <v>n/a</v>
          </cell>
        </row>
        <row r="139">
          <cell r="A139" t="str">
            <v>1LymphomaGolden Jubilee National Hospital</v>
          </cell>
          <cell r="B139">
            <v>1</v>
          </cell>
          <cell r="C139" t="str">
            <v>Lymphoma</v>
          </cell>
          <cell r="D139" t="str">
            <v>Golden Jubilee National Hospital</v>
          </cell>
          <cell r="E139" t="str">
            <v>-</v>
          </cell>
          <cell r="F139" t="str">
            <v>-</v>
          </cell>
          <cell r="G139" t="str">
            <v>n/a</v>
          </cell>
          <cell r="H139" t="str">
            <v>n/a</v>
          </cell>
          <cell r="I139" t="str">
            <v>n/a</v>
          </cell>
        </row>
        <row r="140">
          <cell r="A140" t="str">
            <v>1LymphomaNational Waiting Times Centre</v>
          </cell>
          <cell r="B140">
            <v>1</v>
          </cell>
          <cell r="C140" t="str">
            <v>Lymphoma</v>
          </cell>
          <cell r="D140" t="str">
            <v>National Waiting Times Centre</v>
          </cell>
          <cell r="E140" t="str">
            <v>-</v>
          </cell>
          <cell r="F140" t="str">
            <v>-</v>
          </cell>
          <cell r="G140" t="str">
            <v>n/a</v>
          </cell>
          <cell r="H140" t="str">
            <v>n/a</v>
          </cell>
          <cell r="I140" t="str">
            <v>n/a</v>
          </cell>
        </row>
        <row r="141">
          <cell r="A141" t="str">
            <v>1LymphomaScotland</v>
          </cell>
          <cell r="B141">
            <v>1</v>
          </cell>
          <cell r="C141" t="str">
            <v>Lymphoma</v>
          </cell>
          <cell r="D141" t="str">
            <v>Scotland</v>
          </cell>
          <cell r="E141">
            <v>220</v>
          </cell>
          <cell r="F141">
            <v>220</v>
          </cell>
          <cell r="G141">
            <v>31</v>
          </cell>
          <cell r="H141">
            <v>2.5</v>
          </cell>
          <cell r="I141">
            <v>13</v>
          </cell>
        </row>
        <row r="142">
          <cell r="A142" t="str">
            <v>1MelanomaNOSCAN5 Total</v>
          </cell>
          <cell r="B142">
            <v>1</v>
          </cell>
          <cell r="C142" t="str">
            <v>Melanoma</v>
          </cell>
          <cell r="D142" t="str">
            <v>NOSCAN5 Total</v>
          </cell>
          <cell r="E142">
            <v>57</v>
          </cell>
          <cell r="F142">
            <v>56</v>
          </cell>
          <cell r="G142">
            <v>34</v>
          </cell>
          <cell r="H142">
            <v>0</v>
          </cell>
          <cell r="I142">
            <v>15.4</v>
          </cell>
        </row>
        <row r="143">
          <cell r="A143" t="str">
            <v>1MelanomaNHS Grampian</v>
          </cell>
          <cell r="B143">
            <v>1</v>
          </cell>
          <cell r="C143" t="str">
            <v>Melanoma</v>
          </cell>
          <cell r="D143" t="str">
            <v>NHS Grampian</v>
          </cell>
          <cell r="E143">
            <v>20</v>
          </cell>
          <cell r="F143">
            <v>19</v>
          </cell>
          <cell r="G143">
            <v>34</v>
          </cell>
          <cell r="H143">
            <v>0</v>
          </cell>
          <cell r="I143" t="str">
            <v>n/a</v>
          </cell>
        </row>
        <row r="144">
          <cell r="A144" t="str">
            <v>1MelanomaNHS Highland</v>
          </cell>
          <cell r="B144">
            <v>1</v>
          </cell>
          <cell r="C144" t="str">
            <v>Melanoma</v>
          </cell>
          <cell r="D144" t="str">
            <v>NHS Highland</v>
          </cell>
          <cell r="E144">
            <v>16</v>
          </cell>
          <cell r="F144">
            <v>16</v>
          </cell>
          <cell r="G144">
            <v>16</v>
          </cell>
          <cell r="H144">
            <v>1.5</v>
          </cell>
          <cell r="I144" t="str">
            <v>n/a</v>
          </cell>
        </row>
        <row r="145">
          <cell r="A145" t="str">
            <v>1MelanomaNHS Orkney</v>
          </cell>
          <cell r="B145">
            <v>1</v>
          </cell>
          <cell r="C145" t="str">
            <v>Melanoma</v>
          </cell>
          <cell r="D145" t="str">
            <v>NHS Orkney</v>
          </cell>
          <cell r="E145">
            <v>1</v>
          </cell>
          <cell r="F145">
            <v>1</v>
          </cell>
          <cell r="G145">
            <v>0</v>
          </cell>
          <cell r="H145" t="str">
            <v>n/a</v>
          </cell>
          <cell r="I145" t="str">
            <v>n/a</v>
          </cell>
        </row>
        <row r="146">
          <cell r="A146" t="str">
            <v>1MelanomaNHS Shetland</v>
          </cell>
          <cell r="B146">
            <v>1</v>
          </cell>
          <cell r="C146" t="str">
            <v>Melanoma</v>
          </cell>
          <cell r="D146" t="str">
            <v>NHS Shetland</v>
          </cell>
          <cell r="E146" t="str">
            <v>-</v>
          </cell>
          <cell r="F146" t="str">
            <v>-</v>
          </cell>
          <cell r="G146" t="str">
            <v>n/a</v>
          </cell>
          <cell r="H146" t="str">
            <v>n/a</v>
          </cell>
          <cell r="I146" t="str">
            <v>n/a</v>
          </cell>
        </row>
        <row r="147">
          <cell r="A147" t="str">
            <v>1MelanomaNHS Tayside</v>
          </cell>
          <cell r="B147">
            <v>1</v>
          </cell>
          <cell r="C147" t="str">
            <v>Melanoma</v>
          </cell>
          <cell r="D147" t="str">
            <v>NHS Tayside</v>
          </cell>
          <cell r="E147">
            <v>20</v>
          </cell>
          <cell r="F147">
            <v>20</v>
          </cell>
          <cell r="G147">
            <v>29</v>
          </cell>
          <cell r="H147">
            <v>5</v>
          </cell>
          <cell r="I147" t="str">
            <v>n/a</v>
          </cell>
        </row>
        <row r="148">
          <cell r="A148" t="str">
            <v>1MelanomaNHS Western Isles</v>
          </cell>
          <cell r="B148">
            <v>1</v>
          </cell>
          <cell r="C148" t="str">
            <v>Melanoma</v>
          </cell>
          <cell r="D148" t="str">
            <v>NHS Western Isles</v>
          </cell>
          <cell r="E148" t="str">
            <v>-</v>
          </cell>
          <cell r="F148" t="str">
            <v>-</v>
          </cell>
          <cell r="G148" t="str">
            <v>n/a</v>
          </cell>
          <cell r="H148" t="str">
            <v>n/a</v>
          </cell>
          <cell r="I148" t="str">
            <v>n/a</v>
          </cell>
        </row>
        <row r="149">
          <cell r="A149" t="str">
            <v>1MelanomaSCAN 5 Total</v>
          </cell>
          <cell r="B149">
            <v>1</v>
          </cell>
          <cell r="C149" t="str">
            <v>Melanoma</v>
          </cell>
          <cell r="D149" t="str">
            <v>SCAN 5 Total</v>
          </cell>
          <cell r="E149">
            <v>76</v>
          </cell>
          <cell r="F149">
            <v>76</v>
          </cell>
          <cell r="G149">
            <v>29</v>
          </cell>
          <cell r="H149">
            <v>0</v>
          </cell>
          <cell r="I149">
            <v>9</v>
          </cell>
        </row>
        <row r="150">
          <cell r="A150" t="str">
            <v>1MelanomaNHS Borders</v>
          </cell>
          <cell r="B150">
            <v>1</v>
          </cell>
          <cell r="C150" t="str">
            <v>Melanoma</v>
          </cell>
          <cell r="D150" t="str">
            <v>NHS Borders</v>
          </cell>
          <cell r="E150">
            <v>5</v>
          </cell>
          <cell r="F150">
            <v>5</v>
          </cell>
          <cell r="G150">
            <v>0</v>
          </cell>
          <cell r="H150">
            <v>0</v>
          </cell>
          <cell r="I150" t="str">
            <v>n/a</v>
          </cell>
        </row>
        <row r="151">
          <cell r="A151" t="str">
            <v>1MelanomaNHS Dumfries &amp; Galloway</v>
          </cell>
          <cell r="B151">
            <v>1</v>
          </cell>
          <cell r="C151" t="str">
            <v>Melanoma</v>
          </cell>
          <cell r="D151" t="str">
            <v>NHS Dumfries &amp; Galloway</v>
          </cell>
          <cell r="E151">
            <v>12</v>
          </cell>
          <cell r="F151">
            <v>12</v>
          </cell>
          <cell r="G151">
            <v>21</v>
          </cell>
          <cell r="H151">
            <v>3</v>
          </cell>
          <cell r="I151" t="str">
            <v>n/a</v>
          </cell>
        </row>
        <row r="152">
          <cell r="A152" t="str">
            <v>1MelanomaNHS Fife</v>
          </cell>
          <cell r="B152">
            <v>1</v>
          </cell>
          <cell r="C152" t="str">
            <v>Melanoma</v>
          </cell>
          <cell r="D152" t="str">
            <v>NHS Fife</v>
          </cell>
          <cell r="E152">
            <v>6</v>
          </cell>
          <cell r="F152">
            <v>6</v>
          </cell>
          <cell r="G152">
            <v>0</v>
          </cell>
          <cell r="H152">
            <v>0</v>
          </cell>
          <cell r="I152" t="str">
            <v>n/a</v>
          </cell>
        </row>
        <row r="153">
          <cell r="A153" t="str">
            <v>1MelanomaNHS Lothian</v>
          </cell>
          <cell r="B153">
            <v>1</v>
          </cell>
          <cell r="C153" t="str">
            <v>Melanoma</v>
          </cell>
          <cell r="D153" t="str">
            <v>NHS Lothian</v>
          </cell>
          <cell r="E153">
            <v>53</v>
          </cell>
          <cell r="F153">
            <v>53</v>
          </cell>
          <cell r="G153">
            <v>29</v>
          </cell>
          <cell r="H153">
            <v>0</v>
          </cell>
          <cell r="I153">
            <v>10</v>
          </cell>
        </row>
        <row r="154">
          <cell r="A154" t="str">
            <v>1MelanomaWOSCAN5 Total</v>
          </cell>
          <cell r="B154">
            <v>1</v>
          </cell>
          <cell r="C154" t="str">
            <v>Melanoma</v>
          </cell>
          <cell r="D154" t="str">
            <v>WOSCAN5 Total</v>
          </cell>
          <cell r="E154">
            <v>151</v>
          </cell>
          <cell r="F154">
            <v>147</v>
          </cell>
          <cell r="G154">
            <v>104</v>
          </cell>
          <cell r="H154">
            <v>0</v>
          </cell>
          <cell r="I154">
            <v>22</v>
          </cell>
        </row>
        <row r="155">
          <cell r="A155" t="str">
            <v>1MelanomaNHS Ayrshire &amp; Arran</v>
          </cell>
          <cell r="B155">
            <v>1</v>
          </cell>
          <cell r="C155" t="str">
            <v>Melanoma</v>
          </cell>
          <cell r="D155" t="str">
            <v>NHS Ayrshire &amp; Arran</v>
          </cell>
          <cell r="E155">
            <v>13</v>
          </cell>
          <cell r="F155">
            <v>13</v>
          </cell>
          <cell r="G155">
            <v>21</v>
          </cell>
          <cell r="H155">
            <v>0</v>
          </cell>
          <cell r="I155" t="str">
            <v>n/a</v>
          </cell>
        </row>
        <row r="156">
          <cell r="A156" t="str">
            <v>1MelanomaNHS Forth Valley</v>
          </cell>
          <cell r="B156">
            <v>1</v>
          </cell>
          <cell r="C156" t="str">
            <v>Melanoma</v>
          </cell>
          <cell r="D156" t="str">
            <v>NHS Forth Valley</v>
          </cell>
          <cell r="E156">
            <v>7</v>
          </cell>
          <cell r="F156">
            <v>7</v>
          </cell>
          <cell r="G156">
            <v>29</v>
          </cell>
          <cell r="H156">
            <v>15</v>
          </cell>
          <cell r="I156" t="str">
            <v>n/a</v>
          </cell>
        </row>
        <row r="157">
          <cell r="A157" t="str">
            <v>1MelanomaNHS Greater Glasgow &amp; Clyde</v>
          </cell>
          <cell r="B157">
            <v>1</v>
          </cell>
          <cell r="C157" t="str">
            <v>Melanoma</v>
          </cell>
          <cell r="D157" t="str">
            <v>NHS Greater Glasgow &amp; Clyde</v>
          </cell>
          <cell r="E157">
            <v>100</v>
          </cell>
          <cell r="F157">
            <v>98</v>
          </cell>
          <cell r="G157">
            <v>46</v>
          </cell>
          <cell r="H157">
            <v>0</v>
          </cell>
          <cell r="I157">
            <v>16.100000000000001</v>
          </cell>
        </row>
        <row r="158">
          <cell r="A158" t="str">
            <v>1MelanomaNHS Lanarkshire</v>
          </cell>
          <cell r="B158">
            <v>1</v>
          </cell>
          <cell r="C158" t="str">
            <v>Melanoma</v>
          </cell>
          <cell r="D158" t="str">
            <v>NHS Lanarkshire</v>
          </cell>
          <cell r="E158">
            <v>31</v>
          </cell>
          <cell r="F158">
            <v>29</v>
          </cell>
          <cell r="G158">
            <v>104</v>
          </cell>
          <cell r="H158">
            <v>2</v>
          </cell>
          <cell r="I158" t="str">
            <v>n/a</v>
          </cell>
        </row>
        <row r="159">
          <cell r="A159" t="str">
            <v>1MelanomaGolden Jubilee National Hospital</v>
          </cell>
          <cell r="B159">
            <v>1</v>
          </cell>
          <cell r="C159" t="str">
            <v>Melanoma</v>
          </cell>
          <cell r="D159" t="str">
            <v>Golden Jubilee National Hospital</v>
          </cell>
          <cell r="E159" t="str">
            <v>-</v>
          </cell>
          <cell r="F159" t="str">
            <v>-</v>
          </cell>
          <cell r="G159" t="str">
            <v>n/a</v>
          </cell>
          <cell r="H159" t="str">
            <v>n/a</v>
          </cell>
          <cell r="I159" t="str">
            <v>n/a</v>
          </cell>
        </row>
        <row r="160">
          <cell r="A160" t="str">
            <v>1MelanomaNational Waiting Times Centre</v>
          </cell>
          <cell r="B160">
            <v>1</v>
          </cell>
          <cell r="C160" t="str">
            <v>Melanoma</v>
          </cell>
          <cell r="D160" t="str">
            <v>National Waiting Times Centre</v>
          </cell>
          <cell r="E160" t="str">
            <v>-</v>
          </cell>
          <cell r="F160" t="str">
            <v>-</v>
          </cell>
          <cell r="G160" t="str">
            <v>n/a</v>
          </cell>
          <cell r="H160" t="str">
            <v>n/a</v>
          </cell>
          <cell r="I160" t="str">
            <v>n/a</v>
          </cell>
        </row>
        <row r="161">
          <cell r="A161" t="str">
            <v>1MelanomaScotland</v>
          </cell>
          <cell r="B161">
            <v>1</v>
          </cell>
          <cell r="C161" t="str">
            <v>Melanoma</v>
          </cell>
          <cell r="D161" t="str">
            <v>Scotland</v>
          </cell>
          <cell r="E161">
            <v>284</v>
          </cell>
          <cell r="F161">
            <v>279</v>
          </cell>
          <cell r="G161">
            <v>104</v>
          </cell>
          <cell r="H161">
            <v>0</v>
          </cell>
          <cell r="I161">
            <v>17.7</v>
          </cell>
        </row>
        <row r="162">
          <cell r="A162" t="str">
            <v>1OvarianNOSCAN5 Total</v>
          </cell>
          <cell r="B162">
            <v>1</v>
          </cell>
          <cell r="C162" t="str">
            <v>Ovarian</v>
          </cell>
          <cell r="D162" t="str">
            <v>NOSCAN5 Total</v>
          </cell>
          <cell r="E162">
            <v>29</v>
          </cell>
          <cell r="F162">
            <v>29</v>
          </cell>
          <cell r="G162">
            <v>25</v>
          </cell>
          <cell r="H162">
            <v>6</v>
          </cell>
          <cell r="I162" t="str">
            <v>n/a</v>
          </cell>
        </row>
        <row r="163">
          <cell r="A163" t="str">
            <v>1OvarianNHS Grampian</v>
          </cell>
          <cell r="B163">
            <v>1</v>
          </cell>
          <cell r="C163" t="str">
            <v>Ovarian</v>
          </cell>
          <cell r="D163" t="str">
            <v>NHS Grampian</v>
          </cell>
          <cell r="E163">
            <v>12</v>
          </cell>
          <cell r="F163">
            <v>12</v>
          </cell>
          <cell r="G163">
            <v>25</v>
          </cell>
          <cell r="H163">
            <v>3</v>
          </cell>
          <cell r="I163" t="str">
            <v>n/a</v>
          </cell>
        </row>
        <row r="164">
          <cell r="A164" t="str">
            <v>1OvarianNHS Highland</v>
          </cell>
          <cell r="B164">
            <v>1</v>
          </cell>
          <cell r="C164" t="str">
            <v>Ovarian</v>
          </cell>
          <cell r="D164" t="str">
            <v>NHS Highland</v>
          </cell>
          <cell r="E164">
            <v>6</v>
          </cell>
          <cell r="F164">
            <v>6</v>
          </cell>
          <cell r="G164">
            <v>13</v>
          </cell>
          <cell r="H164">
            <v>0</v>
          </cell>
          <cell r="I164" t="str">
            <v>n/a</v>
          </cell>
        </row>
        <row r="165">
          <cell r="A165" t="str">
            <v>1OvarianNHS Orkney</v>
          </cell>
          <cell r="B165">
            <v>1</v>
          </cell>
          <cell r="C165" t="str">
            <v>Ovarian</v>
          </cell>
          <cell r="D165" t="str">
            <v>NHS Orkney</v>
          </cell>
          <cell r="E165" t="str">
            <v>-</v>
          </cell>
          <cell r="F165" t="str">
            <v>-</v>
          </cell>
          <cell r="G165" t="str">
            <v>n/a</v>
          </cell>
          <cell r="H165" t="str">
            <v>n/a</v>
          </cell>
          <cell r="I165" t="str">
            <v>n/a</v>
          </cell>
        </row>
        <row r="166">
          <cell r="A166" t="str">
            <v>1OvarianNHS Shetland</v>
          </cell>
          <cell r="B166">
            <v>1</v>
          </cell>
          <cell r="C166" t="str">
            <v>Ovarian</v>
          </cell>
          <cell r="D166" t="str">
            <v>NHS Shetland</v>
          </cell>
          <cell r="E166" t="str">
            <v>-</v>
          </cell>
          <cell r="F166" t="str">
            <v>-</v>
          </cell>
          <cell r="G166" t="str">
            <v>n/a</v>
          </cell>
          <cell r="H166" t="str">
            <v>n/a</v>
          </cell>
          <cell r="I166" t="str">
            <v>n/a</v>
          </cell>
        </row>
        <row r="167">
          <cell r="A167" t="str">
            <v>1OvarianNHS Tayside</v>
          </cell>
          <cell r="B167">
            <v>1</v>
          </cell>
          <cell r="C167" t="str">
            <v>Ovarian</v>
          </cell>
          <cell r="D167" t="str">
            <v>NHS Tayside</v>
          </cell>
          <cell r="E167">
            <v>11</v>
          </cell>
          <cell r="F167">
            <v>11</v>
          </cell>
          <cell r="G167">
            <v>25</v>
          </cell>
          <cell r="H167">
            <v>14</v>
          </cell>
          <cell r="I167" t="str">
            <v>n/a</v>
          </cell>
        </row>
        <row r="168">
          <cell r="A168" t="str">
            <v>1OvarianNHS Western Isles</v>
          </cell>
          <cell r="B168">
            <v>1</v>
          </cell>
          <cell r="C168" t="str">
            <v>Ovarian</v>
          </cell>
          <cell r="D168" t="str">
            <v>NHS Western Isles</v>
          </cell>
          <cell r="E168" t="str">
            <v>-</v>
          </cell>
          <cell r="F168" t="str">
            <v>-</v>
          </cell>
          <cell r="G168" t="str">
            <v>n/a</v>
          </cell>
          <cell r="H168" t="str">
            <v>n/a</v>
          </cell>
          <cell r="I168" t="str">
            <v>n/a</v>
          </cell>
        </row>
        <row r="169">
          <cell r="A169" t="str">
            <v>1OvarianSCAN 5 Total</v>
          </cell>
          <cell r="B169">
            <v>1</v>
          </cell>
          <cell r="C169" t="str">
            <v>Ovarian</v>
          </cell>
          <cell r="D169" t="str">
            <v>SCAN 5 Total</v>
          </cell>
          <cell r="E169">
            <v>27</v>
          </cell>
          <cell r="F169">
            <v>27</v>
          </cell>
          <cell r="G169">
            <v>30</v>
          </cell>
          <cell r="H169">
            <v>9</v>
          </cell>
          <cell r="I169" t="str">
            <v>n/a</v>
          </cell>
        </row>
        <row r="170">
          <cell r="A170" t="str">
            <v>1OvarianNHS Borders</v>
          </cell>
          <cell r="B170">
            <v>1</v>
          </cell>
          <cell r="C170" t="str">
            <v>Ovarian</v>
          </cell>
          <cell r="D170" t="str">
            <v>NHS Borders</v>
          </cell>
          <cell r="E170">
            <v>1</v>
          </cell>
          <cell r="F170">
            <v>1</v>
          </cell>
          <cell r="G170">
            <v>0</v>
          </cell>
          <cell r="H170" t="str">
            <v>n/a</v>
          </cell>
          <cell r="I170" t="str">
            <v>n/a</v>
          </cell>
        </row>
        <row r="171">
          <cell r="A171" t="str">
            <v>1OvarianNHS Dumfries &amp; Galloway</v>
          </cell>
          <cell r="B171">
            <v>1</v>
          </cell>
          <cell r="C171" t="str">
            <v>Ovarian</v>
          </cell>
          <cell r="D171" t="str">
            <v>NHS Dumfries &amp; Galloway</v>
          </cell>
          <cell r="E171">
            <v>6</v>
          </cell>
          <cell r="F171">
            <v>6</v>
          </cell>
          <cell r="G171">
            <v>11</v>
          </cell>
          <cell r="H171">
            <v>5.5</v>
          </cell>
          <cell r="I171" t="str">
            <v>n/a</v>
          </cell>
        </row>
        <row r="172">
          <cell r="A172" t="str">
            <v>1OvarianNHS Fife</v>
          </cell>
          <cell r="B172">
            <v>1</v>
          </cell>
          <cell r="C172" t="str">
            <v>Ovarian</v>
          </cell>
          <cell r="D172" t="str">
            <v>NHS Fife</v>
          </cell>
          <cell r="E172">
            <v>2</v>
          </cell>
          <cell r="F172">
            <v>2</v>
          </cell>
          <cell r="G172">
            <v>8</v>
          </cell>
          <cell r="H172" t="str">
            <v>n/a</v>
          </cell>
          <cell r="I172" t="str">
            <v>n/a</v>
          </cell>
        </row>
        <row r="173">
          <cell r="A173" t="str">
            <v>1OvarianNHS Lothian</v>
          </cell>
          <cell r="B173">
            <v>1</v>
          </cell>
          <cell r="C173" t="str">
            <v>Ovarian</v>
          </cell>
          <cell r="D173" t="str">
            <v>NHS Lothian</v>
          </cell>
          <cell r="E173">
            <v>18</v>
          </cell>
          <cell r="F173">
            <v>18</v>
          </cell>
          <cell r="G173">
            <v>30</v>
          </cell>
          <cell r="H173">
            <v>13</v>
          </cell>
          <cell r="I173" t="str">
            <v>n/a</v>
          </cell>
        </row>
        <row r="174">
          <cell r="A174" t="str">
            <v>1OvarianWOSCAN5 Total</v>
          </cell>
          <cell r="B174">
            <v>1</v>
          </cell>
          <cell r="C174" t="str">
            <v>Ovarian</v>
          </cell>
          <cell r="D174" t="str">
            <v>WOSCAN5 Total</v>
          </cell>
          <cell r="E174">
            <v>39</v>
          </cell>
          <cell r="F174">
            <v>38</v>
          </cell>
          <cell r="G174">
            <v>37</v>
          </cell>
          <cell r="H174">
            <v>15</v>
          </cell>
          <cell r="I174" t="str">
            <v>n/a</v>
          </cell>
        </row>
        <row r="175">
          <cell r="A175" t="str">
            <v>1OvarianNHS Ayrshire &amp; Arran</v>
          </cell>
          <cell r="B175">
            <v>1</v>
          </cell>
          <cell r="C175" t="str">
            <v>Ovarian</v>
          </cell>
          <cell r="D175" t="str">
            <v>NHS Ayrshire &amp; Arran</v>
          </cell>
          <cell r="E175">
            <v>8</v>
          </cell>
          <cell r="F175">
            <v>8</v>
          </cell>
          <cell r="G175">
            <v>16</v>
          </cell>
          <cell r="H175">
            <v>3.5</v>
          </cell>
          <cell r="I175" t="str">
            <v>n/a</v>
          </cell>
        </row>
        <row r="176">
          <cell r="A176" t="str">
            <v>1OvarianNHS Forth Valley</v>
          </cell>
          <cell r="B176">
            <v>1</v>
          </cell>
          <cell r="C176" t="str">
            <v>Ovarian</v>
          </cell>
          <cell r="D176" t="str">
            <v>NHS Forth Valley</v>
          </cell>
          <cell r="E176">
            <v>4</v>
          </cell>
          <cell r="F176">
            <v>3</v>
          </cell>
          <cell r="G176">
            <v>37</v>
          </cell>
          <cell r="H176">
            <v>14.5</v>
          </cell>
          <cell r="I176" t="str">
            <v>n/a</v>
          </cell>
        </row>
        <row r="177">
          <cell r="A177" t="str">
            <v>1OvarianNHS Greater Glasgow &amp; Clyde</v>
          </cell>
          <cell r="B177">
            <v>1</v>
          </cell>
          <cell r="C177" t="str">
            <v>Ovarian</v>
          </cell>
          <cell r="D177" t="str">
            <v>NHS Greater Glasgow &amp; Clyde</v>
          </cell>
          <cell r="E177">
            <v>21</v>
          </cell>
          <cell r="F177">
            <v>21</v>
          </cell>
          <cell r="G177">
            <v>30</v>
          </cell>
          <cell r="H177">
            <v>15</v>
          </cell>
          <cell r="I177" t="str">
            <v>n/a</v>
          </cell>
        </row>
        <row r="178">
          <cell r="A178" t="str">
            <v>1OvarianNHS Lanarkshire</v>
          </cell>
          <cell r="B178">
            <v>1</v>
          </cell>
          <cell r="C178" t="str">
            <v>Ovarian</v>
          </cell>
          <cell r="D178" t="str">
            <v>NHS Lanarkshire</v>
          </cell>
          <cell r="E178">
            <v>6</v>
          </cell>
          <cell r="F178">
            <v>6</v>
          </cell>
          <cell r="G178">
            <v>29</v>
          </cell>
          <cell r="H178">
            <v>27.5</v>
          </cell>
          <cell r="I178" t="str">
            <v>n/a</v>
          </cell>
        </row>
        <row r="179">
          <cell r="A179" t="str">
            <v>1OvarianGolden Jubilee National Hospital</v>
          </cell>
          <cell r="B179">
            <v>1</v>
          </cell>
          <cell r="C179" t="str">
            <v>Ovarian</v>
          </cell>
          <cell r="D179" t="str">
            <v>Golden Jubilee National Hospital</v>
          </cell>
          <cell r="E179" t="str">
            <v>-</v>
          </cell>
          <cell r="F179" t="str">
            <v>-</v>
          </cell>
          <cell r="G179" t="str">
            <v>n/a</v>
          </cell>
          <cell r="H179" t="str">
            <v>n/a</v>
          </cell>
          <cell r="I179" t="str">
            <v>n/a</v>
          </cell>
        </row>
        <row r="180">
          <cell r="A180" t="str">
            <v>1OvarianNational Waiting Times Centre</v>
          </cell>
          <cell r="B180">
            <v>1</v>
          </cell>
          <cell r="C180" t="str">
            <v>Ovarian</v>
          </cell>
          <cell r="D180" t="str">
            <v>National Waiting Times Centre</v>
          </cell>
          <cell r="E180" t="str">
            <v>-</v>
          </cell>
          <cell r="F180" t="str">
            <v>-</v>
          </cell>
          <cell r="G180" t="str">
            <v>n/a</v>
          </cell>
          <cell r="H180" t="str">
            <v>n/a</v>
          </cell>
          <cell r="I180" t="str">
            <v>n/a</v>
          </cell>
        </row>
        <row r="181">
          <cell r="A181" t="str">
            <v>1OvarianScotland</v>
          </cell>
          <cell r="B181">
            <v>1</v>
          </cell>
          <cell r="C181" t="str">
            <v>Ovarian</v>
          </cell>
          <cell r="D181" t="str">
            <v>Scotland</v>
          </cell>
          <cell r="E181">
            <v>95</v>
          </cell>
          <cell r="F181">
            <v>94</v>
          </cell>
          <cell r="G181">
            <v>37</v>
          </cell>
          <cell r="H181">
            <v>10</v>
          </cell>
          <cell r="I181">
            <v>27</v>
          </cell>
        </row>
        <row r="182">
          <cell r="A182" t="str">
            <v>1Upper GINOSCAN5 Total</v>
          </cell>
          <cell r="B182">
            <v>1</v>
          </cell>
          <cell r="C182" t="str">
            <v>Upper GI</v>
          </cell>
          <cell r="D182" t="str">
            <v>NOSCAN5 Total</v>
          </cell>
          <cell r="E182">
            <v>130</v>
          </cell>
          <cell r="F182">
            <v>129</v>
          </cell>
          <cell r="G182">
            <v>40</v>
          </cell>
          <cell r="H182">
            <v>2</v>
          </cell>
          <cell r="I182">
            <v>19</v>
          </cell>
        </row>
        <row r="183">
          <cell r="A183" t="str">
            <v>1Upper GINHS Grampian</v>
          </cell>
          <cell r="B183">
            <v>1</v>
          </cell>
          <cell r="C183" t="str">
            <v>Upper GI</v>
          </cell>
          <cell r="D183" t="str">
            <v>NHS Grampian</v>
          </cell>
          <cell r="E183">
            <v>47</v>
          </cell>
          <cell r="F183">
            <v>46</v>
          </cell>
          <cell r="G183">
            <v>40</v>
          </cell>
          <cell r="H183">
            <v>3</v>
          </cell>
          <cell r="I183">
            <v>19.399999999999999</v>
          </cell>
        </row>
        <row r="184">
          <cell r="A184" t="str">
            <v>1Upper GINHS Highland</v>
          </cell>
          <cell r="B184">
            <v>1</v>
          </cell>
          <cell r="C184" t="str">
            <v>Upper GI</v>
          </cell>
          <cell r="D184" t="str">
            <v>NHS Highland</v>
          </cell>
          <cell r="E184">
            <v>32</v>
          </cell>
          <cell r="F184">
            <v>32</v>
          </cell>
          <cell r="G184">
            <v>28</v>
          </cell>
          <cell r="H184">
            <v>3.5</v>
          </cell>
          <cell r="I184" t="str">
            <v>n/a</v>
          </cell>
        </row>
        <row r="185">
          <cell r="A185" t="str">
            <v>1Upper GINHS Orkney</v>
          </cell>
          <cell r="B185">
            <v>1</v>
          </cell>
          <cell r="C185" t="str">
            <v>Upper GI</v>
          </cell>
          <cell r="D185" t="str">
            <v>NHS Orkney</v>
          </cell>
          <cell r="E185" t="str">
            <v>-</v>
          </cell>
          <cell r="F185" t="str">
            <v>-</v>
          </cell>
          <cell r="G185" t="str">
            <v>n/a</v>
          </cell>
          <cell r="H185" t="str">
            <v>n/a</v>
          </cell>
          <cell r="I185" t="str">
            <v>n/a</v>
          </cell>
        </row>
        <row r="186">
          <cell r="A186" t="str">
            <v>1Upper GINHS Shetland</v>
          </cell>
          <cell r="B186">
            <v>1</v>
          </cell>
          <cell r="C186" t="str">
            <v>Upper GI</v>
          </cell>
          <cell r="D186" t="str">
            <v>NHS Shetland</v>
          </cell>
          <cell r="E186" t="str">
            <v>-</v>
          </cell>
          <cell r="F186" t="str">
            <v>-</v>
          </cell>
          <cell r="G186" t="str">
            <v>n/a</v>
          </cell>
          <cell r="H186" t="str">
            <v>n/a</v>
          </cell>
          <cell r="I186" t="str">
            <v>n/a</v>
          </cell>
        </row>
        <row r="187">
          <cell r="A187" t="str">
            <v>1Upper GINHS Tayside</v>
          </cell>
          <cell r="B187">
            <v>1</v>
          </cell>
          <cell r="C187" t="str">
            <v>Upper GI</v>
          </cell>
          <cell r="D187" t="str">
            <v>NHS Tayside</v>
          </cell>
          <cell r="E187">
            <v>50</v>
          </cell>
          <cell r="F187">
            <v>50</v>
          </cell>
          <cell r="G187">
            <v>26</v>
          </cell>
          <cell r="H187">
            <v>1</v>
          </cell>
          <cell r="I187">
            <v>16.5</v>
          </cell>
        </row>
        <row r="188">
          <cell r="A188" t="str">
            <v>1Upper GINHS Western Isles</v>
          </cell>
          <cell r="B188">
            <v>1</v>
          </cell>
          <cell r="C188" t="str">
            <v>Upper GI</v>
          </cell>
          <cell r="D188" t="str">
            <v>NHS Western Isles</v>
          </cell>
          <cell r="E188">
            <v>1</v>
          </cell>
          <cell r="F188">
            <v>1</v>
          </cell>
          <cell r="G188">
            <v>0</v>
          </cell>
          <cell r="H188" t="str">
            <v>n/a</v>
          </cell>
          <cell r="I188" t="str">
            <v>n/a</v>
          </cell>
        </row>
        <row r="189">
          <cell r="A189" t="str">
            <v>1Upper GISCAN 5 Total</v>
          </cell>
          <cell r="B189">
            <v>1</v>
          </cell>
          <cell r="C189" t="str">
            <v>Upper GI</v>
          </cell>
          <cell r="D189" t="str">
            <v>SCAN 5 Total</v>
          </cell>
          <cell r="E189">
            <v>131</v>
          </cell>
          <cell r="F189">
            <v>131</v>
          </cell>
          <cell r="G189">
            <v>31</v>
          </cell>
          <cell r="H189">
            <v>5</v>
          </cell>
          <cell r="I189">
            <v>20</v>
          </cell>
        </row>
        <row r="190">
          <cell r="A190" t="str">
            <v>1Upper GINHS Borders</v>
          </cell>
          <cell r="B190">
            <v>1</v>
          </cell>
          <cell r="C190" t="str">
            <v>Upper GI</v>
          </cell>
          <cell r="D190" t="str">
            <v>NHS Borders</v>
          </cell>
          <cell r="E190">
            <v>7</v>
          </cell>
          <cell r="F190">
            <v>7</v>
          </cell>
          <cell r="G190">
            <v>26</v>
          </cell>
          <cell r="H190">
            <v>0</v>
          </cell>
          <cell r="I190" t="str">
            <v>n/a</v>
          </cell>
        </row>
        <row r="191">
          <cell r="A191" t="str">
            <v>1Upper GINHS Dumfries &amp; Galloway</v>
          </cell>
          <cell r="B191">
            <v>1</v>
          </cell>
          <cell r="C191" t="str">
            <v>Upper GI</v>
          </cell>
          <cell r="D191" t="str">
            <v>NHS Dumfries &amp; Galloway</v>
          </cell>
          <cell r="E191">
            <v>10</v>
          </cell>
          <cell r="F191">
            <v>10</v>
          </cell>
          <cell r="G191">
            <v>10</v>
          </cell>
          <cell r="H191">
            <v>0</v>
          </cell>
          <cell r="I191" t="str">
            <v>n/a</v>
          </cell>
        </row>
        <row r="192">
          <cell r="A192" t="str">
            <v>1Upper GINHS Fife</v>
          </cell>
          <cell r="B192">
            <v>1</v>
          </cell>
          <cell r="C192" t="str">
            <v>Upper GI</v>
          </cell>
          <cell r="D192" t="str">
            <v>NHS Fife</v>
          </cell>
          <cell r="E192">
            <v>24</v>
          </cell>
          <cell r="F192">
            <v>24</v>
          </cell>
          <cell r="G192">
            <v>11</v>
          </cell>
          <cell r="H192">
            <v>0</v>
          </cell>
          <cell r="I192" t="str">
            <v>n/a</v>
          </cell>
        </row>
        <row r="193">
          <cell r="A193" t="str">
            <v>1Upper GINHS Lothian</v>
          </cell>
          <cell r="B193">
            <v>1</v>
          </cell>
          <cell r="C193" t="str">
            <v>Upper GI</v>
          </cell>
          <cell r="D193" t="str">
            <v>NHS Lothian</v>
          </cell>
          <cell r="E193">
            <v>90</v>
          </cell>
          <cell r="F193">
            <v>90</v>
          </cell>
          <cell r="G193">
            <v>31</v>
          </cell>
          <cell r="H193">
            <v>6</v>
          </cell>
          <cell r="I193">
            <v>22</v>
          </cell>
        </row>
        <row r="194">
          <cell r="A194" t="str">
            <v>1Upper GIWOSCAN5 Total</v>
          </cell>
          <cell r="B194">
            <v>1</v>
          </cell>
          <cell r="C194" t="str">
            <v>Upper GI</v>
          </cell>
          <cell r="D194" t="str">
            <v>WOSCAN5 Total</v>
          </cell>
          <cell r="E194">
            <v>246</v>
          </cell>
          <cell r="F194">
            <v>245</v>
          </cell>
          <cell r="G194">
            <v>37</v>
          </cell>
          <cell r="H194">
            <v>5</v>
          </cell>
          <cell r="I194">
            <v>17.5</v>
          </cell>
        </row>
        <row r="195">
          <cell r="A195" t="str">
            <v>1Upper GINHS Ayrshire &amp; Arran</v>
          </cell>
          <cell r="B195">
            <v>1</v>
          </cell>
          <cell r="C195" t="str">
            <v>Upper GI</v>
          </cell>
          <cell r="D195" t="str">
            <v>NHS Ayrshire &amp; Arran</v>
          </cell>
          <cell r="E195">
            <v>33</v>
          </cell>
          <cell r="F195">
            <v>33</v>
          </cell>
          <cell r="G195">
            <v>18</v>
          </cell>
          <cell r="H195">
            <v>1</v>
          </cell>
          <cell r="I195" t="str">
            <v>n/a</v>
          </cell>
        </row>
        <row r="196">
          <cell r="A196" t="str">
            <v>1Upper GINHS Forth Valley</v>
          </cell>
          <cell r="B196">
            <v>1</v>
          </cell>
          <cell r="C196" t="str">
            <v>Upper GI</v>
          </cell>
          <cell r="D196" t="str">
            <v>NHS Forth Valley</v>
          </cell>
          <cell r="E196">
            <v>28</v>
          </cell>
          <cell r="F196">
            <v>27</v>
          </cell>
          <cell r="G196">
            <v>37</v>
          </cell>
          <cell r="H196">
            <v>2.5</v>
          </cell>
          <cell r="I196" t="str">
            <v>n/a</v>
          </cell>
        </row>
        <row r="197">
          <cell r="A197" t="str">
            <v>1Upper GINHS Greater Glasgow &amp; Clyde</v>
          </cell>
          <cell r="B197">
            <v>1</v>
          </cell>
          <cell r="C197" t="str">
            <v>Upper GI</v>
          </cell>
          <cell r="D197" t="str">
            <v>NHS Greater Glasgow &amp; Clyde</v>
          </cell>
          <cell r="E197">
            <v>151</v>
          </cell>
          <cell r="F197">
            <v>151</v>
          </cell>
          <cell r="G197">
            <v>28</v>
          </cell>
          <cell r="H197">
            <v>7</v>
          </cell>
          <cell r="I197">
            <v>19</v>
          </cell>
        </row>
        <row r="198">
          <cell r="A198" t="str">
            <v>1Upper GINHS Lanarkshire</v>
          </cell>
          <cell r="B198">
            <v>1</v>
          </cell>
          <cell r="C198" t="str">
            <v>Upper GI</v>
          </cell>
          <cell r="D198" t="str">
            <v>NHS Lanarkshire</v>
          </cell>
          <cell r="E198">
            <v>34</v>
          </cell>
          <cell r="F198">
            <v>34</v>
          </cell>
          <cell r="G198">
            <v>23</v>
          </cell>
          <cell r="H198">
            <v>1</v>
          </cell>
          <cell r="I198" t="str">
            <v>n/a</v>
          </cell>
        </row>
        <row r="199">
          <cell r="A199" t="str">
            <v>1Upper GIGolden Jubilee National Hospital</v>
          </cell>
          <cell r="B199">
            <v>1</v>
          </cell>
          <cell r="C199" t="str">
            <v>Upper GI</v>
          </cell>
          <cell r="D199" t="str">
            <v>Golden Jubilee National Hospital</v>
          </cell>
          <cell r="E199" t="str">
            <v>-</v>
          </cell>
          <cell r="F199" t="str">
            <v>-</v>
          </cell>
          <cell r="G199" t="str">
            <v>n/a</v>
          </cell>
          <cell r="H199" t="str">
            <v>n/a</v>
          </cell>
          <cell r="I199" t="str">
            <v>n/a</v>
          </cell>
        </row>
        <row r="200">
          <cell r="A200" t="str">
            <v>1Upper GINational Waiting Times Centre</v>
          </cell>
          <cell r="B200">
            <v>1</v>
          </cell>
          <cell r="C200" t="str">
            <v>Upper GI</v>
          </cell>
          <cell r="D200" t="str">
            <v>National Waiting Times Centre</v>
          </cell>
          <cell r="E200" t="str">
            <v>-</v>
          </cell>
          <cell r="F200" t="str">
            <v>-</v>
          </cell>
          <cell r="G200" t="str">
            <v>n/a</v>
          </cell>
          <cell r="H200" t="str">
            <v>n/a</v>
          </cell>
          <cell r="I200" t="str">
            <v>n/a</v>
          </cell>
        </row>
        <row r="201">
          <cell r="A201" t="str">
            <v>1Upper GIScotland</v>
          </cell>
          <cell r="B201">
            <v>1</v>
          </cell>
          <cell r="C201" t="str">
            <v>Upper GI</v>
          </cell>
          <cell r="D201" t="str">
            <v>Scotland</v>
          </cell>
          <cell r="E201">
            <v>507</v>
          </cell>
          <cell r="F201">
            <v>505</v>
          </cell>
          <cell r="G201">
            <v>40</v>
          </cell>
          <cell r="H201">
            <v>4</v>
          </cell>
          <cell r="I201">
            <v>19</v>
          </cell>
        </row>
        <row r="202">
          <cell r="A202" t="str">
            <v>1UrologyNOSCAN5 Total</v>
          </cell>
          <cell r="B202">
            <v>1</v>
          </cell>
          <cell r="C202" t="str">
            <v>Urology</v>
          </cell>
          <cell r="D202" t="str">
            <v>NOSCAN5 Total</v>
          </cell>
          <cell r="E202">
            <v>251</v>
          </cell>
          <cell r="F202">
            <v>231</v>
          </cell>
          <cell r="G202">
            <v>84</v>
          </cell>
          <cell r="H202">
            <v>2</v>
          </cell>
          <cell r="I202">
            <v>30</v>
          </cell>
        </row>
        <row r="203">
          <cell r="A203" t="str">
            <v>1UrologyNHS Grampian</v>
          </cell>
          <cell r="B203">
            <v>1</v>
          </cell>
          <cell r="C203" t="str">
            <v>Urology</v>
          </cell>
          <cell r="D203" t="str">
            <v>NHS Grampian</v>
          </cell>
          <cell r="E203">
            <v>97</v>
          </cell>
          <cell r="F203">
            <v>91</v>
          </cell>
          <cell r="G203">
            <v>70</v>
          </cell>
          <cell r="H203">
            <v>0</v>
          </cell>
          <cell r="I203">
            <v>28.4</v>
          </cell>
        </row>
        <row r="204">
          <cell r="A204" t="str">
            <v>1UrologyNHS Highland</v>
          </cell>
          <cell r="B204">
            <v>1</v>
          </cell>
          <cell r="C204" t="str">
            <v>Urology</v>
          </cell>
          <cell r="D204" t="str">
            <v>NHS Highland</v>
          </cell>
          <cell r="E204">
            <v>73</v>
          </cell>
          <cell r="F204">
            <v>61</v>
          </cell>
          <cell r="G204">
            <v>84</v>
          </cell>
          <cell r="H204">
            <v>5</v>
          </cell>
          <cell r="I204">
            <v>40.4</v>
          </cell>
        </row>
        <row r="205">
          <cell r="A205" t="str">
            <v>1UrologyNHS Orkney</v>
          </cell>
          <cell r="B205">
            <v>1</v>
          </cell>
          <cell r="C205" t="str">
            <v>Urology</v>
          </cell>
          <cell r="D205" t="str">
            <v>NHS Orkney</v>
          </cell>
          <cell r="E205">
            <v>1</v>
          </cell>
          <cell r="F205">
            <v>1</v>
          </cell>
          <cell r="G205">
            <v>0</v>
          </cell>
          <cell r="H205" t="str">
            <v>n/a</v>
          </cell>
          <cell r="I205" t="str">
            <v>n/a</v>
          </cell>
        </row>
        <row r="206">
          <cell r="A206" t="str">
            <v>1UrologyNHS Shetland</v>
          </cell>
          <cell r="B206">
            <v>1</v>
          </cell>
          <cell r="C206" t="str">
            <v>Urology</v>
          </cell>
          <cell r="D206" t="str">
            <v>NHS Shetland</v>
          </cell>
          <cell r="E206">
            <v>3</v>
          </cell>
          <cell r="F206">
            <v>3</v>
          </cell>
          <cell r="G206">
            <v>2</v>
          </cell>
          <cell r="H206">
            <v>0</v>
          </cell>
          <cell r="I206" t="str">
            <v>n/a</v>
          </cell>
        </row>
        <row r="207">
          <cell r="A207" t="str">
            <v>1UrologyNHS Tayside</v>
          </cell>
          <cell r="B207">
            <v>1</v>
          </cell>
          <cell r="C207" t="str">
            <v>Urology</v>
          </cell>
          <cell r="D207" t="str">
            <v>NHS Tayside</v>
          </cell>
          <cell r="E207">
            <v>75</v>
          </cell>
          <cell r="F207">
            <v>73</v>
          </cell>
          <cell r="G207">
            <v>35</v>
          </cell>
          <cell r="H207">
            <v>6</v>
          </cell>
          <cell r="I207">
            <v>24.6</v>
          </cell>
        </row>
        <row r="208">
          <cell r="A208" t="str">
            <v>1UrologyNHS Western Isles</v>
          </cell>
          <cell r="B208">
            <v>1</v>
          </cell>
          <cell r="C208" t="str">
            <v>Urology</v>
          </cell>
          <cell r="D208" t="str">
            <v>NHS Western Isles</v>
          </cell>
          <cell r="E208">
            <v>2</v>
          </cell>
          <cell r="F208">
            <v>2</v>
          </cell>
          <cell r="G208">
            <v>19</v>
          </cell>
          <cell r="H208" t="str">
            <v>n/a</v>
          </cell>
          <cell r="I208" t="str">
            <v>n/a</v>
          </cell>
        </row>
        <row r="209">
          <cell r="A209" t="str">
            <v>1UrologySCAN 5 Total</v>
          </cell>
          <cell r="B209">
            <v>1</v>
          </cell>
          <cell r="C209" t="str">
            <v>Urology</v>
          </cell>
          <cell r="D209" t="str">
            <v>SCAN 5 Total</v>
          </cell>
          <cell r="E209">
            <v>261</v>
          </cell>
          <cell r="F209">
            <v>255</v>
          </cell>
          <cell r="G209">
            <v>76</v>
          </cell>
          <cell r="H209">
            <v>2</v>
          </cell>
          <cell r="I209">
            <v>29</v>
          </cell>
        </row>
        <row r="210">
          <cell r="A210" t="str">
            <v>1UrologyNHS Borders</v>
          </cell>
          <cell r="B210">
            <v>1</v>
          </cell>
          <cell r="C210" t="str">
            <v>Urology</v>
          </cell>
          <cell r="D210" t="str">
            <v>NHS Borders</v>
          </cell>
          <cell r="E210">
            <v>13</v>
          </cell>
          <cell r="F210">
            <v>13</v>
          </cell>
          <cell r="G210">
            <v>24</v>
          </cell>
          <cell r="H210">
            <v>6</v>
          </cell>
          <cell r="I210" t="str">
            <v>n/a</v>
          </cell>
        </row>
        <row r="211">
          <cell r="A211" t="str">
            <v>1UrologyNHS Dumfries &amp; Galloway</v>
          </cell>
          <cell r="B211">
            <v>1</v>
          </cell>
          <cell r="C211" t="str">
            <v>Urology</v>
          </cell>
          <cell r="D211" t="str">
            <v>NHS Dumfries &amp; Galloway</v>
          </cell>
          <cell r="E211">
            <v>32</v>
          </cell>
          <cell r="F211">
            <v>32</v>
          </cell>
          <cell r="G211">
            <v>31</v>
          </cell>
          <cell r="H211">
            <v>2</v>
          </cell>
          <cell r="I211" t="str">
            <v>n/a</v>
          </cell>
        </row>
        <row r="212">
          <cell r="A212" t="str">
            <v>1UrologyNHS Fife</v>
          </cell>
          <cell r="B212">
            <v>1</v>
          </cell>
          <cell r="C212" t="str">
            <v>Urology</v>
          </cell>
          <cell r="D212" t="str">
            <v>NHS Fife</v>
          </cell>
          <cell r="E212">
            <v>67</v>
          </cell>
          <cell r="F212">
            <v>66</v>
          </cell>
          <cell r="G212">
            <v>32</v>
          </cell>
          <cell r="H212">
            <v>0</v>
          </cell>
          <cell r="I212">
            <v>15</v>
          </cell>
        </row>
        <row r="213">
          <cell r="A213" t="str">
            <v>1UrologyNHS Lothian</v>
          </cell>
          <cell r="B213">
            <v>1</v>
          </cell>
          <cell r="C213" t="str">
            <v>Urology</v>
          </cell>
          <cell r="D213" t="str">
            <v>NHS Lothian</v>
          </cell>
          <cell r="E213">
            <v>149</v>
          </cell>
          <cell r="F213">
            <v>144</v>
          </cell>
          <cell r="G213">
            <v>76</v>
          </cell>
          <cell r="H213">
            <v>15</v>
          </cell>
          <cell r="I213">
            <v>30</v>
          </cell>
        </row>
        <row r="214">
          <cell r="A214" t="str">
            <v>1UrologyWOSCAN5 Total</v>
          </cell>
          <cell r="B214">
            <v>1</v>
          </cell>
          <cell r="C214" t="str">
            <v>Urology</v>
          </cell>
          <cell r="D214" t="str">
            <v>WOSCAN5 Total</v>
          </cell>
          <cell r="E214">
            <v>386</v>
          </cell>
          <cell r="F214">
            <v>361</v>
          </cell>
          <cell r="G214">
            <v>69</v>
          </cell>
          <cell r="H214">
            <v>2</v>
          </cell>
          <cell r="I214">
            <v>29</v>
          </cell>
        </row>
        <row r="215">
          <cell r="A215" t="str">
            <v>1UrologyNHS Ayrshire &amp; Arran</v>
          </cell>
          <cell r="B215">
            <v>1</v>
          </cell>
          <cell r="C215" t="str">
            <v>Urology</v>
          </cell>
          <cell r="D215" t="str">
            <v>NHS Ayrshire &amp; Arran</v>
          </cell>
          <cell r="E215">
            <v>52</v>
          </cell>
          <cell r="F215">
            <v>52</v>
          </cell>
          <cell r="G215">
            <v>30</v>
          </cell>
          <cell r="H215">
            <v>2</v>
          </cell>
          <cell r="I215">
            <v>18.899999999999999</v>
          </cell>
        </row>
        <row r="216">
          <cell r="A216" t="str">
            <v>1UrologyNHS Forth Valley</v>
          </cell>
          <cell r="B216">
            <v>1</v>
          </cell>
          <cell r="C216" t="str">
            <v>Urology</v>
          </cell>
          <cell r="D216" t="str">
            <v>NHS Forth Valley</v>
          </cell>
          <cell r="E216">
            <v>67</v>
          </cell>
          <cell r="F216">
            <v>54</v>
          </cell>
          <cell r="G216">
            <v>69</v>
          </cell>
          <cell r="H216">
            <v>2</v>
          </cell>
          <cell r="I216">
            <v>48</v>
          </cell>
        </row>
        <row r="217">
          <cell r="A217" t="str">
            <v>1UrologyNHS Greater Glasgow &amp; Clyde</v>
          </cell>
          <cell r="B217">
            <v>1</v>
          </cell>
          <cell r="C217" t="str">
            <v>Urology</v>
          </cell>
          <cell r="D217" t="str">
            <v>NHS Greater Glasgow &amp; Clyde</v>
          </cell>
          <cell r="E217">
            <v>211</v>
          </cell>
          <cell r="F217">
            <v>201</v>
          </cell>
          <cell r="G217">
            <v>56</v>
          </cell>
          <cell r="H217">
            <v>2</v>
          </cell>
          <cell r="I217">
            <v>29</v>
          </cell>
        </row>
        <row r="218">
          <cell r="A218" t="str">
            <v>1UrologyNHS Lanarkshire</v>
          </cell>
          <cell r="B218">
            <v>1</v>
          </cell>
          <cell r="C218" t="str">
            <v>Urology</v>
          </cell>
          <cell r="D218" t="str">
            <v>NHS Lanarkshire</v>
          </cell>
          <cell r="E218">
            <v>56</v>
          </cell>
          <cell r="F218">
            <v>54</v>
          </cell>
          <cell r="G218">
            <v>65</v>
          </cell>
          <cell r="H218">
            <v>0</v>
          </cell>
          <cell r="I218">
            <v>28.5</v>
          </cell>
        </row>
        <row r="219">
          <cell r="A219" t="str">
            <v>1UrologyGolden Jubilee National Hospital</v>
          </cell>
          <cell r="B219">
            <v>1</v>
          </cell>
          <cell r="C219" t="str">
            <v>Urology</v>
          </cell>
          <cell r="D219" t="str">
            <v>Golden Jubilee National Hospital</v>
          </cell>
          <cell r="E219" t="str">
            <v>-</v>
          </cell>
          <cell r="F219" t="str">
            <v>-</v>
          </cell>
          <cell r="G219" t="str">
            <v>n/a</v>
          </cell>
          <cell r="H219" t="str">
            <v>n/a</v>
          </cell>
          <cell r="I219" t="str">
            <v>n/a</v>
          </cell>
        </row>
        <row r="220">
          <cell r="A220" t="str">
            <v>1UrologyNational Waiting Times Centre</v>
          </cell>
          <cell r="B220">
            <v>1</v>
          </cell>
          <cell r="C220" t="str">
            <v>Urology</v>
          </cell>
          <cell r="D220" t="str">
            <v>National Waiting Times Centre</v>
          </cell>
          <cell r="E220" t="str">
            <v>-</v>
          </cell>
          <cell r="F220" t="str">
            <v>-</v>
          </cell>
          <cell r="G220" t="str">
            <v>n/a</v>
          </cell>
          <cell r="H220" t="str">
            <v>n/a</v>
          </cell>
          <cell r="I220" t="str">
            <v>n/a</v>
          </cell>
        </row>
        <row r="221">
          <cell r="A221" t="str">
            <v>1UrologyScotland</v>
          </cell>
          <cell r="B221">
            <v>1</v>
          </cell>
          <cell r="C221" t="str">
            <v>Urology</v>
          </cell>
          <cell r="D221" t="str">
            <v>Scotland</v>
          </cell>
          <cell r="E221">
            <v>898</v>
          </cell>
          <cell r="F221">
            <v>847</v>
          </cell>
          <cell r="G221">
            <v>84</v>
          </cell>
          <cell r="H221">
            <v>2</v>
          </cell>
          <cell r="I221">
            <v>29</v>
          </cell>
        </row>
        <row r="222">
          <cell r="A222" t="str">
            <v>1Breast - screened excludedSCAN 5 Total</v>
          </cell>
          <cell r="B222">
            <v>1</v>
          </cell>
          <cell r="C222" t="str">
            <v>Breast - screened excluded</v>
          </cell>
          <cell r="D222" t="str">
            <v>SCAN 5 Total</v>
          </cell>
          <cell r="E222">
            <v>166</v>
          </cell>
          <cell r="F222">
            <v>166</v>
          </cell>
          <cell r="G222">
            <v>29</v>
          </cell>
          <cell r="H222">
            <v>7.5</v>
          </cell>
          <cell r="I222">
            <v>15</v>
          </cell>
        </row>
        <row r="223">
          <cell r="A223" t="str">
            <v>1Breast - screened excludedNHS Grampian</v>
          </cell>
          <cell r="B223">
            <v>1</v>
          </cell>
          <cell r="C223" t="str">
            <v>Breast - screened excluded</v>
          </cell>
          <cell r="D223" t="str">
            <v>NHS Grampian</v>
          </cell>
          <cell r="E223">
            <v>64</v>
          </cell>
          <cell r="F223">
            <v>64</v>
          </cell>
          <cell r="G223">
            <v>29</v>
          </cell>
          <cell r="H223">
            <v>8.5</v>
          </cell>
          <cell r="I223">
            <v>26</v>
          </cell>
        </row>
        <row r="224">
          <cell r="A224" t="str">
            <v>1Breast - screened excludedNHS Highland</v>
          </cell>
          <cell r="B224">
            <v>1</v>
          </cell>
          <cell r="C224" t="str">
            <v>Breast - screened excluded</v>
          </cell>
          <cell r="D224" t="str">
            <v>NHS Highland</v>
          </cell>
          <cell r="E224">
            <v>48</v>
          </cell>
          <cell r="F224">
            <v>43</v>
          </cell>
          <cell r="G224">
            <v>41</v>
          </cell>
          <cell r="H224">
            <v>17</v>
          </cell>
          <cell r="I224">
            <v>31.9</v>
          </cell>
        </row>
        <row r="225">
          <cell r="A225" t="str">
            <v>1Breast - screened excludedNHS Orkney</v>
          </cell>
          <cell r="B225">
            <v>1</v>
          </cell>
          <cell r="C225" t="str">
            <v>Breast - screened excluded</v>
          </cell>
          <cell r="D225" t="str">
            <v>NHS Orkney</v>
          </cell>
          <cell r="E225" t="str">
            <v>-</v>
          </cell>
          <cell r="F225" t="str">
            <v>-</v>
          </cell>
          <cell r="G225" t="str">
            <v>n/a</v>
          </cell>
          <cell r="H225" t="str">
            <v>n/a</v>
          </cell>
          <cell r="I225" t="str">
            <v>n/a</v>
          </cell>
        </row>
        <row r="226">
          <cell r="A226" t="str">
            <v>1Breast - screened excludedNHS Shetland</v>
          </cell>
          <cell r="B226">
            <v>1</v>
          </cell>
          <cell r="C226" t="str">
            <v>Breast - screened excluded</v>
          </cell>
          <cell r="D226" t="str">
            <v>NHS Shetland</v>
          </cell>
          <cell r="E226">
            <v>3</v>
          </cell>
          <cell r="F226">
            <v>3</v>
          </cell>
          <cell r="G226">
            <v>6</v>
          </cell>
          <cell r="H226">
            <v>6</v>
          </cell>
          <cell r="I226" t="str">
            <v>n/a</v>
          </cell>
        </row>
        <row r="227">
          <cell r="A227" t="str">
            <v>1Breast - screened excludedNHS Tayside</v>
          </cell>
          <cell r="B227">
            <v>1</v>
          </cell>
          <cell r="C227" t="str">
            <v>Breast - screened excluded</v>
          </cell>
          <cell r="D227" t="str">
            <v>NHS Tayside</v>
          </cell>
          <cell r="E227">
            <v>67</v>
          </cell>
          <cell r="F227">
            <v>67</v>
          </cell>
          <cell r="G227">
            <v>31</v>
          </cell>
          <cell r="H227">
            <v>8</v>
          </cell>
          <cell r="I227">
            <v>21</v>
          </cell>
        </row>
        <row r="228">
          <cell r="A228" t="str">
            <v>1Breast - screened excludedNHS Western Isles</v>
          </cell>
          <cell r="B228">
            <v>1</v>
          </cell>
          <cell r="C228" t="str">
            <v>Breast - screened excluded</v>
          </cell>
          <cell r="D228" t="str">
            <v>NHS Western Isles</v>
          </cell>
          <cell r="E228" t="str">
            <v>-</v>
          </cell>
          <cell r="F228" t="str">
            <v>-</v>
          </cell>
          <cell r="G228" t="str">
            <v>n/a</v>
          </cell>
          <cell r="H228" t="str">
            <v>n/a</v>
          </cell>
          <cell r="I228" t="str">
            <v>n/a</v>
          </cell>
        </row>
        <row r="229">
          <cell r="A229" t="str">
            <v>1Breast - screened excludedNOSCAN5 Total</v>
          </cell>
          <cell r="B229">
            <v>1</v>
          </cell>
          <cell r="C229" t="str">
            <v>Breast - screened excluded</v>
          </cell>
          <cell r="D229" t="str">
            <v>NOSCAN5 Total</v>
          </cell>
          <cell r="E229">
            <v>182</v>
          </cell>
          <cell r="F229">
            <v>177</v>
          </cell>
          <cell r="G229">
            <v>41</v>
          </cell>
          <cell r="H229">
            <v>10</v>
          </cell>
          <cell r="I229">
            <v>27</v>
          </cell>
        </row>
        <row r="230">
          <cell r="A230" t="str">
            <v>1Breast - screened excludedNHS Borders</v>
          </cell>
          <cell r="B230">
            <v>1</v>
          </cell>
          <cell r="C230" t="str">
            <v>Breast - screened excluded</v>
          </cell>
          <cell r="D230" t="str">
            <v>NHS Borders</v>
          </cell>
          <cell r="E230">
            <v>15</v>
          </cell>
          <cell r="F230">
            <v>15</v>
          </cell>
          <cell r="G230">
            <v>17</v>
          </cell>
          <cell r="H230">
            <v>12</v>
          </cell>
          <cell r="I230" t="str">
            <v>n/a</v>
          </cell>
        </row>
        <row r="231">
          <cell r="A231" t="str">
            <v>1Breast - screened excludedNHS Dumfries &amp; Galloway</v>
          </cell>
          <cell r="B231">
            <v>1</v>
          </cell>
          <cell r="C231" t="str">
            <v>Breast - screened excluded</v>
          </cell>
          <cell r="D231" t="str">
            <v>NHS Dumfries &amp; Galloway</v>
          </cell>
          <cell r="E231">
            <v>29</v>
          </cell>
          <cell r="F231">
            <v>29</v>
          </cell>
          <cell r="G231">
            <v>17</v>
          </cell>
          <cell r="H231">
            <v>7</v>
          </cell>
          <cell r="I231" t="str">
            <v>n/a</v>
          </cell>
        </row>
        <row r="232">
          <cell r="A232" t="str">
            <v>1Breast - screened excludedNHS Fife</v>
          </cell>
          <cell r="B232">
            <v>1</v>
          </cell>
          <cell r="C232" t="str">
            <v>Breast - screened excluded</v>
          </cell>
          <cell r="D232" t="str">
            <v>NHS Fife</v>
          </cell>
          <cell r="E232">
            <v>32</v>
          </cell>
          <cell r="F232">
            <v>32</v>
          </cell>
          <cell r="G232">
            <v>16</v>
          </cell>
          <cell r="H232">
            <v>7.5</v>
          </cell>
          <cell r="I232" t="str">
            <v>n/a</v>
          </cell>
        </row>
        <row r="233">
          <cell r="A233" t="str">
            <v>1Breast - screened excludedNHS Lothian</v>
          </cell>
          <cell r="B233">
            <v>1</v>
          </cell>
          <cell r="C233" t="str">
            <v>Breast - screened excluded</v>
          </cell>
          <cell r="D233" t="str">
            <v>NHS Lothian</v>
          </cell>
          <cell r="E233">
            <v>90</v>
          </cell>
          <cell r="F233">
            <v>90</v>
          </cell>
          <cell r="G233">
            <v>29</v>
          </cell>
          <cell r="H233">
            <v>7.5</v>
          </cell>
          <cell r="I233">
            <v>20</v>
          </cell>
        </row>
        <row r="234">
          <cell r="A234" t="str">
            <v>1Breast - screened excludedWOSCAN5 Total</v>
          </cell>
          <cell r="B234">
            <v>1</v>
          </cell>
          <cell r="C234" t="str">
            <v>Breast - screened excluded</v>
          </cell>
          <cell r="D234" t="str">
            <v>WOSCAN5 Total</v>
          </cell>
          <cell r="E234">
            <v>346</v>
          </cell>
          <cell r="F234">
            <v>339</v>
          </cell>
          <cell r="G234">
            <v>41</v>
          </cell>
          <cell r="H234">
            <v>9</v>
          </cell>
          <cell r="I234">
            <v>24.5</v>
          </cell>
        </row>
        <row r="235">
          <cell r="A235" t="str">
            <v>1Breast - screened excludedNHS Ayrshire &amp; Arran</v>
          </cell>
          <cell r="B235">
            <v>1</v>
          </cell>
          <cell r="C235" t="str">
            <v>Breast - screened excluded</v>
          </cell>
          <cell r="D235" t="str">
            <v>NHS Ayrshire &amp; Arran</v>
          </cell>
          <cell r="E235">
            <v>56</v>
          </cell>
          <cell r="F235">
            <v>56</v>
          </cell>
          <cell r="G235">
            <v>18</v>
          </cell>
          <cell r="H235">
            <v>5.5</v>
          </cell>
          <cell r="I235">
            <v>12</v>
          </cell>
        </row>
        <row r="236">
          <cell r="A236" t="str">
            <v>1Breast - screened excludedNHS Forth Valley</v>
          </cell>
          <cell r="B236">
            <v>1</v>
          </cell>
          <cell r="C236" t="str">
            <v>Breast - screened excluded</v>
          </cell>
          <cell r="D236" t="str">
            <v>NHS Forth Valley</v>
          </cell>
          <cell r="E236">
            <v>41</v>
          </cell>
          <cell r="F236">
            <v>41</v>
          </cell>
          <cell r="G236">
            <v>29</v>
          </cell>
          <cell r="H236">
            <v>14</v>
          </cell>
          <cell r="I236">
            <v>27</v>
          </cell>
        </row>
        <row r="237">
          <cell r="A237" t="str">
            <v>1Breast - screened excludedNHS Greater Glasgow &amp; Clyde</v>
          </cell>
          <cell r="B237">
            <v>1</v>
          </cell>
          <cell r="C237" t="str">
            <v>Breast - screened excluded</v>
          </cell>
          <cell r="D237" t="str">
            <v>NHS Greater Glasgow &amp; Clyde</v>
          </cell>
          <cell r="E237">
            <v>173</v>
          </cell>
          <cell r="F237">
            <v>166</v>
          </cell>
          <cell r="G237">
            <v>41</v>
          </cell>
          <cell r="H237">
            <v>12</v>
          </cell>
          <cell r="I237">
            <v>27</v>
          </cell>
        </row>
        <row r="238">
          <cell r="A238" t="str">
            <v>1Breast - screened excludedNHS Lanarkshire</v>
          </cell>
          <cell r="B238">
            <v>1</v>
          </cell>
          <cell r="C238" t="str">
            <v>Breast - screened excluded</v>
          </cell>
          <cell r="D238" t="str">
            <v>NHS Lanarkshire</v>
          </cell>
          <cell r="E238">
            <v>76</v>
          </cell>
          <cell r="F238">
            <v>76</v>
          </cell>
          <cell r="G238">
            <v>25</v>
          </cell>
          <cell r="H238">
            <v>8</v>
          </cell>
          <cell r="I238">
            <v>17.5</v>
          </cell>
        </row>
        <row r="239">
          <cell r="A239" t="str">
            <v>1Breast - screened excludedGolden Jubilee National Hospital</v>
          </cell>
          <cell r="B239">
            <v>1</v>
          </cell>
          <cell r="C239" t="str">
            <v>Breast - screened excluded</v>
          </cell>
          <cell r="D239" t="str">
            <v>Golden Jubilee National Hospital</v>
          </cell>
          <cell r="E239" t="str">
            <v>-</v>
          </cell>
          <cell r="F239" t="str">
            <v>-</v>
          </cell>
          <cell r="G239" t="str">
            <v>n/a</v>
          </cell>
          <cell r="H239" t="str">
            <v>n/a</v>
          </cell>
          <cell r="I239" t="str">
            <v>n/a</v>
          </cell>
        </row>
        <row r="240">
          <cell r="A240" t="str">
            <v>1Breast - screened excludedNational Waiting Times Centre</v>
          </cell>
          <cell r="B240">
            <v>1</v>
          </cell>
          <cell r="C240" t="str">
            <v>Breast - screened excluded</v>
          </cell>
          <cell r="D240" t="str">
            <v>National Waiting Times Centre</v>
          </cell>
          <cell r="E240" t="str">
            <v>-</v>
          </cell>
          <cell r="F240" t="str">
            <v>-</v>
          </cell>
          <cell r="G240" t="str">
            <v>n/a</v>
          </cell>
          <cell r="H240" t="str">
            <v>n/a</v>
          </cell>
          <cell r="I240" t="str">
            <v>n/a</v>
          </cell>
        </row>
        <row r="241">
          <cell r="A241" t="str">
            <v>1Breast - screened excludedScotland</v>
          </cell>
          <cell r="B241">
            <v>1</v>
          </cell>
          <cell r="C241" t="str">
            <v>Breast - screened excluded</v>
          </cell>
          <cell r="D241" t="str">
            <v>Scotland</v>
          </cell>
          <cell r="E241">
            <v>694</v>
          </cell>
          <cell r="F241">
            <v>682</v>
          </cell>
          <cell r="G241">
            <v>41</v>
          </cell>
          <cell r="H241">
            <v>8</v>
          </cell>
          <cell r="I241">
            <v>23</v>
          </cell>
        </row>
        <row r="242">
          <cell r="A242" t="str">
            <v>1Breast - screened onlyNOSCAN5 Total</v>
          </cell>
          <cell r="B242">
            <v>1</v>
          </cell>
          <cell r="C242" t="str">
            <v>Breast - screened only</v>
          </cell>
          <cell r="D242" t="str">
            <v>NOSCAN5 Total</v>
          </cell>
          <cell r="E242" t="str">
            <v>-</v>
          </cell>
          <cell r="F242" t="str">
            <v>-</v>
          </cell>
          <cell r="G242" t="str">
            <v>-</v>
          </cell>
          <cell r="H242" t="str">
            <v>-</v>
          </cell>
          <cell r="I242" t="str">
            <v>-</v>
          </cell>
        </row>
        <row r="243">
          <cell r="A243" t="str">
            <v>1Breast - screened onlyNHS Grampian</v>
          </cell>
          <cell r="B243">
            <v>1</v>
          </cell>
          <cell r="C243" t="str">
            <v>Breast - screened only</v>
          </cell>
          <cell r="D243" t="str">
            <v>NHS Grampian</v>
          </cell>
          <cell r="E243" t="str">
            <v>-</v>
          </cell>
          <cell r="F243" t="str">
            <v>-</v>
          </cell>
          <cell r="G243" t="str">
            <v>-</v>
          </cell>
          <cell r="H243" t="str">
            <v>-</v>
          </cell>
          <cell r="I243" t="str">
            <v>-</v>
          </cell>
        </row>
        <row r="244">
          <cell r="A244" t="str">
            <v>1Breast - screened onlyNHS Highland</v>
          </cell>
          <cell r="B244">
            <v>1</v>
          </cell>
          <cell r="C244" t="str">
            <v>Breast - screened only</v>
          </cell>
          <cell r="D244" t="str">
            <v>NHS Highland</v>
          </cell>
          <cell r="E244" t="str">
            <v>-</v>
          </cell>
          <cell r="F244" t="str">
            <v>-</v>
          </cell>
          <cell r="G244" t="str">
            <v>-</v>
          </cell>
          <cell r="H244" t="str">
            <v>-</v>
          </cell>
          <cell r="I244" t="str">
            <v>-</v>
          </cell>
        </row>
        <row r="245">
          <cell r="A245" t="str">
            <v>1Breast - screened onlyNHS Orkney</v>
          </cell>
          <cell r="B245">
            <v>1</v>
          </cell>
          <cell r="C245" t="str">
            <v>Breast - screened only</v>
          </cell>
          <cell r="D245" t="str">
            <v>NHS Orkney</v>
          </cell>
          <cell r="E245" t="str">
            <v>-</v>
          </cell>
          <cell r="F245" t="str">
            <v>-</v>
          </cell>
          <cell r="G245" t="str">
            <v>-</v>
          </cell>
          <cell r="H245" t="str">
            <v>-</v>
          </cell>
          <cell r="I245" t="str">
            <v>-</v>
          </cell>
        </row>
        <row r="246">
          <cell r="A246" t="str">
            <v>1Breast - screened onlyNHS Shetland</v>
          </cell>
          <cell r="B246">
            <v>1</v>
          </cell>
          <cell r="C246" t="str">
            <v>Breast - screened only</v>
          </cell>
          <cell r="D246" t="str">
            <v>NHS Shetland</v>
          </cell>
          <cell r="E246" t="str">
            <v>-</v>
          </cell>
          <cell r="F246" t="str">
            <v>-</v>
          </cell>
          <cell r="G246" t="str">
            <v>-</v>
          </cell>
          <cell r="H246" t="str">
            <v>-</v>
          </cell>
          <cell r="I246" t="str">
            <v>-</v>
          </cell>
        </row>
        <row r="247">
          <cell r="A247" t="str">
            <v>1Breast - screened onlyNHS Tayside</v>
          </cell>
          <cell r="B247">
            <v>1</v>
          </cell>
          <cell r="C247" t="str">
            <v>Breast - screened only</v>
          </cell>
          <cell r="D247" t="str">
            <v>NHS Tayside</v>
          </cell>
          <cell r="E247" t="str">
            <v>-</v>
          </cell>
          <cell r="F247" t="str">
            <v>-</v>
          </cell>
          <cell r="G247" t="str">
            <v>-</v>
          </cell>
          <cell r="H247" t="str">
            <v>-</v>
          </cell>
          <cell r="I247" t="str">
            <v>-</v>
          </cell>
        </row>
        <row r="248">
          <cell r="A248" t="str">
            <v>1Breast - screened onlyNHS Western Isles</v>
          </cell>
          <cell r="B248">
            <v>1</v>
          </cell>
          <cell r="C248" t="str">
            <v>Breast - screened only</v>
          </cell>
          <cell r="D248" t="str">
            <v>NHS Western Isles</v>
          </cell>
          <cell r="E248" t="str">
            <v>-</v>
          </cell>
          <cell r="F248" t="str">
            <v>-</v>
          </cell>
          <cell r="G248" t="str">
            <v>-</v>
          </cell>
          <cell r="H248" t="str">
            <v>-</v>
          </cell>
          <cell r="I248" t="str">
            <v>-</v>
          </cell>
        </row>
        <row r="249">
          <cell r="A249" t="str">
            <v>1Breast - screened onlySCAN 5 Total</v>
          </cell>
          <cell r="B249">
            <v>1</v>
          </cell>
          <cell r="C249" t="str">
            <v>Breast - screened only</v>
          </cell>
          <cell r="D249" t="str">
            <v>SCAN 5 Total</v>
          </cell>
          <cell r="E249" t="str">
            <v>-</v>
          </cell>
          <cell r="F249" t="str">
            <v>-</v>
          </cell>
          <cell r="G249" t="str">
            <v>-</v>
          </cell>
          <cell r="H249" t="str">
            <v>-</v>
          </cell>
          <cell r="I249" t="str">
            <v>-</v>
          </cell>
        </row>
        <row r="250">
          <cell r="A250" t="str">
            <v>1Breast - screened onlyNHS Borders</v>
          </cell>
          <cell r="B250">
            <v>1</v>
          </cell>
          <cell r="C250" t="str">
            <v>Breast - screened only</v>
          </cell>
          <cell r="D250" t="str">
            <v>NHS Borders</v>
          </cell>
          <cell r="E250" t="str">
            <v>-</v>
          </cell>
          <cell r="F250" t="str">
            <v>-</v>
          </cell>
          <cell r="G250" t="str">
            <v>-</v>
          </cell>
          <cell r="H250" t="str">
            <v>-</v>
          </cell>
          <cell r="I250" t="str">
            <v>-</v>
          </cell>
        </row>
        <row r="251">
          <cell r="A251" t="str">
            <v>1Breast - screened onlyNHS Dumfries &amp; Galloway</v>
          </cell>
          <cell r="B251">
            <v>1</v>
          </cell>
          <cell r="C251" t="str">
            <v>Breast - screened only</v>
          </cell>
          <cell r="D251" t="str">
            <v>NHS Dumfries &amp; Galloway</v>
          </cell>
          <cell r="E251" t="str">
            <v>-</v>
          </cell>
          <cell r="F251" t="str">
            <v>-</v>
          </cell>
          <cell r="G251" t="str">
            <v>-</v>
          </cell>
          <cell r="H251" t="str">
            <v>-</v>
          </cell>
          <cell r="I251" t="str">
            <v>-</v>
          </cell>
        </row>
        <row r="252">
          <cell r="A252" t="str">
            <v>1Breast - screened onlyNHS Fife</v>
          </cell>
          <cell r="B252">
            <v>1</v>
          </cell>
          <cell r="C252" t="str">
            <v>Breast - screened only</v>
          </cell>
          <cell r="D252" t="str">
            <v>NHS Fife</v>
          </cell>
          <cell r="E252" t="str">
            <v>-</v>
          </cell>
          <cell r="F252" t="str">
            <v>-</v>
          </cell>
          <cell r="G252" t="str">
            <v>-</v>
          </cell>
          <cell r="H252" t="str">
            <v>-</v>
          </cell>
          <cell r="I252" t="str">
            <v>-</v>
          </cell>
        </row>
        <row r="253">
          <cell r="A253" t="str">
            <v>1Breast - screened onlyNHS Lothian</v>
          </cell>
          <cell r="B253">
            <v>1</v>
          </cell>
          <cell r="C253" t="str">
            <v>Breast - screened only</v>
          </cell>
          <cell r="D253" t="str">
            <v>NHS Lothian</v>
          </cell>
          <cell r="E253" t="str">
            <v>-</v>
          </cell>
          <cell r="F253" t="str">
            <v>-</v>
          </cell>
          <cell r="G253" t="str">
            <v>-</v>
          </cell>
          <cell r="H253" t="str">
            <v>-</v>
          </cell>
          <cell r="I253" t="str">
            <v>-</v>
          </cell>
        </row>
        <row r="254">
          <cell r="A254" t="str">
            <v>1Breast - screened onlyWOSCAN5 Total</v>
          </cell>
          <cell r="B254">
            <v>1</v>
          </cell>
          <cell r="C254" t="str">
            <v>Breast - screened only</v>
          </cell>
          <cell r="D254" t="str">
            <v>WOSCAN5 Total</v>
          </cell>
          <cell r="E254" t="str">
            <v>-</v>
          </cell>
          <cell r="F254" t="str">
            <v>-</v>
          </cell>
          <cell r="G254" t="str">
            <v>-</v>
          </cell>
          <cell r="H254" t="str">
            <v>-</v>
          </cell>
          <cell r="I254" t="str">
            <v>-</v>
          </cell>
        </row>
        <row r="255">
          <cell r="A255" t="str">
            <v>1Breast - screened onlyNHS Ayrshire &amp; Arran</v>
          </cell>
          <cell r="B255">
            <v>1</v>
          </cell>
          <cell r="C255" t="str">
            <v>Breast - screened only</v>
          </cell>
          <cell r="D255" t="str">
            <v>NHS Ayrshire &amp; Arran</v>
          </cell>
          <cell r="E255" t="str">
            <v>-</v>
          </cell>
          <cell r="F255" t="str">
            <v>-</v>
          </cell>
          <cell r="G255" t="str">
            <v>-</v>
          </cell>
          <cell r="H255" t="str">
            <v>-</v>
          </cell>
          <cell r="I255" t="str">
            <v>-</v>
          </cell>
        </row>
        <row r="256">
          <cell r="A256" t="str">
            <v>1Breast - screened onlyNHS Forth Valley</v>
          </cell>
          <cell r="B256">
            <v>1</v>
          </cell>
          <cell r="C256" t="str">
            <v>Breast - screened only</v>
          </cell>
          <cell r="D256" t="str">
            <v>NHS Forth Valley</v>
          </cell>
          <cell r="E256" t="str">
            <v>-</v>
          </cell>
          <cell r="F256" t="str">
            <v>-</v>
          </cell>
          <cell r="G256" t="str">
            <v>-</v>
          </cell>
          <cell r="H256" t="str">
            <v>-</v>
          </cell>
          <cell r="I256" t="str">
            <v>-</v>
          </cell>
        </row>
        <row r="257">
          <cell r="A257" t="str">
            <v>1Breast - screened onlyNHS Greater Glasgow &amp; Clyde</v>
          </cell>
          <cell r="B257">
            <v>1</v>
          </cell>
          <cell r="C257" t="str">
            <v>Breast - screened only</v>
          </cell>
          <cell r="D257" t="str">
            <v>NHS Greater Glasgow &amp; Clyde</v>
          </cell>
          <cell r="E257" t="str">
            <v>-</v>
          </cell>
          <cell r="F257" t="str">
            <v>-</v>
          </cell>
          <cell r="G257" t="str">
            <v>-</v>
          </cell>
          <cell r="H257" t="str">
            <v>-</v>
          </cell>
          <cell r="I257" t="str">
            <v>-</v>
          </cell>
        </row>
        <row r="258">
          <cell r="A258" t="str">
            <v>1Breast - screened onlyNHS Lanarkshire</v>
          </cell>
          <cell r="B258">
            <v>1</v>
          </cell>
          <cell r="C258" t="str">
            <v>Breast - screened only</v>
          </cell>
          <cell r="D258" t="str">
            <v>NHS Lanarkshire</v>
          </cell>
          <cell r="E258" t="str">
            <v>-</v>
          </cell>
          <cell r="F258" t="str">
            <v>-</v>
          </cell>
          <cell r="G258" t="str">
            <v>-</v>
          </cell>
          <cell r="H258" t="str">
            <v>-</v>
          </cell>
          <cell r="I258" t="str">
            <v>-</v>
          </cell>
        </row>
        <row r="259">
          <cell r="A259" t="str">
            <v>1Breast - screened onlyGolden Jubilee National Hospital</v>
          </cell>
          <cell r="B259">
            <v>1</v>
          </cell>
          <cell r="C259" t="str">
            <v>Breast - screened only</v>
          </cell>
          <cell r="D259" t="str">
            <v>Golden Jubilee National Hospital</v>
          </cell>
          <cell r="E259" t="str">
            <v>-</v>
          </cell>
          <cell r="F259" t="str">
            <v>-</v>
          </cell>
          <cell r="G259" t="str">
            <v>-</v>
          </cell>
          <cell r="H259" t="str">
            <v>-</v>
          </cell>
          <cell r="I259" t="str">
            <v>-</v>
          </cell>
        </row>
        <row r="260">
          <cell r="A260" t="str">
            <v>1Breast - screened onlyNational Waiting Times Centre</v>
          </cell>
          <cell r="B260">
            <v>1</v>
          </cell>
          <cell r="C260" t="str">
            <v>Breast - screened only</v>
          </cell>
          <cell r="D260" t="str">
            <v>National Waiting Times Centre</v>
          </cell>
          <cell r="E260" t="str">
            <v>-</v>
          </cell>
          <cell r="F260" t="str">
            <v>-</v>
          </cell>
          <cell r="G260" t="str">
            <v>-</v>
          </cell>
          <cell r="H260" t="str">
            <v>-</v>
          </cell>
          <cell r="I260" t="str">
            <v>-</v>
          </cell>
        </row>
        <row r="261">
          <cell r="A261" t="str">
            <v>1Breast - screened onlyScotland</v>
          </cell>
          <cell r="B261">
            <v>1</v>
          </cell>
          <cell r="C261" t="str">
            <v>Breast - screened only</v>
          </cell>
          <cell r="D261" t="str">
            <v>Scotland</v>
          </cell>
          <cell r="E261" t="str">
            <v>-</v>
          </cell>
          <cell r="F261" t="str">
            <v>-</v>
          </cell>
          <cell r="G261" t="str">
            <v>-</v>
          </cell>
          <cell r="H261" t="str">
            <v>-</v>
          </cell>
          <cell r="I261" t="str">
            <v>-</v>
          </cell>
        </row>
        <row r="262">
          <cell r="A262" t="str">
            <v>1Colorectal - screened excludedNOSCAN5 Total</v>
          </cell>
          <cell r="B262">
            <v>1</v>
          </cell>
          <cell r="C262" t="str">
            <v>Colorectal - screened excluded</v>
          </cell>
          <cell r="D262" t="str">
            <v>NOSCAN5 Total</v>
          </cell>
          <cell r="E262">
            <v>152</v>
          </cell>
          <cell r="F262">
            <v>148</v>
          </cell>
          <cell r="G262">
            <v>38</v>
          </cell>
          <cell r="H262">
            <v>8</v>
          </cell>
          <cell r="I262">
            <v>26.9</v>
          </cell>
        </row>
        <row r="263">
          <cell r="A263" t="str">
            <v>1Colorectal - screened excludedNHS Grampian</v>
          </cell>
          <cell r="B263">
            <v>1</v>
          </cell>
          <cell r="C263" t="str">
            <v>Colorectal - screened excluded</v>
          </cell>
          <cell r="D263" t="str">
            <v>NHS Grampian</v>
          </cell>
          <cell r="E263">
            <v>56</v>
          </cell>
          <cell r="F263">
            <v>55</v>
          </cell>
          <cell r="G263">
            <v>33</v>
          </cell>
          <cell r="H263">
            <v>7.5</v>
          </cell>
          <cell r="I263">
            <v>26</v>
          </cell>
        </row>
        <row r="264">
          <cell r="A264" t="str">
            <v>1Colorectal - screened excludedNHS Highland</v>
          </cell>
          <cell r="B264">
            <v>1</v>
          </cell>
          <cell r="C264" t="str">
            <v>Colorectal - screened excluded</v>
          </cell>
          <cell r="D264" t="str">
            <v>NHS Highland</v>
          </cell>
          <cell r="E264">
            <v>39</v>
          </cell>
          <cell r="F264">
            <v>37</v>
          </cell>
          <cell r="G264">
            <v>35</v>
          </cell>
          <cell r="H264">
            <v>13</v>
          </cell>
          <cell r="I264" t="str">
            <v>n/a</v>
          </cell>
        </row>
        <row r="265">
          <cell r="A265" t="str">
            <v>1Colorectal - screened excludedNHS Orkney</v>
          </cell>
          <cell r="B265">
            <v>1</v>
          </cell>
          <cell r="C265" t="str">
            <v>Colorectal - screened excluded</v>
          </cell>
          <cell r="D265" t="str">
            <v>NHS Orkney</v>
          </cell>
          <cell r="E265">
            <v>2</v>
          </cell>
          <cell r="F265">
            <v>2</v>
          </cell>
          <cell r="G265">
            <v>15</v>
          </cell>
          <cell r="H265" t="str">
            <v>n/a</v>
          </cell>
          <cell r="I265" t="str">
            <v>n/a</v>
          </cell>
        </row>
        <row r="266">
          <cell r="A266" t="str">
            <v>1Colorectal - screened excludedNHS Shetland</v>
          </cell>
          <cell r="B266">
            <v>1</v>
          </cell>
          <cell r="C266" t="str">
            <v>Colorectal - screened excluded</v>
          </cell>
          <cell r="D266" t="str">
            <v>NHS Shetland</v>
          </cell>
          <cell r="E266">
            <v>2</v>
          </cell>
          <cell r="F266">
            <v>2</v>
          </cell>
          <cell r="G266">
            <v>0</v>
          </cell>
          <cell r="H266" t="str">
            <v>n/a</v>
          </cell>
          <cell r="I266" t="str">
            <v>n/a</v>
          </cell>
        </row>
        <row r="267">
          <cell r="A267" t="str">
            <v>1Colorectal - screened excludedNHS Tayside</v>
          </cell>
          <cell r="B267">
            <v>1</v>
          </cell>
          <cell r="C267" t="str">
            <v>Colorectal - screened excluded</v>
          </cell>
          <cell r="D267" t="str">
            <v>NHS Tayside</v>
          </cell>
          <cell r="E267">
            <v>52</v>
          </cell>
          <cell r="F267">
            <v>51</v>
          </cell>
          <cell r="G267">
            <v>38</v>
          </cell>
          <cell r="H267">
            <v>3</v>
          </cell>
          <cell r="I267">
            <v>22</v>
          </cell>
        </row>
        <row r="268">
          <cell r="A268" t="str">
            <v>1Colorectal - screened excludedNHS Western Isles</v>
          </cell>
          <cell r="B268">
            <v>1</v>
          </cell>
          <cell r="C268" t="str">
            <v>Colorectal - screened excluded</v>
          </cell>
          <cell r="D268" t="str">
            <v>NHS Western Isles</v>
          </cell>
          <cell r="E268">
            <v>1</v>
          </cell>
          <cell r="F268">
            <v>1</v>
          </cell>
          <cell r="G268">
            <v>0</v>
          </cell>
          <cell r="H268" t="str">
            <v>n/a</v>
          </cell>
          <cell r="I268" t="str">
            <v>n/a</v>
          </cell>
        </row>
        <row r="269">
          <cell r="A269" t="str">
            <v>1Colorectal - screened excludedSCAN 5 Total</v>
          </cell>
          <cell r="B269">
            <v>1</v>
          </cell>
          <cell r="C269" t="str">
            <v>Colorectal - screened excluded</v>
          </cell>
          <cell r="D269" t="str">
            <v>SCAN 5 Total</v>
          </cell>
          <cell r="E269">
            <v>179</v>
          </cell>
          <cell r="F269">
            <v>178</v>
          </cell>
          <cell r="G269">
            <v>34</v>
          </cell>
          <cell r="H269">
            <v>7</v>
          </cell>
          <cell r="I269">
            <v>25</v>
          </cell>
        </row>
        <row r="270">
          <cell r="A270" t="str">
            <v>1Colorectal - screened excludedNHS Borders</v>
          </cell>
          <cell r="B270">
            <v>1</v>
          </cell>
          <cell r="C270" t="str">
            <v>Colorectal - screened excluded</v>
          </cell>
          <cell r="D270" t="str">
            <v>NHS Borders</v>
          </cell>
          <cell r="E270">
            <v>21</v>
          </cell>
          <cell r="F270">
            <v>21</v>
          </cell>
          <cell r="G270">
            <v>27</v>
          </cell>
          <cell r="H270">
            <v>8</v>
          </cell>
          <cell r="I270" t="str">
            <v>n/a</v>
          </cell>
        </row>
        <row r="271">
          <cell r="A271" t="str">
            <v>1Colorectal - screened excludedNHS Dumfries &amp; Galloway</v>
          </cell>
          <cell r="B271">
            <v>1</v>
          </cell>
          <cell r="C271" t="str">
            <v>Colorectal - screened excluded</v>
          </cell>
          <cell r="D271" t="str">
            <v>NHS Dumfries &amp; Galloway</v>
          </cell>
          <cell r="E271">
            <v>34</v>
          </cell>
          <cell r="F271">
            <v>34</v>
          </cell>
          <cell r="G271">
            <v>27</v>
          </cell>
          <cell r="H271">
            <v>7.5</v>
          </cell>
          <cell r="I271" t="str">
            <v>n/a</v>
          </cell>
        </row>
        <row r="272">
          <cell r="A272" t="str">
            <v>1Colorectal - screened excludedNHS Fife</v>
          </cell>
          <cell r="B272">
            <v>1</v>
          </cell>
          <cell r="C272" t="str">
            <v>Colorectal - screened excluded</v>
          </cell>
          <cell r="D272" t="str">
            <v>NHS Fife</v>
          </cell>
          <cell r="E272">
            <v>40</v>
          </cell>
          <cell r="F272">
            <v>40</v>
          </cell>
          <cell r="G272">
            <v>31</v>
          </cell>
          <cell r="H272">
            <v>6</v>
          </cell>
          <cell r="I272">
            <v>24.5</v>
          </cell>
        </row>
        <row r="273">
          <cell r="A273" t="str">
            <v>1Colorectal - screened excludedNHS Lothian</v>
          </cell>
          <cell r="B273">
            <v>1</v>
          </cell>
          <cell r="C273" t="str">
            <v>Colorectal - screened excluded</v>
          </cell>
          <cell r="D273" t="str">
            <v>NHS Lothian</v>
          </cell>
          <cell r="E273">
            <v>84</v>
          </cell>
          <cell r="F273">
            <v>83</v>
          </cell>
          <cell r="G273">
            <v>34</v>
          </cell>
          <cell r="H273">
            <v>6.5</v>
          </cell>
          <cell r="I273">
            <v>25.7</v>
          </cell>
        </row>
        <row r="274">
          <cell r="A274" t="str">
            <v>1Colorectal - screened excludedWOSCAN5 Total</v>
          </cell>
          <cell r="B274">
            <v>1</v>
          </cell>
          <cell r="C274" t="str">
            <v>Colorectal - screened excluded</v>
          </cell>
          <cell r="D274" t="str">
            <v>WOSCAN5 Total</v>
          </cell>
          <cell r="E274">
            <v>316</v>
          </cell>
          <cell r="F274">
            <v>309</v>
          </cell>
          <cell r="G274">
            <v>60</v>
          </cell>
          <cell r="H274">
            <v>8</v>
          </cell>
          <cell r="I274">
            <v>27</v>
          </cell>
        </row>
        <row r="275">
          <cell r="A275" t="str">
            <v>1Colorectal - screened excludedNHS Ayrshire &amp; Arran</v>
          </cell>
          <cell r="B275">
            <v>1</v>
          </cell>
          <cell r="C275" t="str">
            <v>Colorectal - screened excluded</v>
          </cell>
          <cell r="D275" t="str">
            <v>NHS Ayrshire &amp; Arran</v>
          </cell>
          <cell r="E275">
            <v>49</v>
          </cell>
          <cell r="F275">
            <v>49</v>
          </cell>
          <cell r="G275">
            <v>27</v>
          </cell>
          <cell r="H275">
            <v>5</v>
          </cell>
          <cell r="I275">
            <v>18.8</v>
          </cell>
        </row>
        <row r="276">
          <cell r="A276" t="str">
            <v>1Colorectal - screened excludedNHS Forth Valley</v>
          </cell>
          <cell r="B276">
            <v>1</v>
          </cell>
          <cell r="C276" t="str">
            <v>Colorectal - screened excluded</v>
          </cell>
          <cell r="D276" t="str">
            <v>NHS Forth Valley</v>
          </cell>
          <cell r="E276">
            <v>39</v>
          </cell>
          <cell r="F276">
            <v>36</v>
          </cell>
          <cell r="G276">
            <v>60</v>
          </cell>
          <cell r="H276">
            <v>1</v>
          </cell>
          <cell r="I276" t="str">
            <v>n/a</v>
          </cell>
        </row>
        <row r="277">
          <cell r="A277" t="str">
            <v>1Colorectal - screened excludedNHS Greater Glasgow &amp; Clyde</v>
          </cell>
          <cell r="B277">
            <v>1</v>
          </cell>
          <cell r="C277" t="str">
            <v>Colorectal - screened excluded</v>
          </cell>
          <cell r="D277" t="str">
            <v>NHS Greater Glasgow &amp; Clyde</v>
          </cell>
          <cell r="E277">
            <v>157</v>
          </cell>
          <cell r="F277">
            <v>153</v>
          </cell>
          <cell r="G277">
            <v>39</v>
          </cell>
          <cell r="H277">
            <v>12</v>
          </cell>
          <cell r="I277">
            <v>27</v>
          </cell>
        </row>
        <row r="278">
          <cell r="A278" t="str">
            <v>1Colorectal - screened excludedNHS Lanarkshire</v>
          </cell>
          <cell r="B278">
            <v>1</v>
          </cell>
          <cell r="C278" t="str">
            <v>Colorectal - screened excluded</v>
          </cell>
          <cell r="D278" t="str">
            <v>NHS Lanarkshire</v>
          </cell>
          <cell r="E278">
            <v>71</v>
          </cell>
          <cell r="F278">
            <v>71</v>
          </cell>
          <cell r="G278">
            <v>30</v>
          </cell>
          <cell r="H278">
            <v>8</v>
          </cell>
          <cell r="I278">
            <v>26</v>
          </cell>
        </row>
        <row r="279">
          <cell r="A279" t="str">
            <v>1Colorectal - screened excludedGolden Jubilee National Hospital</v>
          </cell>
          <cell r="B279">
            <v>1</v>
          </cell>
          <cell r="C279" t="str">
            <v>Colorectal - screened excluded</v>
          </cell>
          <cell r="D279" t="str">
            <v>Golden Jubilee National Hospital</v>
          </cell>
          <cell r="E279">
            <v>1</v>
          </cell>
          <cell r="F279">
            <v>1</v>
          </cell>
          <cell r="G279">
            <v>0</v>
          </cell>
          <cell r="H279" t="str">
            <v>n/a</v>
          </cell>
          <cell r="I279" t="str">
            <v>n/a</v>
          </cell>
        </row>
        <row r="280">
          <cell r="A280" t="str">
            <v>1Colorectal - screened excludedNational Waiting Times Centre</v>
          </cell>
          <cell r="B280">
            <v>1</v>
          </cell>
          <cell r="C280" t="str">
            <v>Colorectal - screened excluded</v>
          </cell>
          <cell r="D280" t="str">
            <v>National Waiting Times Centre</v>
          </cell>
          <cell r="E280">
            <v>1</v>
          </cell>
          <cell r="F280">
            <v>1</v>
          </cell>
          <cell r="G280">
            <v>0</v>
          </cell>
          <cell r="H280" t="str">
            <v>n/a</v>
          </cell>
          <cell r="I280" t="str">
            <v>n/a</v>
          </cell>
        </row>
        <row r="281">
          <cell r="A281" t="str">
            <v>1Colorectal - screened excludedScotland</v>
          </cell>
          <cell r="B281">
            <v>1</v>
          </cell>
          <cell r="C281" t="str">
            <v>Colorectal - screened excluded</v>
          </cell>
          <cell r="D281" t="str">
            <v>Scotland</v>
          </cell>
          <cell r="E281">
            <v>648</v>
          </cell>
          <cell r="F281">
            <v>636</v>
          </cell>
          <cell r="G281">
            <v>60</v>
          </cell>
          <cell r="H281">
            <v>8</v>
          </cell>
          <cell r="I281">
            <v>26</v>
          </cell>
        </row>
        <row r="282">
          <cell r="A282" t="str">
            <v>1Colorectal - screened onlyNOSCAN5 Total</v>
          </cell>
          <cell r="B282">
            <v>1</v>
          </cell>
          <cell r="C282" t="str">
            <v>Colorectal - screened only</v>
          </cell>
          <cell r="D282" t="str">
            <v>NOSCAN5 Total</v>
          </cell>
          <cell r="E282" t="str">
            <v>-</v>
          </cell>
          <cell r="F282" t="str">
            <v>-</v>
          </cell>
          <cell r="G282" t="str">
            <v>-</v>
          </cell>
          <cell r="H282" t="str">
            <v>-</v>
          </cell>
          <cell r="I282" t="str">
            <v>-</v>
          </cell>
        </row>
        <row r="283">
          <cell r="A283" t="str">
            <v>1Colorectal - screened onlyNHS Grampian</v>
          </cell>
          <cell r="B283">
            <v>1</v>
          </cell>
          <cell r="C283" t="str">
            <v>Colorectal - screened only</v>
          </cell>
          <cell r="D283" t="str">
            <v>NHS Grampian</v>
          </cell>
          <cell r="E283" t="str">
            <v>-</v>
          </cell>
          <cell r="F283" t="str">
            <v>-</v>
          </cell>
          <cell r="G283" t="str">
            <v>-</v>
          </cell>
          <cell r="H283" t="str">
            <v>-</v>
          </cell>
          <cell r="I283" t="str">
            <v>-</v>
          </cell>
        </row>
        <row r="284">
          <cell r="A284" t="str">
            <v>1Colorectal - screened onlyNHS Highland</v>
          </cell>
          <cell r="B284">
            <v>1</v>
          </cell>
          <cell r="C284" t="str">
            <v>Colorectal - screened only</v>
          </cell>
          <cell r="D284" t="str">
            <v>NHS Highland</v>
          </cell>
          <cell r="E284" t="str">
            <v>-</v>
          </cell>
          <cell r="F284" t="str">
            <v>-</v>
          </cell>
          <cell r="G284" t="str">
            <v>-</v>
          </cell>
          <cell r="H284" t="str">
            <v>-</v>
          </cell>
          <cell r="I284" t="str">
            <v>-</v>
          </cell>
        </row>
        <row r="285">
          <cell r="A285" t="str">
            <v>1Colorectal - screened onlyNHS Orkney</v>
          </cell>
          <cell r="B285">
            <v>1</v>
          </cell>
          <cell r="C285" t="str">
            <v>Colorectal - screened only</v>
          </cell>
          <cell r="D285" t="str">
            <v>NHS Orkney</v>
          </cell>
          <cell r="E285" t="str">
            <v>-</v>
          </cell>
          <cell r="F285" t="str">
            <v>-</v>
          </cell>
          <cell r="G285" t="str">
            <v>-</v>
          </cell>
          <cell r="H285" t="str">
            <v>-</v>
          </cell>
          <cell r="I285" t="str">
            <v>-</v>
          </cell>
        </row>
        <row r="286">
          <cell r="A286" t="str">
            <v>1Colorectal - screened onlyNHS Shetland</v>
          </cell>
          <cell r="B286">
            <v>1</v>
          </cell>
          <cell r="C286" t="str">
            <v>Colorectal - screened only</v>
          </cell>
          <cell r="D286" t="str">
            <v>NHS Shetland</v>
          </cell>
          <cell r="E286" t="str">
            <v>-</v>
          </cell>
          <cell r="F286" t="str">
            <v>-</v>
          </cell>
          <cell r="G286" t="str">
            <v>-</v>
          </cell>
          <cell r="H286" t="str">
            <v>-</v>
          </cell>
          <cell r="I286" t="str">
            <v>-</v>
          </cell>
        </row>
        <row r="287">
          <cell r="A287" t="str">
            <v>1Colorectal - screened onlyNHS Tayside</v>
          </cell>
          <cell r="B287">
            <v>1</v>
          </cell>
          <cell r="C287" t="str">
            <v>Colorectal - screened only</v>
          </cell>
          <cell r="D287" t="str">
            <v>NHS Tayside</v>
          </cell>
          <cell r="E287" t="str">
            <v>-</v>
          </cell>
          <cell r="F287" t="str">
            <v>-</v>
          </cell>
          <cell r="G287" t="str">
            <v>-</v>
          </cell>
          <cell r="H287" t="str">
            <v>-</v>
          </cell>
          <cell r="I287" t="str">
            <v>-</v>
          </cell>
        </row>
        <row r="288">
          <cell r="A288" t="str">
            <v>1Colorectal - screened onlyNHS Western Isles</v>
          </cell>
          <cell r="B288">
            <v>1</v>
          </cell>
          <cell r="C288" t="str">
            <v>Colorectal - screened only</v>
          </cell>
          <cell r="D288" t="str">
            <v>NHS Western Isles</v>
          </cell>
          <cell r="E288" t="str">
            <v>-</v>
          </cell>
          <cell r="F288" t="str">
            <v>-</v>
          </cell>
          <cell r="G288" t="str">
            <v>-</v>
          </cell>
          <cell r="H288" t="str">
            <v>-</v>
          </cell>
          <cell r="I288" t="str">
            <v>-</v>
          </cell>
        </row>
        <row r="289">
          <cell r="A289" t="str">
            <v>1Colorectal - screened onlySCAN 5 Total</v>
          </cell>
          <cell r="B289">
            <v>1</v>
          </cell>
          <cell r="C289" t="str">
            <v>Colorectal - screened only</v>
          </cell>
          <cell r="D289" t="str">
            <v>SCAN 5 Total</v>
          </cell>
          <cell r="E289" t="str">
            <v>-</v>
          </cell>
          <cell r="F289" t="str">
            <v>-</v>
          </cell>
          <cell r="G289" t="str">
            <v>-</v>
          </cell>
          <cell r="H289" t="str">
            <v>-</v>
          </cell>
          <cell r="I289" t="str">
            <v>-</v>
          </cell>
        </row>
        <row r="290">
          <cell r="A290" t="str">
            <v>1Colorectal - screened onlyNHS Borders</v>
          </cell>
          <cell r="B290">
            <v>1</v>
          </cell>
          <cell r="C290" t="str">
            <v>Colorectal - screened only</v>
          </cell>
          <cell r="D290" t="str">
            <v>NHS Borders</v>
          </cell>
          <cell r="E290" t="str">
            <v>-</v>
          </cell>
          <cell r="F290" t="str">
            <v>-</v>
          </cell>
          <cell r="G290" t="str">
            <v>-</v>
          </cell>
          <cell r="H290" t="str">
            <v>-</v>
          </cell>
          <cell r="I290" t="str">
            <v>-</v>
          </cell>
        </row>
        <row r="291">
          <cell r="A291" t="str">
            <v>1Colorectal - screened onlyNHS Dumfries &amp; Galloway</v>
          </cell>
          <cell r="B291">
            <v>1</v>
          </cell>
          <cell r="C291" t="str">
            <v>Colorectal - screened only</v>
          </cell>
          <cell r="D291" t="str">
            <v>NHS Dumfries &amp; Galloway</v>
          </cell>
          <cell r="E291" t="str">
            <v>-</v>
          </cell>
          <cell r="F291" t="str">
            <v>-</v>
          </cell>
          <cell r="G291" t="str">
            <v>-</v>
          </cell>
          <cell r="H291" t="str">
            <v>-</v>
          </cell>
          <cell r="I291" t="str">
            <v>-</v>
          </cell>
        </row>
        <row r="292">
          <cell r="A292" t="str">
            <v>1Colorectal - screened onlyNHS Fife</v>
          </cell>
          <cell r="B292">
            <v>1</v>
          </cell>
          <cell r="C292" t="str">
            <v>Colorectal - screened only</v>
          </cell>
          <cell r="D292" t="str">
            <v>NHS Fife</v>
          </cell>
          <cell r="E292" t="str">
            <v>-</v>
          </cell>
          <cell r="F292" t="str">
            <v>-</v>
          </cell>
          <cell r="G292" t="str">
            <v>-</v>
          </cell>
          <cell r="H292" t="str">
            <v>-</v>
          </cell>
          <cell r="I292" t="str">
            <v>-</v>
          </cell>
        </row>
        <row r="293">
          <cell r="A293" t="str">
            <v>1Colorectal - screened onlyNHS Lothian</v>
          </cell>
          <cell r="B293">
            <v>1</v>
          </cell>
          <cell r="C293" t="str">
            <v>Colorectal - screened only</v>
          </cell>
          <cell r="D293" t="str">
            <v>NHS Lothian</v>
          </cell>
          <cell r="E293" t="str">
            <v>-</v>
          </cell>
          <cell r="F293" t="str">
            <v>-</v>
          </cell>
          <cell r="G293" t="str">
            <v>-</v>
          </cell>
          <cell r="H293" t="str">
            <v>-</v>
          </cell>
          <cell r="I293" t="str">
            <v>-</v>
          </cell>
        </row>
        <row r="294">
          <cell r="A294" t="str">
            <v>1Colorectal - screened onlyWOSCAN5 Total</v>
          </cell>
          <cell r="B294">
            <v>1</v>
          </cell>
          <cell r="C294" t="str">
            <v>Colorectal - screened only</v>
          </cell>
          <cell r="D294" t="str">
            <v>WOSCAN5 Total</v>
          </cell>
          <cell r="E294" t="str">
            <v>-</v>
          </cell>
          <cell r="F294" t="str">
            <v>-</v>
          </cell>
          <cell r="G294" t="str">
            <v>-</v>
          </cell>
          <cell r="H294" t="str">
            <v>-</v>
          </cell>
          <cell r="I294" t="str">
            <v>-</v>
          </cell>
        </row>
        <row r="295">
          <cell r="A295" t="str">
            <v>1Colorectal - screened onlyNHS Ayrshire &amp; Arran</v>
          </cell>
          <cell r="B295">
            <v>1</v>
          </cell>
          <cell r="C295" t="str">
            <v>Colorectal - screened only</v>
          </cell>
          <cell r="D295" t="str">
            <v>NHS Ayrshire &amp; Arran</v>
          </cell>
          <cell r="E295" t="str">
            <v>-</v>
          </cell>
          <cell r="F295" t="str">
            <v>-</v>
          </cell>
          <cell r="G295" t="str">
            <v>-</v>
          </cell>
          <cell r="H295" t="str">
            <v>-</v>
          </cell>
          <cell r="I295" t="str">
            <v>-</v>
          </cell>
        </row>
        <row r="296">
          <cell r="A296" t="str">
            <v>1Colorectal - screened onlyNHS Forth Valley</v>
          </cell>
          <cell r="B296">
            <v>1</v>
          </cell>
          <cell r="C296" t="str">
            <v>Colorectal - screened only</v>
          </cell>
          <cell r="D296" t="str">
            <v>NHS Forth Valley</v>
          </cell>
          <cell r="E296" t="str">
            <v>-</v>
          </cell>
          <cell r="F296" t="str">
            <v>-</v>
          </cell>
          <cell r="G296" t="str">
            <v>-</v>
          </cell>
          <cell r="H296" t="str">
            <v>-</v>
          </cell>
          <cell r="I296" t="str">
            <v>-</v>
          </cell>
        </row>
        <row r="297">
          <cell r="A297" t="str">
            <v>1Colorectal - screened onlyNHS Greater Glasgow &amp; Clyde</v>
          </cell>
          <cell r="B297">
            <v>1</v>
          </cell>
          <cell r="C297" t="str">
            <v>Colorectal - screened only</v>
          </cell>
          <cell r="D297" t="str">
            <v>NHS Greater Glasgow &amp; Clyde</v>
          </cell>
          <cell r="E297" t="str">
            <v>-</v>
          </cell>
          <cell r="F297" t="str">
            <v>-</v>
          </cell>
          <cell r="G297" t="str">
            <v>-</v>
          </cell>
          <cell r="H297" t="str">
            <v>-</v>
          </cell>
          <cell r="I297" t="str">
            <v>-</v>
          </cell>
        </row>
        <row r="298">
          <cell r="A298" t="str">
            <v>1Colorectal - screened onlyNHS Lanarkshire</v>
          </cell>
          <cell r="B298">
            <v>1</v>
          </cell>
          <cell r="C298" t="str">
            <v>Colorectal - screened only</v>
          </cell>
          <cell r="D298" t="str">
            <v>NHS Lanarkshire</v>
          </cell>
          <cell r="E298" t="str">
            <v>-</v>
          </cell>
          <cell r="F298" t="str">
            <v>-</v>
          </cell>
          <cell r="G298" t="str">
            <v>-</v>
          </cell>
          <cell r="H298" t="str">
            <v>-</v>
          </cell>
          <cell r="I298" t="str">
            <v>-</v>
          </cell>
        </row>
        <row r="299">
          <cell r="A299" t="str">
            <v>1Colorectal - screened onlyGolden Jubilee National Hospital</v>
          </cell>
          <cell r="B299">
            <v>1</v>
          </cell>
          <cell r="C299" t="str">
            <v>Colorectal - screened only</v>
          </cell>
          <cell r="D299" t="str">
            <v>Golden Jubilee National Hospital</v>
          </cell>
          <cell r="E299" t="str">
            <v>-</v>
          </cell>
          <cell r="F299" t="str">
            <v>-</v>
          </cell>
          <cell r="G299" t="str">
            <v>-</v>
          </cell>
          <cell r="H299" t="str">
            <v>-</v>
          </cell>
          <cell r="I299" t="str">
            <v>-</v>
          </cell>
        </row>
        <row r="300">
          <cell r="A300" t="str">
            <v>1Colorectal - screened onlyNational Waiting Times Centre</v>
          </cell>
          <cell r="B300">
            <v>1</v>
          </cell>
          <cell r="C300" t="str">
            <v>Colorectal - screened only</v>
          </cell>
          <cell r="D300" t="str">
            <v>National Waiting Times Centre</v>
          </cell>
          <cell r="E300" t="str">
            <v>-</v>
          </cell>
          <cell r="F300" t="str">
            <v>-</v>
          </cell>
          <cell r="G300" t="str">
            <v>-</v>
          </cell>
          <cell r="H300" t="str">
            <v>-</v>
          </cell>
          <cell r="I300" t="str">
            <v>-</v>
          </cell>
        </row>
        <row r="301">
          <cell r="A301" t="str">
            <v>1Colorectal - screened onlyScotland</v>
          </cell>
          <cell r="B301">
            <v>1</v>
          </cell>
          <cell r="C301" t="str">
            <v>Colorectal - screened only</v>
          </cell>
          <cell r="D301" t="str">
            <v>Scotland</v>
          </cell>
          <cell r="E301" t="str">
            <v>-</v>
          </cell>
          <cell r="F301" t="str">
            <v>-</v>
          </cell>
          <cell r="G301" t="str">
            <v>-</v>
          </cell>
          <cell r="H301" t="str">
            <v>-</v>
          </cell>
          <cell r="I301" t="str">
            <v>-</v>
          </cell>
        </row>
        <row r="302">
          <cell r="A302" t="str">
            <v>1Cervical - screened excludedNOSCAN5 Total</v>
          </cell>
          <cell r="B302">
            <v>1</v>
          </cell>
          <cell r="C302" t="str">
            <v>Cervical - screened excluded</v>
          </cell>
          <cell r="D302" t="str">
            <v>NOSCAN5 Total</v>
          </cell>
          <cell r="E302" t="str">
            <v>-</v>
          </cell>
          <cell r="F302" t="str">
            <v>-</v>
          </cell>
          <cell r="G302" t="str">
            <v>-</v>
          </cell>
          <cell r="H302" t="str">
            <v>-</v>
          </cell>
          <cell r="I302" t="str">
            <v>-</v>
          </cell>
        </row>
        <row r="303">
          <cell r="A303" t="str">
            <v>1Cervical - screened excludedNHS Grampian</v>
          </cell>
          <cell r="B303">
            <v>1</v>
          </cell>
          <cell r="C303" t="str">
            <v>Cervical - screened excluded</v>
          </cell>
          <cell r="D303" t="str">
            <v>NHS Grampian</v>
          </cell>
          <cell r="E303" t="str">
            <v>-</v>
          </cell>
          <cell r="F303" t="str">
            <v>-</v>
          </cell>
          <cell r="G303" t="str">
            <v>-</v>
          </cell>
          <cell r="H303" t="str">
            <v>-</v>
          </cell>
          <cell r="I303" t="str">
            <v>-</v>
          </cell>
        </row>
        <row r="304">
          <cell r="A304" t="str">
            <v>1Cervical - screened excludedNHS Highland</v>
          </cell>
          <cell r="B304">
            <v>1</v>
          </cell>
          <cell r="C304" t="str">
            <v>Cervical - screened excluded</v>
          </cell>
          <cell r="D304" t="str">
            <v>NHS Highland</v>
          </cell>
          <cell r="E304" t="str">
            <v>-</v>
          </cell>
          <cell r="F304" t="str">
            <v>-</v>
          </cell>
          <cell r="G304" t="str">
            <v>-</v>
          </cell>
          <cell r="H304" t="str">
            <v>-</v>
          </cell>
          <cell r="I304" t="str">
            <v>-</v>
          </cell>
        </row>
        <row r="305">
          <cell r="A305" t="str">
            <v>1Cervical - screened excludedNHS Orkney</v>
          </cell>
          <cell r="B305">
            <v>1</v>
          </cell>
          <cell r="C305" t="str">
            <v>Cervical - screened excluded</v>
          </cell>
          <cell r="D305" t="str">
            <v>NHS Orkney</v>
          </cell>
          <cell r="E305" t="str">
            <v>-</v>
          </cell>
          <cell r="F305" t="str">
            <v>-</v>
          </cell>
          <cell r="G305" t="str">
            <v>-</v>
          </cell>
          <cell r="H305" t="str">
            <v>-</v>
          </cell>
          <cell r="I305" t="str">
            <v>-</v>
          </cell>
        </row>
        <row r="306">
          <cell r="A306" t="str">
            <v>1Cervical - screened excludedNHS Shetland</v>
          </cell>
          <cell r="B306">
            <v>1</v>
          </cell>
          <cell r="C306" t="str">
            <v>Cervical - screened excluded</v>
          </cell>
          <cell r="D306" t="str">
            <v>NHS Shetland</v>
          </cell>
          <cell r="E306" t="str">
            <v>-</v>
          </cell>
          <cell r="F306" t="str">
            <v>-</v>
          </cell>
          <cell r="G306" t="str">
            <v>-</v>
          </cell>
          <cell r="H306" t="str">
            <v>-</v>
          </cell>
          <cell r="I306" t="str">
            <v>-</v>
          </cell>
        </row>
        <row r="307">
          <cell r="A307" t="str">
            <v>1Cervical - screened excludedNHS Tayside</v>
          </cell>
          <cell r="B307">
            <v>1</v>
          </cell>
          <cell r="C307" t="str">
            <v>Cervical - screened excluded</v>
          </cell>
          <cell r="D307" t="str">
            <v>NHS Tayside</v>
          </cell>
          <cell r="E307" t="str">
            <v>-</v>
          </cell>
          <cell r="F307" t="str">
            <v>-</v>
          </cell>
          <cell r="G307" t="str">
            <v>-</v>
          </cell>
          <cell r="H307" t="str">
            <v>-</v>
          </cell>
          <cell r="I307" t="str">
            <v>-</v>
          </cell>
        </row>
        <row r="308">
          <cell r="A308" t="str">
            <v>1Cervical - screened excludedNHS Western Isles</v>
          </cell>
          <cell r="B308">
            <v>1</v>
          </cell>
          <cell r="C308" t="str">
            <v>Cervical - screened excluded</v>
          </cell>
          <cell r="D308" t="str">
            <v>NHS Western Isles</v>
          </cell>
          <cell r="E308" t="str">
            <v>-</v>
          </cell>
          <cell r="F308" t="str">
            <v>-</v>
          </cell>
          <cell r="G308" t="str">
            <v>-</v>
          </cell>
          <cell r="H308" t="str">
            <v>-</v>
          </cell>
          <cell r="I308" t="str">
            <v>-</v>
          </cell>
        </row>
        <row r="309">
          <cell r="A309" t="str">
            <v>1Cervical - screened excludedSCAN 5 Total</v>
          </cell>
          <cell r="B309">
            <v>1</v>
          </cell>
          <cell r="C309" t="str">
            <v>Cervical - screened excluded</v>
          </cell>
          <cell r="D309" t="str">
            <v>SCAN 5 Total</v>
          </cell>
          <cell r="E309" t="str">
            <v>-</v>
          </cell>
          <cell r="F309" t="str">
            <v>-</v>
          </cell>
          <cell r="G309" t="str">
            <v>-</v>
          </cell>
          <cell r="H309" t="str">
            <v>-</v>
          </cell>
          <cell r="I309" t="str">
            <v>-</v>
          </cell>
        </row>
        <row r="310">
          <cell r="A310" t="str">
            <v>1Cervical - screened excludedNHS Borders</v>
          </cell>
          <cell r="B310">
            <v>1</v>
          </cell>
          <cell r="C310" t="str">
            <v>Cervical - screened excluded</v>
          </cell>
          <cell r="D310" t="str">
            <v>NHS Borders</v>
          </cell>
          <cell r="E310" t="str">
            <v>-</v>
          </cell>
          <cell r="F310" t="str">
            <v>-</v>
          </cell>
          <cell r="G310" t="str">
            <v>-</v>
          </cell>
          <cell r="H310" t="str">
            <v>-</v>
          </cell>
          <cell r="I310" t="str">
            <v>-</v>
          </cell>
        </row>
        <row r="311">
          <cell r="A311" t="str">
            <v>1Cervical - screened excludedNHS Dumfries &amp; Galloway</v>
          </cell>
          <cell r="B311">
            <v>1</v>
          </cell>
          <cell r="C311" t="str">
            <v>Cervical - screened excluded</v>
          </cell>
          <cell r="D311" t="str">
            <v>NHS Dumfries &amp; Galloway</v>
          </cell>
          <cell r="E311" t="str">
            <v>-</v>
          </cell>
          <cell r="F311" t="str">
            <v>-</v>
          </cell>
          <cell r="G311" t="str">
            <v>-</v>
          </cell>
          <cell r="H311" t="str">
            <v>-</v>
          </cell>
          <cell r="I311" t="str">
            <v>-</v>
          </cell>
        </row>
        <row r="312">
          <cell r="A312" t="str">
            <v>1Cervical - screened excludedNHS Fife</v>
          </cell>
          <cell r="B312">
            <v>1</v>
          </cell>
          <cell r="C312" t="str">
            <v>Cervical - screened excluded</v>
          </cell>
          <cell r="D312" t="str">
            <v>NHS Fife</v>
          </cell>
          <cell r="E312" t="str">
            <v>-</v>
          </cell>
          <cell r="F312" t="str">
            <v>-</v>
          </cell>
          <cell r="G312" t="str">
            <v>-</v>
          </cell>
          <cell r="H312" t="str">
            <v>-</v>
          </cell>
          <cell r="I312" t="str">
            <v>-</v>
          </cell>
        </row>
        <row r="313">
          <cell r="A313" t="str">
            <v>1Cervical - screened excludedNHS Lothian</v>
          </cell>
          <cell r="B313">
            <v>1</v>
          </cell>
          <cell r="C313" t="str">
            <v>Cervical - screened excluded</v>
          </cell>
          <cell r="D313" t="str">
            <v>NHS Lothian</v>
          </cell>
          <cell r="E313" t="str">
            <v>-</v>
          </cell>
          <cell r="F313" t="str">
            <v>-</v>
          </cell>
          <cell r="G313" t="str">
            <v>-</v>
          </cell>
          <cell r="H313" t="str">
            <v>-</v>
          </cell>
          <cell r="I313" t="str">
            <v>-</v>
          </cell>
        </row>
        <row r="314">
          <cell r="A314" t="str">
            <v>1Cervical - screened excludedWOSCAN5 Total</v>
          </cell>
          <cell r="B314">
            <v>1</v>
          </cell>
          <cell r="C314" t="str">
            <v>Cervical - screened excluded</v>
          </cell>
          <cell r="D314" t="str">
            <v>WOSCAN5 Total</v>
          </cell>
          <cell r="E314" t="str">
            <v>-</v>
          </cell>
          <cell r="F314" t="str">
            <v>-</v>
          </cell>
          <cell r="G314" t="str">
            <v>-</v>
          </cell>
          <cell r="H314" t="str">
            <v>-</v>
          </cell>
          <cell r="I314" t="str">
            <v>-</v>
          </cell>
        </row>
        <row r="315">
          <cell r="A315" t="str">
            <v>1Cervical - screened excludedNHS Ayrshire &amp; Arran</v>
          </cell>
          <cell r="B315">
            <v>1</v>
          </cell>
          <cell r="C315" t="str">
            <v>Cervical - screened excluded</v>
          </cell>
          <cell r="D315" t="str">
            <v>NHS Ayrshire &amp; Arran</v>
          </cell>
          <cell r="E315" t="str">
            <v>-</v>
          </cell>
          <cell r="F315" t="str">
            <v>-</v>
          </cell>
          <cell r="G315" t="str">
            <v>-</v>
          </cell>
          <cell r="H315" t="str">
            <v>-</v>
          </cell>
          <cell r="I315" t="str">
            <v>-</v>
          </cell>
        </row>
        <row r="316">
          <cell r="A316" t="str">
            <v>1Cervical - screened excludedNHS Forth Valley</v>
          </cell>
          <cell r="B316">
            <v>1</v>
          </cell>
          <cell r="C316" t="str">
            <v>Cervical - screened excluded</v>
          </cell>
          <cell r="D316" t="str">
            <v>NHS Forth Valley</v>
          </cell>
          <cell r="E316" t="str">
            <v>-</v>
          </cell>
          <cell r="F316" t="str">
            <v>-</v>
          </cell>
          <cell r="G316" t="str">
            <v>-</v>
          </cell>
          <cell r="H316" t="str">
            <v>-</v>
          </cell>
          <cell r="I316" t="str">
            <v>-</v>
          </cell>
        </row>
        <row r="317">
          <cell r="A317" t="str">
            <v>1Cervical - screened excludedNHS Greater Glasgow &amp; Clyde</v>
          </cell>
          <cell r="B317">
            <v>1</v>
          </cell>
          <cell r="C317" t="str">
            <v>Cervical - screened excluded</v>
          </cell>
          <cell r="D317" t="str">
            <v>NHS Greater Glasgow &amp; Clyde</v>
          </cell>
          <cell r="E317" t="str">
            <v>-</v>
          </cell>
          <cell r="F317" t="str">
            <v>-</v>
          </cell>
          <cell r="G317" t="str">
            <v>-</v>
          </cell>
          <cell r="H317" t="str">
            <v>-</v>
          </cell>
          <cell r="I317" t="str">
            <v>-</v>
          </cell>
        </row>
        <row r="318">
          <cell r="A318" t="str">
            <v>1Cervical - screened excludedNHS Lanarkshire</v>
          </cell>
          <cell r="B318">
            <v>1</v>
          </cell>
          <cell r="C318" t="str">
            <v>Cervical - screened excluded</v>
          </cell>
          <cell r="D318" t="str">
            <v>NHS Lanarkshire</v>
          </cell>
          <cell r="E318" t="str">
            <v>-</v>
          </cell>
          <cell r="F318" t="str">
            <v>-</v>
          </cell>
          <cell r="G318" t="str">
            <v>-</v>
          </cell>
          <cell r="H318" t="str">
            <v>-</v>
          </cell>
          <cell r="I318" t="str">
            <v>-</v>
          </cell>
        </row>
        <row r="319">
          <cell r="A319" t="str">
            <v>1Cervical - screened excludedGolden Jubilee National Hospital</v>
          </cell>
          <cell r="B319">
            <v>1</v>
          </cell>
          <cell r="C319" t="str">
            <v>Cervical - screened excluded</v>
          </cell>
          <cell r="D319" t="str">
            <v>Golden Jubilee National Hospital</v>
          </cell>
          <cell r="E319" t="str">
            <v>-</v>
          </cell>
          <cell r="F319" t="str">
            <v>-</v>
          </cell>
          <cell r="G319" t="str">
            <v>-</v>
          </cell>
          <cell r="H319" t="str">
            <v>-</v>
          </cell>
          <cell r="I319" t="str">
            <v>-</v>
          </cell>
        </row>
        <row r="320">
          <cell r="A320" t="str">
            <v>1Cervical - screened excludedNational Waiting Times Centre</v>
          </cell>
          <cell r="B320">
            <v>1</v>
          </cell>
          <cell r="C320" t="str">
            <v>Cervical - screened excluded</v>
          </cell>
          <cell r="D320" t="str">
            <v>National Waiting Times Centre</v>
          </cell>
          <cell r="E320" t="str">
            <v>-</v>
          </cell>
          <cell r="F320" t="str">
            <v>-</v>
          </cell>
          <cell r="G320" t="str">
            <v>-</v>
          </cell>
          <cell r="H320" t="str">
            <v>-</v>
          </cell>
          <cell r="I320" t="str">
            <v>-</v>
          </cell>
        </row>
        <row r="321">
          <cell r="A321" t="str">
            <v>1Cervical - screened excludedScotland</v>
          </cell>
          <cell r="B321">
            <v>1</v>
          </cell>
          <cell r="C321" t="str">
            <v>Cervical - screened excluded</v>
          </cell>
          <cell r="D321" t="str">
            <v>Scotland</v>
          </cell>
          <cell r="E321" t="str">
            <v>-</v>
          </cell>
          <cell r="F321" t="str">
            <v>-</v>
          </cell>
          <cell r="G321" t="str">
            <v>-</v>
          </cell>
          <cell r="H321" t="str">
            <v>-</v>
          </cell>
          <cell r="I321" t="str">
            <v>-</v>
          </cell>
        </row>
        <row r="322">
          <cell r="A322" t="str">
            <v>1Cervical - screened onlyNOSCAN5 Total</v>
          </cell>
          <cell r="B322">
            <v>1</v>
          </cell>
          <cell r="C322" t="str">
            <v>Cervical - screened only</v>
          </cell>
          <cell r="D322" t="str">
            <v>NOSCAN5 Total</v>
          </cell>
          <cell r="E322" t="str">
            <v>-</v>
          </cell>
          <cell r="F322" t="str">
            <v>-</v>
          </cell>
          <cell r="G322" t="str">
            <v>-</v>
          </cell>
          <cell r="H322" t="str">
            <v>-</v>
          </cell>
          <cell r="I322" t="str">
            <v>-</v>
          </cell>
        </row>
        <row r="323">
          <cell r="A323" t="str">
            <v>1Cervical - screened onlyNHS Grampian</v>
          </cell>
          <cell r="B323">
            <v>1</v>
          </cell>
          <cell r="C323" t="str">
            <v>Cervical - screened only</v>
          </cell>
          <cell r="D323" t="str">
            <v>NHS Grampian</v>
          </cell>
          <cell r="E323" t="str">
            <v>-</v>
          </cell>
          <cell r="F323" t="str">
            <v>-</v>
          </cell>
          <cell r="G323" t="str">
            <v>-</v>
          </cell>
          <cell r="H323" t="str">
            <v>-</v>
          </cell>
          <cell r="I323" t="str">
            <v>-</v>
          </cell>
        </row>
        <row r="324">
          <cell r="A324" t="str">
            <v>1Cervical - screened onlyNHS Highland</v>
          </cell>
          <cell r="B324">
            <v>1</v>
          </cell>
          <cell r="C324" t="str">
            <v>Cervical - screened only</v>
          </cell>
          <cell r="D324" t="str">
            <v>NHS Highland</v>
          </cell>
          <cell r="E324" t="str">
            <v>-</v>
          </cell>
          <cell r="F324" t="str">
            <v>-</v>
          </cell>
          <cell r="G324" t="str">
            <v>-</v>
          </cell>
          <cell r="H324" t="str">
            <v>-</v>
          </cell>
          <cell r="I324" t="str">
            <v>-</v>
          </cell>
        </row>
        <row r="325">
          <cell r="A325" t="str">
            <v>1Cervical - screened onlyNHS Orkney</v>
          </cell>
          <cell r="B325">
            <v>1</v>
          </cell>
          <cell r="C325" t="str">
            <v>Cervical - screened only</v>
          </cell>
          <cell r="D325" t="str">
            <v>NHS Orkney</v>
          </cell>
          <cell r="E325" t="str">
            <v>-</v>
          </cell>
          <cell r="F325" t="str">
            <v>-</v>
          </cell>
          <cell r="G325" t="str">
            <v>-</v>
          </cell>
          <cell r="H325" t="str">
            <v>-</v>
          </cell>
          <cell r="I325" t="str">
            <v>-</v>
          </cell>
        </row>
        <row r="326">
          <cell r="A326" t="str">
            <v>1Cervical - screened onlyNHS Shetland</v>
          </cell>
          <cell r="B326">
            <v>1</v>
          </cell>
          <cell r="C326" t="str">
            <v>Cervical - screened only</v>
          </cell>
          <cell r="D326" t="str">
            <v>NHS Shetland</v>
          </cell>
          <cell r="E326" t="str">
            <v>-</v>
          </cell>
          <cell r="F326" t="str">
            <v>-</v>
          </cell>
          <cell r="G326" t="str">
            <v>-</v>
          </cell>
          <cell r="H326" t="str">
            <v>-</v>
          </cell>
          <cell r="I326" t="str">
            <v>-</v>
          </cell>
        </row>
        <row r="327">
          <cell r="A327" t="str">
            <v>1Cervical - screened onlyNHS Tayside</v>
          </cell>
          <cell r="B327">
            <v>1</v>
          </cell>
          <cell r="C327" t="str">
            <v>Cervical - screened only</v>
          </cell>
          <cell r="D327" t="str">
            <v>NHS Tayside</v>
          </cell>
          <cell r="E327" t="str">
            <v>-</v>
          </cell>
          <cell r="F327" t="str">
            <v>-</v>
          </cell>
          <cell r="G327" t="str">
            <v>-</v>
          </cell>
          <cell r="H327" t="str">
            <v>-</v>
          </cell>
          <cell r="I327" t="str">
            <v>-</v>
          </cell>
        </row>
        <row r="328">
          <cell r="A328" t="str">
            <v>1Cervical - screened onlyNHS Western Isles</v>
          </cell>
          <cell r="B328">
            <v>1</v>
          </cell>
          <cell r="C328" t="str">
            <v>Cervical - screened only</v>
          </cell>
          <cell r="D328" t="str">
            <v>NHS Western Isles</v>
          </cell>
          <cell r="E328" t="str">
            <v>-</v>
          </cell>
          <cell r="F328" t="str">
            <v>-</v>
          </cell>
          <cell r="G328" t="str">
            <v>-</v>
          </cell>
          <cell r="H328" t="str">
            <v>-</v>
          </cell>
          <cell r="I328" t="str">
            <v>-</v>
          </cell>
        </row>
        <row r="329">
          <cell r="A329" t="str">
            <v>1Cervical - screened onlySCAN 5 Total</v>
          </cell>
          <cell r="B329">
            <v>1</v>
          </cell>
          <cell r="C329" t="str">
            <v>Cervical - screened only</v>
          </cell>
          <cell r="D329" t="str">
            <v>SCAN 5 Total</v>
          </cell>
          <cell r="E329" t="str">
            <v>-</v>
          </cell>
          <cell r="F329" t="str">
            <v>-</v>
          </cell>
          <cell r="G329" t="str">
            <v>-</v>
          </cell>
          <cell r="H329" t="str">
            <v>-</v>
          </cell>
          <cell r="I329" t="str">
            <v>-</v>
          </cell>
        </row>
        <row r="330">
          <cell r="A330" t="str">
            <v>1Cervical - screened onlyNHS Borders</v>
          </cell>
          <cell r="B330">
            <v>1</v>
          </cell>
          <cell r="C330" t="str">
            <v>Cervical - screened only</v>
          </cell>
          <cell r="D330" t="str">
            <v>NHS Borders</v>
          </cell>
          <cell r="E330" t="str">
            <v>-</v>
          </cell>
          <cell r="F330" t="str">
            <v>-</v>
          </cell>
          <cell r="G330" t="str">
            <v>-</v>
          </cell>
          <cell r="H330" t="str">
            <v>-</v>
          </cell>
          <cell r="I330" t="str">
            <v>-</v>
          </cell>
        </row>
        <row r="331">
          <cell r="A331" t="str">
            <v>1Cervical - screened onlyNHS Dumfries &amp; Galloway</v>
          </cell>
          <cell r="B331">
            <v>1</v>
          </cell>
          <cell r="C331" t="str">
            <v>Cervical - screened only</v>
          </cell>
          <cell r="D331" t="str">
            <v>NHS Dumfries &amp; Galloway</v>
          </cell>
          <cell r="E331" t="str">
            <v>-</v>
          </cell>
          <cell r="F331" t="str">
            <v>-</v>
          </cell>
          <cell r="G331" t="str">
            <v>-</v>
          </cell>
          <cell r="H331" t="str">
            <v>-</v>
          </cell>
          <cell r="I331" t="str">
            <v>-</v>
          </cell>
        </row>
        <row r="332">
          <cell r="A332" t="str">
            <v>1Cervical - screened onlyNHS Fife</v>
          </cell>
          <cell r="B332">
            <v>1</v>
          </cell>
          <cell r="C332" t="str">
            <v>Cervical - screened only</v>
          </cell>
          <cell r="D332" t="str">
            <v>NHS Fife</v>
          </cell>
          <cell r="E332" t="str">
            <v>-</v>
          </cell>
          <cell r="F332" t="str">
            <v>-</v>
          </cell>
          <cell r="G332" t="str">
            <v>-</v>
          </cell>
          <cell r="H332" t="str">
            <v>-</v>
          </cell>
          <cell r="I332" t="str">
            <v>-</v>
          </cell>
        </row>
        <row r="333">
          <cell r="A333" t="str">
            <v>1Cervical - screened onlyNHS Lothian</v>
          </cell>
          <cell r="B333">
            <v>1</v>
          </cell>
          <cell r="C333" t="str">
            <v>Cervical - screened only</v>
          </cell>
          <cell r="D333" t="str">
            <v>NHS Lothian</v>
          </cell>
          <cell r="E333" t="str">
            <v>-</v>
          </cell>
          <cell r="F333" t="str">
            <v>-</v>
          </cell>
          <cell r="G333" t="str">
            <v>-</v>
          </cell>
          <cell r="H333" t="str">
            <v>-</v>
          </cell>
          <cell r="I333" t="str">
            <v>-</v>
          </cell>
        </row>
        <row r="334">
          <cell r="A334" t="str">
            <v>1Cervical - screened onlyWOSCAN5 Total</v>
          </cell>
          <cell r="B334">
            <v>1</v>
          </cell>
          <cell r="C334" t="str">
            <v>Cervical - screened only</v>
          </cell>
          <cell r="D334" t="str">
            <v>WOSCAN5 Total</v>
          </cell>
          <cell r="E334" t="str">
            <v>-</v>
          </cell>
          <cell r="F334" t="str">
            <v>-</v>
          </cell>
          <cell r="G334" t="str">
            <v>-</v>
          </cell>
          <cell r="H334" t="str">
            <v>-</v>
          </cell>
          <cell r="I334" t="str">
            <v>-</v>
          </cell>
        </row>
        <row r="335">
          <cell r="A335" t="str">
            <v>1Cervical - screened onlyNHS Ayrshire &amp; Arran</v>
          </cell>
          <cell r="B335">
            <v>1</v>
          </cell>
          <cell r="C335" t="str">
            <v>Cervical - screened only</v>
          </cell>
          <cell r="D335" t="str">
            <v>NHS Ayrshire &amp; Arran</v>
          </cell>
          <cell r="E335" t="str">
            <v>-</v>
          </cell>
          <cell r="F335" t="str">
            <v>-</v>
          </cell>
          <cell r="G335" t="str">
            <v>-</v>
          </cell>
          <cell r="H335" t="str">
            <v>-</v>
          </cell>
          <cell r="I335" t="str">
            <v>-</v>
          </cell>
        </row>
        <row r="336">
          <cell r="A336" t="str">
            <v>1Cervical - screened onlyNHS Forth Valley</v>
          </cell>
          <cell r="B336">
            <v>1</v>
          </cell>
          <cell r="C336" t="str">
            <v>Cervical - screened only</v>
          </cell>
          <cell r="D336" t="str">
            <v>NHS Forth Valley</v>
          </cell>
          <cell r="E336" t="str">
            <v>-</v>
          </cell>
          <cell r="F336" t="str">
            <v>-</v>
          </cell>
          <cell r="G336" t="str">
            <v>-</v>
          </cell>
          <cell r="H336" t="str">
            <v>-</v>
          </cell>
          <cell r="I336" t="str">
            <v>-</v>
          </cell>
        </row>
        <row r="337">
          <cell r="A337" t="str">
            <v>1Cervical - screened onlyNHS Greater Glasgow &amp; Clyde</v>
          </cell>
          <cell r="B337">
            <v>1</v>
          </cell>
          <cell r="C337" t="str">
            <v>Cervical - screened only</v>
          </cell>
          <cell r="D337" t="str">
            <v>NHS Greater Glasgow &amp; Clyde</v>
          </cell>
          <cell r="E337" t="str">
            <v>-</v>
          </cell>
          <cell r="F337" t="str">
            <v>-</v>
          </cell>
          <cell r="G337" t="str">
            <v>-</v>
          </cell>
          <cell r="H337" t="str">
            <v>-</v>
          </cell>
          <cell r="I337" t="str">
            <v>-</v>
          </cell>
        </row>
        <row r="338">
          <cell r="A338" t="str">
            <v>1Cervical - screened onlyNHS Lanarkshire</v>
          </cell>
          <cell r="B338">
            <v>1</v>
          </cell>
          <cell r="C338" t="str">
            <v>Cervical - screened only</v>
          </cell>
          <cell r="D338" t="str">
            <v>NHS Lanarkshire</v>
          </cell>
          <cell r="E338" t="str">
            <v>-</v>
          </cell>
          <cell r="F338" t="str">
            <v>-</v>
          </cell>
          <cell r="G338" t="str">
            <v>-</v>
          </cell>
          <cell r="H338" t="str">
            <v>-</v>
          </cell>
          <cell r="I338" t="str">
            <v>-</v>
          </cell>
        </row>
        <row r="339">
          <cell r="A339" t="str">
            <v>1Cervical - screened onlyGolden Jubilee National Hospital</v>
          </cell>
          <cell r="B339">
            <v>1</v>
          </cell>
          <cell r="C339" t="str">
            <v>Cervical - screened only</v>
          </cell>
          <cell r="D339" t="str">
            <v>Golden Jubilee National Hospital</v>
          </cell>
          <cell r="E339" t="str">
            <v>-</v>
          </cell>
          <cell r="F339" t="str">
            <v>-</v>
          </cell>
          <cell r="G339" t="str">
            <v>-</v>
          </cell>
          <cell r="H339" t="str">
            <v>-</v>
          </cell>
          <cell r="I339" t="str">
            <v>-</v>
          </cell>
        </row>
        <row r="340">
          <cell r="A340" t="str">
            <v>1Cervical - screened onlyNational Waiting Times Centre</v>
          </cell>
          <cell r="B340">
            <v>1</v>
          </cell>
          <cell r="C340" t="str">
            <v>Cervical - screened only</v>
          </cell>
          <cell r="D340" t="str">
            <v>National Waiting Times Centre</v>
          </cell>
          <cell r="E340" t="str">
            <v>-</v>
          </cell>
          <cell r="F340" t="str">
            <v>-</v>
          </cell>
          <cell r="G340" t="str">
            <v>-</v>
          </cell>
          <cell r="H340" t="str">
            <v>-</v>
          </cell>
          <cell r="I340" t="str">
            <v>-</v>
          </cell>
        </row>
        <row r="341">
          <cell r="A341" t="str">
            <v>1Cervical - screened onlyScotland</v>
          </cell>
          <cell r="B341">
            <v>1</v>
          </cell>
          <cell r="C341" t="str">
            <v>Cervical - screened only</v>
          </cell>
          <cell r="D341" t="str">
            <v>Scotland</v>
          </cell>
          <cell r="E341" t="str">
            <v>-</v>
          </cell>
          <cell r="F341" t="str">
            <v>-</v>
          </cell>
          <cell r="G341" t="str">
            <v>-</v>
          </cell>
          <cell r="H341" t="str">
            <v>-</v>
          </cell>
          <cell r="I341" t="str">
            <v>-</v>
          </cell>
        </row>
        <row r="342">
          <cell r="A342" t="str">
            <v>1All Cancer Types*screened onlyNHS Grampian</v>
          </cell>
          <cell r="B342">
            <v>1</v>
          </cell>
          <cell r="C342" t="str">
            <v>All Cancer Types*screened only</v>
          </cell>
          <cell r="D342" t="str">
            <v>NHS Grampian</v>
          </cell>
          <cell r="E342" t="str">
            <v>-</v>
          </cell>
          <cell r="F342" t="str">
            <v>-</v>
          </cell>
          <cell r="G342" t="str">
            <v>-</v>
          </cell>
          <cell r="H342" t="str">
            <v>-</v>
          </cell>
          <cell r="I342" t="str">
            <v>-</v>
          </cell>
        </row>
        <row r="343">
          <cell r="A343" t="str">
            <v>1All Cancer Types*screened onlyNHS Highland</v>
          </cell>
          <cell r="B343">
            <v>1</v>
          </cell>
          <cell r="C343" t="str">
            <v>All Cancer Types*screened only</v>
          </cell>
          <cell r="D343" t="str">
            <v>NHS Highland</v>
          </cell>
          <cell r="E343" t="str">
            <v>-</v>
          </cell>
          <cell r="F343" t="str">
            <v>-</v>
          </cell>
          <cell r="G343" t="str">
            <v>-</v>
          </cell>
          <cell r="H343" t="str">
            <v>-</v>
          </cell>
          <cell r="I343" t="str">
            <v>-</v>
          </cell>
        </row>
        <row r="344">
          <cell r="A344" t="str">
            <v>1All Cancer Types*screened onlyNHS Orkney</v>
          </cell>
          <cell r="B344">
            <v>1</v>
          </cell>
          <cell r="C344" t="str">
            <v>All Cancer Types*screened only</v>
          </cell>
          <cell r="D344" t="str">
            <v>NHS Orkney</v>
          </cell>
          <cell r="E344" t="str">
            <v>-</v>
          </cell>
          <cell r="F344" t="str">
            <v>-</v>
          </cell>
          <cell r="G344" t="str">
            <v>-</v>
          </cell>
          <cell r="H344" t="str">
            <v>-</v>
          </cell>
          <cell r="I344" t="str">
            <v>-</v>
          </cell>
        </row>
        <row r="345">
          <cell r="A345" t="str">
            <v>1All Cancer Types*screened onlyNHS Shetland</v>
          </cell>
          <cell r="B345">
            <v>1</v>
          </cell>
          <cell r="C345" t="str">
            <v>All Cancer Types*screened only</v>
          </cell>
          <cell r="D345" t="str">
            <v>NHS Shetland</v>
          </cell>
          <cell r="E345" t="str">
            <v>-</v>
          </cell>
          <cell r="F345" t="str">
            <v>-</v>
          </cell>
          <cell r="G345" t="str">
            <v>-</v>
          </cell>
          <cell r="H345" t="str">
            <v>-</v>
          </cell>
          <cell r="I345" t="str">
            <v>-</v>
          </cell>
        </row>
        <row r="346">
          <cell r="A346" t="str">
            <v>1All Cancer Types*screened onlyNHS Tayside</v>
          </cell>
          <cell r="B346">
            <v>1</v>
          </cell>
          <cell r="C346" t="str">
            <v>All Cancer Types*screened only</v>
          </cell>
          <cell r="D346" t="str">
            <v>NHS Tayside</v>
          </cell>
          <cell r="E346" t="str">
            <v>-</v>
          </cell>
          <cell r="F346" t="str">
            <v>-</v>
          </cell>
          <cell r="G346" t="str">
            <v>-</v>
          </cell>
          <cell r="H346" t="str">
            <v>-</v>
          </cell>
          <cell r="I346" t="str">
            <v>-</v>
          </cell>
        </row>
        <row r="347">
          <cell r="A347" t="str">
            <v>1All Cancer Types*screened onlyNHS Western Isles</v>
          </cell>
          <cell r="B347">
            <v>1</v>
          </cell>
          <cell r="C347" t="str">
            <v>All Cancer Types*screened only</v>
          </cell>
          <cell r="D347" t="str">
            <v>NHS Western Isles</v>
          </cell>
          <cell r="E347" t="str">
            <v>-</v>
          </cell>
          <cell r="F347" t="str">
            <v>-</v>
          </cell>
          <cell r="G347" t="str">
            <v>-</v>
          </cell>
          <cell r="H347" t="str">
            <v>-</v>
          </cell>
          <cell r="I347" t="str">
            <v>-</v>
          </cell>
        </row>
        <row r="348">
          <cell r="A348" t="str">
            <v>1All Cancer Types*screened onlyNHS Borders</v>
          </cell>
          <cell r="B348">
            <v>1</v>
          </cell>
          <cell r="C348" t="str">
            <v>All Cancer Types*screened only</v>
          </cell>
          <cell r="D348" t="str">
            <v>NHS Borders</v>
          </cell>
          <cell r="E348" t="str">
            <v>-</v>
          </cell>
          <cell r="F348" t="str">
            <v>-</v>
          </cell>
          <cell r="G348" t="str">
            <v>-</v>
          </cell>
          <cell r="H348" t="str">
            <v>-</v>
          </cell>
          <cell r="I348" t="str">
            <v>-</v>
          </cell>
        </row>
        <row r="349">
          <cell r="A349" t="str">
            <v>1All Cancer Types*screened onlyNHS Dumfries &amp; Galloway</v>
          </cell>
          <cell r="B349">
            <v>1</v>
          </cell>
          <cell r="C349" t="str">
            <v>All Cancer Types*screened only</v>
          </cell>
          <cell r="D349" t="str">
            <v>NHS Dumfries &amp; Galloway</v>
          </cell>
          <cell r="E349" t="str">
            <v>-</v>
          </cell>
          <cell r="F349" t="str">
            <v>-</v>
          </cell>
          <cell r="G349" t="str">
            <v>-</v>
          </cell>
          <cell r="H349" t="str">
            <v>-</v>
          </cell>
          <cell r="I349" t="str">
            <v>-</v>
          </cell>
        </row>
        <row r="350">
          <cell r="A350" t="str">
            <v>1All Cancer Types*screened onlyNHS Fife</v>
          </cell>
          <cell r="B350">
            <v>1</v>
          </cell>
          <cell r="C350" t="str">
            <v>All Cancer Types*screened only</v>
          </cell>
          <cell r="D350" t="str">
            <v>NHS Fife</v>
          </cell>
          <cell r="E350" t="str">
            <v>-</v>
          </cell>
          <cell r="F350" t="str">
            <v>-</v>
          </cell>
          <cell r="G350" t="str">
            <v>-</v>
          </cell>
          <cell r="H350" t="str">
            <v>-</v>
          </cell>
          <cell r="I350" t="str">
            <v>-</v>
          </cell>
        </row>
        <row r="351">
          <cell r="A351" t="str">
            <v>1All Cancer Types*screened onlyNHS Lothian</v>
          </cell>
          <cell r="B351">
            <v>1</v>
          </cell>
          <cell r="C351" t="str">
            <v>All Cancer Types*screened only</v>
          </cell>
          <cell r="D351" t="str">
            <v>NHS Lothian</v>
          </cell>
          <cell r="E351" t="str">
            <v>-</v>
          </cell>
          <cell r="F351" t="str">
            <v>-</v>
          </cell>
          <cell r="G351" t="str">
            <v>-</v>
          </cell>
          <cell r="H351" t="str">
            <v>-</v>
          </cell>
          <cell r="I351" t="str">
            <v>-</v>
          </cell>
        </row>
        <row r="352">
          <cell r="A352" t="str">
            <v>1All Cancer Types*screened onlyNHS Ayrshire &amp; Arran</v>
          </cell>
          <cell r="B352">
            <v>1</v>
          </cell>
          <cell r="C352" t="str">
            <v>All Cancer Types*screened only</v>
          </cell>
          <cell r="D352" t="str">
            <v>NHS Ayrshire &amp; Arran</v>
          </cell>
          <cell r="E352" t="str">
            <v>-</v>
          </cell>
          <cell r="F352" t="str">
            <v>-</v>
          </cell>
          <cell r="G352" t="str">
            <v>-</v>
          </cell>
          <cell r="H352" t="str">
            <v>-</v>
          </cell>
          <cell r="I352" t="str">
            <v>-</v>
          </cell>
        </row>
        <row r="353">
          <cell r="A353" t="str">
            <v>1All Cancer Types*screened onlyNHS Forth Valley</v>
          </cell>
          <cell r="B353">
            <v>1</v>
          </cell>
          <cell r="C353" t="str">
            <v>All Cancer Types*screened only</v>
          </cell>
          <cell r="D353" t="str">
            <v>NHS Forth Valley</v>
          </cell>
          <cell r="E353" t="str">
            <v>-</v>
          </cell>
          <cell r="F353" t="str">
            <v>-</v>
          </cell>
          <cell r="G353" t="str">
            <v>-</v>
          </cell>
          <cell r="H353" t="str">
            <v>-</v>
          </cell>
          <cell r="I353" t="str">
            <v>-</v>
          </cell>
        </row>
        <row r="354">
          <cell r="A354" t="str">
            <v>1All Cancer Types*screened onlyNHS Greater Glasgow &amp; Clyde</v>
          </cell>
          <cell r="B354">
            <v>1</v>
          </cell>
          <cell r="C354" t="str">
            <v>All Cancer Types*screened only</v>
          </cell>
          <cell r="D354" t="str">
            <v>NHS Greater Glasgow &amp; Clyde</v>
          </cell>
          <cell r="E354" t="str">
            <v>-</v>
          </cell>
          <cell r="F354" t="str">
            <v>-</v>
          </cell>
          <cell r="G354" t="str">
            <v>-</v>
          </cell>
          <cell r="H354" t="str">
            <v>-</v>
          </cell>
          <cell r="I354" t="str">
            <v>-</v>
          </cell>
        </row>
        <row r="355">
          <cell r="A355" t="str">
            <v>1All Cancer Types*screened onlyNHS Lanarkshire</v>
          </cell>
          <cell r="B355">
            <v>1</v>
          </cell>
          <cell r="C355" t="str">
            <v>All Cancer Types*screened only</v>
          </cell>
          <cell r="D355" t="str">
            <v>NHS Lanarkshire</v>
          </cell>
          <cell r="E355" t="str">
            <v>-</v>
          </cell>
          <cell r="F355" t="str">
            <v>-</v>
          </cell>
          <cell r="G355" t="str">
            <v>-</v>
          </cell>
          <cell r="H355" t="str">
            <v>-</v>
          </cell>
          <cell r="I355" t="str">
            <v>-</v>
          </cell>
        </row>
        <row r="356">
          <cell r="A356" t="str">
            <v>1All Cancer Types*screened onlyGolden Jubilee National Hospital</v>
          </cell>
          <cell r="B356">
            <v>1</v>
          </cell>
          <cell r="C356" t="str">
            <v>All Cancer Types*screened only</v>
          </cell>
          <cell r="D356" t="str">
            <v>Golden Jubilee National Hospital</v>
          </cell>
          <cell r="E356" t="str">
            <v>-</v>
          </cell>
          <cell r="F356" t="str">
            <v>-</v>
          </cell>
          <cell r="G356" t="str">
            <v>-</v>
          </cell>
          <cell r="H356" t="str">
            <v>-</v>
          </cell>
          <cell r="I356" t="str">
            <v>-</v>
          </cell>
        </row>
        <row r="357">
          <cell r="A357" t="str">
            <v>1All Cancer Types*screened onlyNOSCAN5 Total</v>
          </cell>
          <cell r="B357">
            <v>1</v>
          </cell>
          <cell r="C357" t="str">
            <v>All Cancer Types*screened only</v>
          </cell>
          <cell r="D357" t="str">
            <v>NOSCAN5 Total</v>
          </cell>
          <cell r="E357" t="str">
            <v>-</v>
          </cell>
          <cell r="F357" t="str">
            <v>-</v>
          </cell>
          <cell r="G357" t="str">
            <v>-</v>
          </cell>
          <cell r="H357" t="str">
            <v>-</v>
          </cell>
          <cell r="I357" t="str">
            <v>-</v>
          </cell>
        </row>
        <row r="358">
          <cell r="A358" t="str">
            <v>1All Cancer Types*screened onlySCAN 5 Total</v>
          </cell>
          <cell r="B358">
            <v>1</v>
          </cell>
          <cell r="C358" t="str">
            <v>All Cancer Types*screened only</v>
          </cell>
          <cell r="D358" t="str">
            <v>SCAN 5 Total</v>
          </cell>
          <cell r="E358" t="str">
            <v>-</v>
          </cell>
          <cell r="F358" t="str">
            <v>-</v>
          </cell>
          <cell r="G358" t="str">
            <v>-</v>
          </cell>
          <cell r="H358" t="str">
            <v>-</v>
          </cell>
          <cell r="I358" t="str">
            <v>-</v>
          </cell>
        </row>
        <row r="359">
          <cell r="A359" t="str">
            <v>1All Cancer Types*screened onlyWOSCAN5 Total</v>
          </cell>
          <cell r="B359">
            <v>1</v>
          </cell>
          <cell r="C359" t="str">
            <v>All Cancer Types*screened only</v>
          </cell>
          <cell r="D359" t="str">
            <v>WOSCAN5 Total</v>
          </cell>
          <cell r="E359" t="str">
            <v>-</v>
          </cell>
          <cell r="F359" t="str">
            <v>-</v>
          </cell>
          <cell r="G359" t="str">
            <v>-</v>
          </cell>
          <cell r="H359" t="str">
            <v>-</v>
          </cell>
          <cell r="I359" t="str">
            <v>-</v>
          </cell>
        </row>
        <row r="360">
          <cell r="A360" t="str">
            <v>1All Cancer Types*screened onlyNational Waiting Times Centre</v>
          </cell>
          <cell r="B360">
            <v>1</v>
          </cell>
          <cell r="C360" t="str">
            <v>All Cancer Types*screened only</v>
          </cell>
          <cell r="D360" t="str">
            <v>National Waiting Times Centre</v>
          </cell>
          <cell r="E360" t="str">
            <v>-</v>
          </cell>
          <cell r="F360" t="str">
            <v>-</v>
          </cell>
          <cell r="G360" t="str">
            <v>-</v>
          </cell>
          <cell r="H360" t="str">
            <v>-</v>
          </cell>
          <cell r="I360" t="str">
            <v>-</v>
          </cell>
        </row>
        <row r="361">
          <cell r="A361" t="str">
            <v>1All Cancer Types*screened onlyScotland</v>
          </cell>
          <cell r="B361">
            <v>1</v>
          </cell>
          <cell r="C361" t="str">
            <v>All Cancer Types*screened only</v>
          </cell>
          <cell r="D361" t="str">
            <v>Scotland</v>
          </cell>
          <cell r="E361" t="str">
            <v>-</v>
          </cell>
          <cell r="F361" t="str">
            <v>-</v>
          </cell>
          <cell r="G361" t="str">
            <v>-</v>
          </cell>
          <cell r="H361" t="str">
            <v>-</v>
          </cell>
          <cell r="I361" t="str">
            <v>-</v>
          </cell>
        </row>
        <row r="362">
          <cell r="A362" t="str">
            <v>1All Cancer Types*screened excludedNHS Grampian</v>
          </cell>
          <cell r="B362">
            <v>1</v>
          </cell>
          <cell r="C362" t="str">
            <v>All Cancer Types*screened excluded</v>
          </cell>
          <cell r="D362" t="str">
            <v>NHS Grampian</v>
          </cell>
          <cell r="E362">
            <v>434</v>
          </cell>
          <cell r="F362">
            <v>424</v>
          </cell>
          <cell r="G362">
            <v>70</v>
          </cell>
          <cell r="H362">
            <v>4</v>
          </cell>
          <cell r="I362">
            <v>25</v>
          </cell>
        </row>
        <row r="363">
          <cell r="A363" t="str">
            <v>1All Cancer Types*screened excludedNHS Highland</v>
          </cell>
          <cell r="B363">
            <v>1</v>
          </cell>
          <cell r="C363" t="str">
            <v>All Cancer Types*screened excluded</v>
          </cell>
          <cell r="D363" t="str">
            <v>NHS Highland</v>
          </cell>
          <cell r="E363">
            <v>267</v>
          </cell>
          <cell r="F363">
            <v>248</v>
          </cell>
          <cell r="G363">
            <v>84</v>
          </cell>
          <cell r="H363">
            <v>7</v>
          </cell>
          <cell r="I363">
            <v>29</v>
          </cell>
        </row>
        <row r="364">
          <cell r="A364" t="str">
            <v>1All Cancer Types*screened excludedNHS Orkney</v>
          </cell>
          <cell r="B364">
            <v>1</v>
          </cell>
          <cell r="C364" t="str">
            <v>All Cancer Types*screened excluded</v>
          </cell>
          <cell r="D364" t="str">
            <v>NHS Orkney</v>
          </cell>
          <cell r="E364">
            <v>4</v>
          </cell>
          <cell r="F364">
            <v>4</v>
          </cell>
          <cell r="G364">
            <v>15</v>
          </cell>
          <cell r="H364">
            <v>2.5</v>
          </cell>
          <cell r="I364" t="str">
            <v>n/a</v>
          </cell>
        </row>
        <row r="365">
          <cell r="A365" t="str">
            <v>1All Cancer Types*screened excludedNHS Shetland</v>
          </cell>
          <cell r="B365">
            <v>1</v>
          </cell>
          <cell r="C365" t="str">
            <v>All Cancer Types*screened excluded</v>
          </cell>
          <cell r="D365" t="str">
            <v>NHS Shetland</v>
          </cell>
          <cell r="E365">
            <v>10</v>
          </cell>
          <cell r="F365">
            <v>10</v>
          </cell>
          <cell r="G365">
            <v>6</v>
          </cell>
          <cell r="H365">
            <v>0</v>
          </cell>
          <cell r="I365" t="str">
            <v>n/a</v>
          </cell>
        </row>
        <row r="366">
          <cell r="A366" t="str">
            <v>1All Cancer Types*screened excludedNHS Tayside</v>
          </cell>
          <cell r="B366">
            <v>1</v>
          </cell>
          <cell r="C366" t="str">
            <v>All Cancer Types*screened excluded</v>
          </cell>
          <cell r="D366" t="str">
            <v>NHS Tayside</v>
          </cell>
          <cell r="E366">
            <v>379</v>
          </cell>
          <cell r="F366">
            <v>374</v>
          </cell>
          <cell r="G366">
            <v>38</v>
          </cell>
          <cell r="H366">
            <v>7</v>
          </cell>
          <cell r="I366">
            <v>22.2</v>
          </cell>
        </row>
        <row r="367">
          <cell r="A367" t="str">
            <v>1All Cancer Types*screened excludedNHS Western Isles</v>
          </cell>
          <cell r="B367">
            <v>1</v>
          </cell>
          <cell r="C367" t="str">
            <v>All Cancer Types*screened excluded</v>
          </cell>
          <cell r="D367" t="str">
            <v>NHS Western Isles</v>
          </cell>
          <cell r="E367">
            <v>11</v>
          </cell>
          <cell r="F367">
            <v>11</v>
          </cell>
          <cell r="G367">
            <v>19</v>
          </cell>
          <cell r="H367">
            <v>0</v>
          </cell>
          <cell r="I367" t="str">
            <v>n/a</v>
          </cell>
        </row>
        <row r="368">
          <cell r="A368" t="str">
            <v>1All Cancer Types*screened excludedNHS Borders</v>
          </cell>
          <cell r="B368">
            <v>1</v>
          </cell>
          <cell r="C368" t="str">
            <v>All Cancer Types*screened excluded</v>
          </cell>
          <cell r="D368" t="str">
            <v>NHS Borders</v>
          </cell>
          <cell r="E368">
            <v>75</v>
          </cell>
          <cell r="F368">
            <v>75</v>
          </cell>
          <cell r="G368">
            <v>27</v>
          </cell>
          <cell r="H368">
            <v>5</v>
          </cell>
          <cell r="I368">
            <v>19.600000000000001</v>
          </cell>
        </row>
        <row r="369">
          <cell r="A369" t="str">
            <v>1All Cancer Types*screened excludedNHS Dumfries &amp; Galloway</v>
          </cell>
          <cell r="B369">
            <v>1</v>
          </cell>
          <cell r="C369" t="str">
            <v>All Cancer Types*screened excluded</v>
          </cell>
          <cell r="D369" t="str">
            <v>NHS Dumfries &amp; Galloway</v>
          </cell>
          <cell r="E369">
            <v>152</v>
          </cell>
          <cell r="F369">
            <v>152</v>
          </cell>
          <cell r="G369">
            <v>31</v>
          </cell>
          <cell r="H369">
            <v>4</v>
          </cell>
          <cell r="I369">
            <v>18.8</v>
          </cell>
        </row>
        <row r="370">
          <cell r="A370" t="str">
            <v>1All Cancer Types*screened excludedNHS Fife</v>
          </cell>
          <cell r="B370">
            <v>1</v>
          </cell>
          <cell r="C370" t="str">
            <v>All Cancer Types*screened excluded</v>
          </cell>
          <cell r="D370" t="str">
            <v>NHS Fife</v>
          </cell>
          <cell r="E370">
            <v>222</v>
          </cell>
          <cell r="F370">
            <v>221</v>
          </cell>
          <cell r="G370">
            <v>32</v>
          </cell>
          <cell r="H370">
            <v>0</v>
          </cell>
          <cell r="I370">
            <v>15</v>
          </cell>
        </row>
        <row r="371">
          <cell r="A371" t="str">
            <v>1All Cancer Types*screened excludedNHS Lothian</v>
          </cell>
          <cell r="B371">
            <v>1</v>
          </cell>
          <cell r="C371" t="str">
            <v>All Cancer Types*screened excluded</v>
          </cell>
          <cell r="D371" t="str">
            <v>NHS Lothian</v>
          </cell>
          <cell r="E371">
            <v>769</v>
          </cell>
          <cell r="F371">
            <v>757</v>
          </cell>
          <cell r="G371">
            <v>76</v>
          </cell>
          <cell r="H371">
            <v>7</v>
          </cell>
          <cell r="I371">
            <v>26</v>
          </cell>
        </row>
        <row r="372">
          <cell r="A372" t="str">
            <v>1All Cancer Types*screened excludedNHS Ayrshire &amp; Arran</v>
          </cell>
          <cell r="B372">
            <v>1</v>
          </cell>
          <cell r="C372" t="str">
            <v>All Cancer Types*screened excluded</v>
          </cell>
          <cell r="D372" t="str">
            <v>NHS Ayrshire &amp; Arran</v>
          </cell>
          <cell r="E372">
            <v>283</v>
          </cell>
          <cell r="F372">
            <v>283</v>
          </cell>
          <cell r="G372">
            <v>30</v>
          </cell>
          <cell r="H372">
            <v>3</v>
          </cell>
          <cell r="I372">
            <v>16</v>
          </cell>
        </row>
        <row r="373">
          <cell r="A373" t="str">
            <v>1All Cancer Types*screened excludedNHS Forth Valley</v>
          </cell>
          <cell r="B373">
            <v>1</v>
          </cell>
          <cell r="C373" t="str">
            <v>All Cancer Types*screened excluded</v>
          </cell>
          <cell r="D373" t="str">
            <v>NHS Forth Valley</v>
          </cell>
          <cell r="E373">
            <v>233</v>
          </cell>
          <cell r="F373">
            <v>214</v>
          </cell>
          <cell r="G373">
            <v>69</v>
          </cell>
          <cell r="H373">
            <v>3</v>
          </cell>
          <cell r="I373">
            <v>29</v>
          </cell>
        </row>
        <row r="374">
          <cell r="A374" t="str">
            <v>1All Cancer Types*screened excludedNHS Greater Glasgow &amp; Clyde</v>
          </cell>
          <cell r="B374">
            <v>1</v>
          </cell>
          <cell r="C374" t="str">
            <v>All Cancer Types*screened excluded</v>
          </cell>
          <cell r="D374" t="str">
            <v>NHS Greater Glasgow &amp; Clyde</v>
          </cell>
          <cell r="E374">
            <v>1169</v>
          </cell>
          <cell r="F374">
            <v>1139</v>
          </cell>
          <cell r="G374">
            <v>56</v>
          </cell>
          <cell r="H374">
            <v>8</v>
          </cell>
          <cell r="I374">
            <v>27</v>
          </cell>
        </row>
        <row r="375">
          <cell r="A375" t="str">
            <v>1All Cancer Types*screened excludedNHS Lanarkshire</v>
          </cell>
          <cell r="B375">
            <v>1</v>
          </cell>
          <cell r="C375" t="str">
            <v>All Cancer Types*screened excluded</v>
          </cell>
          <cell r="D375" t="str">
            <v>NHS Lanarkshire</v>
          </cell>
          <cell r="E375">
            <v>366</v>
          </cell>
          <cell r="F375">
            <v>362</v>
          </cell>
          <cell r="G375">
            <v>104</v>
          </cell>
          <cell r="H375">
            <v>5</v>
          </cell>
          <cell r="I375">
            <v>23</v>
          </cell>
        </row>
        <row r="376">
          <cell r="A376" t="str">
            <v>1All Cancer Types*screened excludedGolden Jubilee National Hospital</v>
          </cell>
          <cell r="B376">
            <v>1</v>
          </cell>
          <cell r="C376" t="str">
            <v>All Cancer Types*screened excluded</v>
          </cell>
          <cell r="D376" t="str">
            <v>Golden Jubilee National Hospital</v>
          </cell>
          <cell r="E376">
            <v>64</v>
          </cell>
          <cell r="F376">
            <v>64</v>
          </cell>
          <cell r="G376">
            <v>28</v>
          </cell>
          <cell r="H376">
            <v>14</v>
          </cell>
          <cell r="I376">
            <v>23.7</v>
          </cell>
        </row>
        <row r="377">
          <cell r="A377" t="str">
            <v>1All Cancer Types*screened excludedNOSCAN5 Total</v>
          </cell>
          <cell r="B377">
            <v>1</v>
          </cell>
          <cell r="C377" t="str">
            <v>All Cancer Types*screened excluded</v>
          </cell>
          <cell r="D377" t="str">
            <v>NOSCAN5 Total</v>
          </cell>
          <cell r="E377">
            <v>1105</v>
          </cell>
          <cell r="F377">
            <v>1071</v>
          </cell>
          <cell r="G377">
            <v>84</v>
          </cell>
          <cell r="H377">
            <v>6</v>
          </cell>
          <cell r="I377">
            <v>26</v>
          </cell>
        </row>
        <row r="378">
          <cell r="A378" t="str">
            <v>1All Cancer Types*screened excludedSCAN 5 Total</v>
          </cell>
          <cell r="B378">
            <v>1</v>
          </cell>
          <cell r="C378" t="str">
            <v>All Cancer Types*screened excluded</v>
          </cell>
          <cell r="D378" t="str">
            <v>SCAN 5 Total</v>
          </cell>
          <cell r="E378">
            <v>1218</v>
          </cell>
          <cell r="F378">
            <v>1205</v>
          </cell>
          <cell r="G378">
            <v>76</v>
          </cell>
          <cell r="H378">
            <v>5</v>
          </cell>
          <cell r="I378">
            <v>24</v>
          </cell>
        </row>
        <row r="379">
          <cell r="A379" t="str">
            <v>1All Cancer Types*screened excludedWOSCAN5 Total</v>
          </cell>
          <cell r="B379">
            <v>1</v>
          </cell>
          <cell r="C379" t="str">
            <v>All Cancer Types*screened excluded</v>
          </cell>
          <cell r="D379" t="str">
            <v>WOSCAN5 Total</v>
          </cell>
          <cell r="E379">
            <v>2051</v>
          </cell>
          <cell r="F379">
            <v>1998</v>
          </cell>
          <cell r="G379">
            <v>104</v>
          </cell>
          <cell r="H379">
            <v>7</v>
          </cell>
          <cell r="I379">
            <v>26</v>
          </cell>
        </row>
        <row r="380">
          <cell r="A380" t="str">
            <v>1All Cancer Types*screened excludedNational Waiting Times Centre</v>
          </cell>
          <cell r="B380">
            <v>1</v>
          </cell>
          <cell r="C380" t="str">
            <v>All Cancer Types*screened excluded</v>
          </cell>
          <cell r="D380" t="str">
            <v>National Waiting Times Centre</v>
          </cell>
          <cell r="E380">
            <v>64</v>
          </cell>
          <cell r="F380">
            <v>64</v>
          </cell>
          <cell r="G380">
            <v>28</v>
          </cell>
          <cell r="H380">
            <v>14</v>
          </cell>
          <cell r="I380">
            <v>23.7</v>
          </cell>
        </row>
        <row r="381">
          <cell r="A381" t="str">
            <v>1All Cancer Types*screened excludedScotland</v>
          </cell>
          <cell r="B381">
            <v>1</v>
          </cell>
          <cell r="C381" t="str">
            <v>All Cancer Types*screened excluded</v>
          </cell>
          <cell r="D381" t="str">
            <v>Scotland</v>
          </cell>
          <cell r="E381">
            <v>4438</v>
          </cell>
          <cell r="F381">
            <v>4338</v>
          </cell>
          <cell r="G381">
            <v>104</v>
          </cell>
          <cell r="H381">
            <v>6</v>
          </cell>
          <cell r="I381">
            <v>25</v>
          </cell>
        </row>
        <row r="382">
          <cell r="A382" t="str">
            <v>2All Cancer Types*Scotland</v>
          </cell>
          <cell r="B382">
            <v>2</v>
          </cell>
          <cell r="C382" t="str">
            <v>All Cancer Types*</v>
          </cell>
          <cell r="D382" t="str">
            <v>Scotland</v>
          </cell>
          <cell r="E382">
            <v>5223</v>
          </cell>
          <cell r="F382">
            <v>5125</v>
          </cell>
          <cell r="G382">
            <v>85</v>
          </cell>
          <cell r="H382">
            <v>7</v>
          </cell>
          <cell r="I382">
            <v>25</v>
          </cell>
        </row>
        <row r="383">
          <cell r="A383" t="str">
            <v>2All Cancer Types*NOSCAN5 Total</v>
          </cell>
          <cell r="B383">
            <v>2</v>
          </cell>
          <cell r="C383" t="str">
            <v>All Cancer Types*</v>
          </cell>
          <cell r="D383" t="str">
            <v>NOSCAN5 Total</v>
          </cell>
          <cell r="E383">
            <v>1328</v>
          </cell>
          <cell r="F383">
            <v>1286</v>
          </cell>
          <cell r="G383">
            <v>69</v>
          </cell>
          <cell r="H383">
            <v>7</v>
          </cell>
          <cell r="I383">
            <v>27</v>
          </cell>
        </row>
        <row r="384">
          <cell r="A384" t="str">
            <v>2All Cancer Types*NHS Grampian</v>
          </cell>
          <cell r="B384">
            <v>2</v>
          </cell>
          <cell r="C384" t="str">
            <v>All Cancer Types*</v>
          </cell>
          <cell r="D384" t="str">
            <v>NHS Grampian</v>
          </cell>
          <cell r="E384">
            <v>587</v>
          </cell>
          <cell r="F384">
            <v>562</v>
          </cell>
          <cell r="G384">
            <v>64</v>
          </cell>
          <cell r="H384">
            <v>8</v>
          </cell>
          <cell r="I384">
            <v>28</v>
          </cell>
        </row>
        <row r="385">
          <cell r="A385" t="str">
            <v>2All Cancer Types*NHS Highland</v>
          </cell>
          <cell r="B385">
            <v>2</v>
          </cell>
          <cell r="C385" t="str">
            <v>All Cancer Types*</v>
          </cell>
          <cell r="D385" t="str">
            <v>NHS Highland</v>
          </cell>
          <cell r="E385">
            <v>314</v>
          </cell>
          <cell r="F385">
            <v>307</v>
          </cell>
          <cell r="G385">
            <v>51</v>
          </cell>
          <cell r="H385">
            <v>6</v>
          </cell>
          <cell r="I385">
            <v>27</v>
          </cell>
        </row>
        <row r="386">
          <cell r="A386" t="str">
            <v>2All Cancer Types*NHS Orkney</v>
          </cell>
          <cell r="B386">
            <v>2</v>
          </cell>
          <cell r="C386" t="str">
            <v>All Cancer Types*</v>
          </cell>
          <cell r="D386" t="str">
            <v>NHS Orkney</v>
          </cell>
          <cell r="E386">
            <v>2</v>
          </cell>
          <cell r="F386">
            <v>2</v>
          </cell>
          <cell r="G386">
            <v>0</v>
          </cell>
          <cell r="H386" t="str">
            <v>n/a</v>
          </cell>
          <cell r="I386" t="str">
            <v>n/a</v>
          </cell>
        </row>
        <row r="387">
          <cell r="A387" t="str">
            <v>2All Cancer Types*NHS Shetland</v>
          </cell>
          <cell r="B387">
            <v>2</v>
          </cell>
          <cell r="C387" t="str">
            <v>All Cancer Types*</v>
          </cell>
          <cell r="D387" t="str">
            <v>NHS Shetland</v>
          </cell>
          <cell r="E387">
            <v>14</v>
          </cell>
          <cell r="F387">
            <v>14</v>
          </cell>
          <cell r="G387">
            <v>20</v>
          </cell>
          <cell r="H387">
            <v>6.5</v>
          </cell>
          <cell r="I387" t="str">
            <v>n/a</v>
          </cell>
        </row>
        <row r="388">
          <cell r="A388" t="str">
            <v>2All Cancer Types*NHS Tayside</v>
          </cell>
          <cell r="B388">
            <v>2</v>
          </cell>
          <cell r="C388" t="str">
            <v>All Cancer Types*</v>
          </cell>
          <cell r="D388" t="str">
            <v>NHS Tayside</v>
          </cell>
          <cell r="E388">
            <v>406</v>
          </cell>
          <cell r="F388">
            <v>396</v>
          </cell>
          <cell r="G388">
            <v>69</v>
          </cell>
          <cell r="H388">
            <v>8</v>
          </cell>
          <cell r="I388">
            <v>25.5</v>
          </cell>
        </row>
        <row r="389">
          <cell r="A389" t="str">
            <v>2All Cancer Types*NHS Western Isles</v>
          </cell>
          <cell r="B389">
            <v>2</v>
          </cell>
          <cell r="C389" t="str">
            <v>All Cancer Types*</v>
          </cell>
          <cell r="D389" t="str">
            <v>NHS Western Isles</v>
          </cell>
          <cell r="E389">
            <v>5</v>
          </cell>
          <cell r="F389">
            <v>5</v>
          </cell>
          <cell r="G389">
            <v>3</v>
          </cell>
          <cell r="H389">
            <v>0</v>
          </cell>
          <cell r="I389" t="str">
            <v>n/a</v>
          </cell>
        </row>
        <row r="390">
          <cell r="A390" t="str">
            <v>2All Cancer Types*SCAN 5 Total</v>
          </cell>
          <cell r="B390">
            <v>2</v>
          </cell>
          <cell r="C390" t="str">
            <v>All Cancer Types*</v>
          </cell>
          <cell r="D390" t="str">
            <v>SCAN 5 Total</v>
          </cell>
          <cell r="E390">
            <v>1534</v>
          </cell>
          <cell r="F390">
            <v>1515</v>
          </cell>
          <cell r="G390">
            <v>81</v>
          </cell>
          <cell r="H390">
            <v>6</v>
          </cell>
          <cell r="I390">
            <v>24</v>
          </cell>
        </row>
        <row r="391">
          <cell r="A391" t="str">
            <v>2All Cancer Types*NHS Borders</v>
          </cell>
          <cell r="B391">
            <v>2</v>
          </cell>
          <cell r="C391" t="str">
            <v>All Cancer Types*</v>
          </cell>
          <cell r="D391" t="str">
            <v>NHS Borders</v>
          </cell>
          <cell r="E391">
            <v>106</v>
          </cell>
          <cell r="F391">
            <v>106</v>
          </cell>
          <cell r="G391">
            <v>31</v>
          </cell>
          <cell r="H391">
            <v>3.5</v>
          </cell>
          <cell r="I391">
            <v>19.5</v>
          </cell>
        </row>
        <row r="392">
          <cell r="A392" t="str">
            <v>2All Cancer Types*NHS Dumfries &amp; Galloway</v>
          </cell>
          <cell r="B392">
            <v>2</v>
          </cell>
          <cell r="C392" t="str">
            <v>All Cancer Types*</v>
          </cell>
          <cell r="D392" t="str">
            <v>NHS Dumfries &amp; Galloway</v>
          </cell>
          <cell r="E392">
            <v>149</v>
          </cell>
          <cell r="F392">
            <v>149</v>
          </cell>
          <cell r="G392">
            <v>31</v>
          </cell>
          <cell r="H392">
            <v>3</v>
          </cell>
          <cell r="I392">
            <v>18</v>
          </cell>
        </row>
        <row r="393">
          <cell r="A393" t="str">
            <v>2All Cancer Types*NHS Fife</v>
          </cell>
          <cell r="B393">
            <v>2</v>
          </cell>
          <cell r="C393" t="str">
            <v>All Cancer Types*</v>
          </cell>
          <cell r="D393" t="str">
            <v>NHS Fife</v>
          </cell>
          <cell r="E393">
            <v>313</v>
          </cell>
          <cell r="F393">
            <v>304</v>
          </cell>
          <cell r="G393">
            <v>56</v>
          </cell>
          <cell r="H393">
            <v>1</v>
          </cell>
          <cell r="I393">
            <v>22</v>
          </cell>
        </row>
        <row r="394">
          <cell r="A394" t="str">
            <v>2All Cancer Types*NHS Lothian</v>
          </cell>
          <cell r="B394">
            <v>2</v>
          </cell>
          <cell r="C394" t="str">
            <v>All Cancer Types*</v>
          </cell>
          <cell r="D394" t="str">
            <v>NHS Lothian</v>
          </cell>
          <cell r="E394">
            <v>966</v>
          </cell>
          <cell r="F394">
            <v>956</v>
          </cell>
          <cell r="G394">
            <v>81</v>
          </cell>
          <cell r="H394">
            <v>9</v>
          </cell>
          <cell r="I394">
            <v>25.5</v>
          </cell>
        </row>
        <row r="395">
          <cell r="A395" t="str">
            <v>2All Cancer Types*WOSCAN5 Total</v>
          </cell>
          <cell r="B395">
            <v>2</v>
          </cell>
          <cell r="C395" t="str">
            <v>All Cancer Types*</v>
          </cell>
          <cell r="D395" t="str">
            <v>WOSCAN5 Total</v>
          </cell>
          <cell r="E395">
            <v>2297</v>
          </cell>
          <cell r="F395">
            <v>2260</v>
          </cell>
          <cell r="G395">
            <v>85</v>
          </cell>
          <cell r="H395">
            <v>7</v>
          </cell>
          <cell r="I395">
            <v>25</v>
          </cell>
        </row>
        <row r="396">
          <cell r="A396" t="str">
            <v>2All Cancer Types*NHS Ayrshire &amp; Arran</v>
          </cell>
          <cell r="B396">
            <v>2</v>
          </cell>
          <cell r="C396" t="str">
            <v>All Cancer Types*</v>
          </cell>
          <cell r="D396" t="str">
            <v>NHS Ayrshire &amp; Arran</v>
          </cell>
          <cell r="E396">
            <v>308</v>
          </cell>
          <cell r="F396">
            <v>305</v>
          </cell>
          <cell r="G396">
            <v>62</v>
          </cell>
          <cell r="H396">
            <v>3</v>
          </cell>
          <cell r="I396">
            <v>18</v>
          </cell>
        </row>
        <row r="397">
          <cell r="A397" t="str">
            <v>2All Cancer Types*NHS Forth Valley</v>
          </cell>
          <cell r="B397">
            <v>2</v>
          </cell>
          <cell r="C397" t="str">
            <v>All Cancer Types*</v>
          </cell>
          <cell r="D397" t="str">
            <v>NHS Forth Valley</v>
          </cell>
          <cell r="E397">
            <v>218</v>
          </cell>
          <cell r="F397">
            <v>207</v>
          </cell>
          <cell r="G397">
            <v>73</v>
          </cell>
          <cell r="H397">
            <v>7</v>
          </cell>
          <cell r="I397">
            <v>27</v>
          </cell>
        </row>
        <row r="398">
          <cell r="A398" t="str">
            <v>2All Cancer Types*NHS Greater Glasgow &amp; Clyde</v>
          </cell>
          <cell r="B398">
            <v>2</v>
          </cell>
          <cell r="C398" t="str">
            <v>All Cancer Types*</v>
          </cell>
          <cell r="D398" t="str">
            <v>NHS Greater Glasgow &amp; Clyde</v>
          </cell>
          <cell r="E398">
            <v>1346</v>
          </cell>
          <cell r="F398">
            <v>1328</v>
          </cell>
          <cell r="G398">
            <v>68</v>
          </cell>
          <cell r="H398">
            <v>9</v>
          </cell>
          <cell r="I398">
            <v>26</v>
          </cell>
        </row>
        <row r="399">
          <cell r="A399" t="str">
            <v>2All Cancer Types*NHS Lanarkshire</v>
          </cell>
          <cell r="B399">
            <v>2</v>
          </cell>
          <cell r="C399" t="str">
            <v>All Cancer Types*</v>
          </cell>
          <cell r="D399" t="str">
            <v>NHS Lanarkshire</v>
          </cell>
          <cell r="E399">
            <v>425</v>
          </cell>
          <cell r="F399">
            <v>420</v>
          </cell>
          <cell r="G399">
            <v>85</v>
          </cell>
          <cell r="H399">
            <v>4</v>
          </cell>
          <cell r="I399">
            <v>22</v>
          </cell>
        </row>
        <row r="400">
          <cell r="A400" t="str">
            <v>2All Cancer Types*Golden Jubilee National Hospital</v>
          </cell>
          <cell r="B400">
            <v>2</v>
          </cell>
          <cell r="C400" t="str">
            <v>All Cancer Types*</v>
          </cell>
          <cell r="D400" t="str">
            <v>Golden Jubilee National Hospital</v>
          </cell>
          <cell r="E400">
            <v>64</v>
          </cell>
          <cell r="F400">
            <v>64</v>
          </cell>
          <cell r="G400">
            <v>29</v>
          </cell>
          <cell r="H400">
            <v>15</v>
          </cell>
          <cell r="I400">
            <v>24.4</v>
          </cell>
        </row>
        <row r="401">
          <cell r="A401" t="str">
            <v>2All Cancer Types*National Waiting Times Centre</v>
          </cell>
          <cell r="B401">
            <v>2</v>
          </cell>
          <cell r="C401" t="str">
            <v>All Cancer Types*</v>
          </cell>
          <cell r="D401" t="str">
            <v>National Waiting Times Centre</v>
          </cell>
          <cell r="E401">
            <v>64</v>
          </cell>
          <cell r="F401">
            <v>64</v>
          </cell>
          <cell r="G401">
            <v>29</v>
          </cell>
          <cell r="H401">
            <v>15</v>
          </cell>
          <cell r="I401">
            <v>24.4</v>
          </cell>
        </row>
        <row r="402">
          <cell r="A402" t="str">
            <v>2All Cancer Types*screened onlyScotland</v>
          </cell>
          <cell r="B402">
            <v>2</v>
          </cell>
          <cell r="C402" t="str">
            <v>All Cancer Types*screened only</v>
          </cell>
          <cell r="D402" t="str">
            <v>Scotland</v>
          </cell>
          <cell r="E402">
            <v>610</v>
          </cell>
          <cell r="F402">
            <v>595</v>
          </cell>
          <cell r="G402">
            <v>48</v>
          </cell>
          <cell r="H402">
            <v>13</v>
          </cell>
          <cell r="I402">
            <v>27.1</v>
          </cell>
        </row>
        <row r="403">
          <cell r="A403" t="str">
            <v>2All Cancer Types*screened onlyNOSCAN5 Total</v>
          </cell>
          <cell r="B403">
            <v>2</v>
          </cell>
          <cell r="C403" t="str">
            <v>All Cancer Types*screened only</v>
          </cell>
          <cell r="D403" t="str">
            <v>NOSCAN5 Total</v>
          </cell>
          <cell r="E403">
            <v>170</v>
          </cell>
          <cell r="F403">
            <v>158</v>
          </cell>
          <cell r="G403">
            <v>48</v>
          </cell>
          <cell r="H403">
            <v>15</v>
          </cell>
          <cell r="I403">
            <v>30.1</v>
          </cell>
        </row>
        <row r="404">
          <cell r="A404" t="str">
            <v>2All Cancer Types*screened onlyNHS Grampian</v>
          </cell>
          <cell r="B404">
            <v>2</v>
          </cell>
          <cell r="C404" t="str">
            <v>All Cancer Types*screened only</v>
          </cell>
          <cell r="D404" t="str">
            <v>NHS Grampian</v>
          </cell>
          <cell r="E404">
            <v>78</v>
          </cell>
          <cell r="F404">
            <v>68</v>
          </cell>
          <cell r="G404">
            <v>48</v>
          </cell>
          <cell r="H404">
            <v>20.5</v>
          </cell>
          <cell r="I404">
            <v>34</v>
          </cell>
        </row>
        <row r="405">
          <cell r="A405" t="str">
            <v>2All Cancer Types*screened onlyNHS Highland</v>
          </cell>
          <cell r="B405">
            <v>2</v>
          </cell>
          <cell r="C405" t="str">
            <v>All Cancer Types*screened only</v>
          </cell>
          <cell r="D405" t="str">
            <v>NHS Highland</v>
          </cell>
          <cell r="E405">
            <v>36</v>
          </cell>
          <cell r="F405">
            <v>35</v>
          </cell>
          <cell r="G405">
            <v>36</v>
          </cell>
          <cell r="H405">
            <v>20</v>
          </cell>
          <cell r="I405" t="str">
            <v>n/a</v>
          </cell>
        </row>
        <row r="406">
          <cell r="A406" t="str">
            <v>2All Cancer Types*screened onlyNHS Orkney</v>
          </cell>
          <cell r="B406">
            <v>2</v>
          </cell>
          <cell r="C406" t="str">
            <v>All Cancer Types*screened only</v>
          </cell>
          <cell r="D406" t="str">
            <v>NHS Orkney</v>
          </cell>
          <cell r="E406">
            <v>2</v>
          </cell>
          <cell r="F406">
            <v>2</v>
          </cell>
          <cell r="G406">
            <v>0</v>
          </cell>
          <cell r="H406" t="str">
            <v>n/a</v>
          </cell>
          <cell r="I406" t="str">
            <v>n/a</v>
          </cell>
        </row>
        <row r="407">
          <cell r="A407" t="str">
            <v>2All Cancer Types*screened onlyNHS Shetland</v>
          </cell>
          <cell r="B407">
            <v>2</v>
          </cell>
          <cell r="C407" t="str">
            <v>All Cancer Types*screened only</v>
          </cell>
          <cell r="D407" t="str">
            <v>NHS Shetland</v>
          </cell>
          <cell r="E407">
            <v>5</v>
          </cell>
          <cell r="F407">
            <v>5</v>
          </cell>
          <cell r="G407">
            <v>14</v>
          </cell>
          <cell r="H407">
            <v>11</v>
          </cell>
          <cell r="I407" t="str">
            <v>n/a</v>
          </cell>
        </row>
        <row r="408">
          <cell r="A408" t="str">
            <v>2All Cancer Types*screened onlyNHS Tayside</v>
          </cell>
          <cell r="B408">
            <v>2</v>
          </cell>
          <cell r="C408" t="str">
            <v>All Cancer Types*screened only</v>
          </cell>
          <cell r="D408" t="str">
            <v>NHS Tayside</v>
          </cell>
          <cell r="E408">
            <v>48</v>
          </cell>
          <cell r="F408">
            <v>47</v>
          </cell>
          <cell r="G408">
            <v>34</v>
          </cell>
          <cell r="H408">
            <v>12</v>
          </cell>
          <cell r="I408">
            <v>21</v>
          </cell>
        </row>
        <row r="409">
          <cell r="A409" t="str">
            <v>2All Cancer Types*screened onlyNHS Western Isles</v>
          </cell>
          <cell r="B409">
            <v>2</v>
          </cell>
          <cell r="C409" t="str">
            <v>All Cancer Types*screened only</v>
          </cell>
          <cell r="D409" t="str">
            <v>NHS Western Isles</v>
          </cell>
          <cell r="E409">
            <v>1</v>
          </cell>
          <cell r="F409">
            <v>1</v>
          </cell>
          <cell r="G409">
            <v>3</v>
          </cell>
          <cell r="H409" t="str">
            <v>n/a</v>
          </cell>
          <cell r="I409" t="str">
            <v>n/a</v>
          </cell>
        </row>
        <row r="410">
          <cell r="A410" t="str">
            <v>2All Cancer Types*screened onlySCAN 5 Total</v>
          </cell>
          <cell r="B410">
            <v>2</v>
          </cell>
          <cell r="C410" t="str">
            <v>All Cancer Types*screened only</v>
          </cell>
          <cell r="D410" t="str">
            <v>SCAN 5 Total</v>
          </cell>
          <cell r="E410">
            <v>194</v>
          </cell>
          <cell r="F410">
            <v>192</v>
          </cell>
          <cell r="G410">
            <v>37</v>
          </cell>
          <cell r="H410">
            <v>12</v>
          </cell>
          <cell r="I410">
            <v>22</v>
          </cell>
        </row>
        <row r="411">
          <cell r="A411" t="str">
            <v>2All Cancer Types*screened onlyNHS Borders</v>
          </cell>
          <cell r="B411">
            <v>2</v>
          </cell>
          <cell r="C411" t="str">
            <v>All Cancer Types*screened only</v>
          </cell>
          <cell r="D411" t="str">
            <v>NHS Borders</v>
          </cell>
          <cell r="E411">
            <v>4</v>
          </cell>
          <cell r="F411">
            <v>4</v>
          </cell>
          <cell r="G411">
            <v>20</v>
          </cell>
          <cell r="H411">
            <v>10</v>
          </cell>
          <cell r="I411" t="str">
            <v>n/a</v>
          </cell>
        </row>
        <row r="412">
          <cell r="A412" t="str">
            <v>2All Cancer Types*screened onlyNHS Dumfries &amp; Galloway</v>
          </cell>
          <cell r="B412">
            <v>2</v>
          </cell>
          <cell r="C412" t="str">
            <v>All Cancer Types*screened only</v>
          </cell>
          <cell r="D412" t="str">
            <v>NHS Dumfries &amp; Galloway</v>
          </cell>
          <cell r="E412">
            <v>10</v>
          </cell>
          <cell r="F412">
            <v>10</v>
          </cell>
          <cell r="G412">
            <v>18</v>
          </cell>
          <cell r="H412">
            <v>7.5</v>
          </cell>
          <cell r="I412" t="str">
            <v>n/a</v>
          </cell>
        </row>
        <row r="413">
          <cell r="A413" t="str">
            <v>2All Cancer Types*screened onlyNHS Fife</v>
          </cell>
          <cell r="B413">
            <v>2</v>
          </cell>
          <cell r="C413" t="str">
            <v>All Cancer Types*screened only</v>
          </cell>
          <cell r="D413" t="str">
            <v>NHS Fife</v>
          </cell>
          <cell r="E413">
            <v>18</v>
          </cell>
          <cell r="F413">
            <v>17</v>
          </cell>
          <cell r="G413">
            <v>37</v>
          </cell>
          <cell r="H413">
            <v>9.5</v>
          </cell>
          <cell r="I413" t="str">
            <v>n/a</v>
          </cell>
        </row>
        <row r="414">
          <cell r="A414" t="str">
            <v>2All Cancer Types*screened onlyNHS Lothian</v>
          </cell>
          <cell r="B414">
            <v>2</v>
          </cell>
          <cell r="C414" t="str">
            <v>All Cancer Types*screened only</v>
          </cell>
          <cell r="D414" t="str">
            <v>NHS Lothian</v>
          </cell>
          <cell r="E414">
            <v>162</v>
          </cell>
          <cell r="F414">
            <v>161</v>
          </cell>
          <cell r="G414">
            <v>34</v>
          </cell>
          <cell r="H414">
            <v>13</v>
          </cell>
          <cell r="I414">
            <v>22</v>
          </cell>
        </row>
        <row r="415">
          <cell r="A415" t="str">
            <v>2All Cancer Types*screened onlyWOSCAN5 Total</v>
          </cell>
          <cell r="B415">
            <v>2</v>
          </cell>
          <cell r="C415" t="str">
            <v>All Cancer Types*screened only</v>
          </cell>
          <cell r="D415" t="str">
            <v>WOSCAN5 Total</v>
          </cell>
          <cell r="E415">
            <v>246</v>
          </cell>
          <cell r="F415">
            <v>245</v>
          </cell>
          <cell r="G415">
            <v>43</v>
          </cell>
          <cell r="H415">
            <v>13</v>
          </cell>
          <cell r="I415">
            <v>27</v>
          </cell>
        </row>
        <row r="416">
          <cell r="A416" t="str">
            <v>2All Cancer Types*screened onlyNHS Ayrshire &amp; Arran</v>
          </cell>
          <cell r="B416">
            <v>2</v>
          </cell>
          <cell r="C416" t="str">
            <v>All Cancer Types*screened only</v>
          </cell>
          <cell r="D416" t="str">
            <v>NHS Ayrshire &amp; Arran</v>
          </cell>
          <cell r="E416">
            <v>44</v>
          </cell>
          <cell r="F416">
            <v>44</v>
          </cell>
          <cell r="G416">
            <v>27</v>
          </cell>
          <cell r="H416">
            <v>4</v>
          </cell>
          <cell r="I416">
            <v>18.399999999999999</v>
          </cell>
        </row>
        <row r="417">
          <cell r="A417" t="str">
            <v>2All Cancer Types*screened onlyNHS Forth Valley</v>
          </cell>
          <cell r="B417">
            <v>2</v>
          </cell>
          <cell r="C417" t="str">
            <v>All Cancer Types*screened only</v>
          </cell>
          <cell r="D417" t="str">
            <v>NHS Forth Valley</v>
          </cell>
          <cell r="E417">
            <v>24</v>
          </cell>
          <cell r="F417">
            <v>23</v>
          </cell>
          <cell r="G417">
            <v>43</v>
          </cell>
          <cell r="H417">
            <v>15</v>
          </cell>
          <cell r="I417" t="str">
            <v>n/a</v>
          </cell>
        </row>
        <row r="418">
          <cell r="A418" t="str">
            <v>2All Cancer Types*screened onlyNHS Greater Glasgow &amp; Clyde</v>
          </cell>
          <cell r="B418">
            <v>2</v>
          </cell>
          <cell r="C418" t="str">
            <v>All Cancer Types*screened only</v>
          </cell>
          <cell r="D418" t="str">
            <v>NHS Greater Glasgow &amp; Clyde</v>
          </cell>
          <cell r="E418">
            <v>150</v>
          </cell>
          <cell r="F418">
            <v>150</v>
          </cell>
          <cell r="G418">
            <v>31</v>
          </cell>
          <cell r="H418">
            <v>14</v>
          </cell>
          <cell r="I418">
            <v>28</v>
          </cell>
        </row>
        <row r="419">
          <cell r="A419" t="str">
            <v>2All Cancer Types*screened onlyNHS Lanarkshire</v>
          </cell>
          <cell r="B419">
            <v>2</v>
          </cell>
          <cell r="C419" t="str">
            <v>All Cancer Types*screened only</v>
          </cell>
          <cell r="D419" t="str">
            <v>NHS Lanarkshire</v>
          </cell>
          <cell r="E419">
            <v>28</v>
          </cell>
          <cell r="F419">
            <v>28</v>
          </cell>
          <cell r="G419">
            <v>29</v>
          </cell>
          <cell r="H419">
            <v>10</v>
          </cell>
          <cell r="I419" t="str">
            <v>n/a</v>
          </cell>
        </row>
        <row r="420">
          <cell r="A420" t="str">
            <v>2All Cancer Types*screened onlyGolden Jubilee National Hospital</v>
          </cell>
          <cell r="B420">
            <v>2</v>
          </cell>
          <cell r="C420" t="str">
            <v>All Cancer Types*screened only</v>
          </cell>
          <cell r="D420" t="str">
            <v>Golden Jubilee National Hospital</v>
          </cell>
          <cell r="E420" t="str">
            <v>-</v>
          </cell>
          <cell r="F420" t="str">
            <v>-</v>
          </cell>
          <cell r="G420" t="str">
            <v>n/a</v>
          </cell>
          <cell r="H420" t="str">
            <v>n/a</v>
          </cell>
          <cell r="I420" t="str">
            <v>n/a</v>
          </cell>
        </row>
        <row r="421">
          <cell r="A421" t="str">
            <v>2All Cancer Types*screened onlyNational Waiting Times Centre</v>
          </cell>
          <cell r="B421">
            <v>2</v>
          </cell>
          <cell r="C421" t="str">
            <v>All Cancer Types*screened only</v>
          </cell>
          <cell r="D421" t="str">
            <v>National Waiting Times Centre</v>
          </cell>
          <cell r="E421" t="str">
            <v>-</v>
          </cell>
          <cell r="F421" t="str">
            <v>-</v>
          </cell>
          <cell r="G421" t="str">
            <v>n/a</v>
          </cell>
          <cell r="H421" t="str">
            <v>n/a</v>
          </cell>
          <cell r="I421" t="str">
            <v>n/a</v>
          </cell>
        </row>
        <row r="422">
          <cell r="A422" t="str">
            <v>2All Cancer Types*screened excludedScotland</v>
          </cell>
          <cell r="B422">
            <v>2</v>
          </cell>
          <cell r="C422" t="str">
            <v>All Cancer Types*screened excluded</v>
          </cell>
          <cell r="D422" t="str">
            <v>Scotland</v>
          </cell>
          <cell r="E422">
            <v>4613</v>
          </cell>
          <cell r="F422">
            <v>4530</v>
          </cell>
          <cell r="G422">
            <v>85</v>
          </cell>
          <cell r="H422">
            <v>6</v>
          </cell>
          <cell r="I422">
            <v>25</v>
          </cell>
        </row>
        <row r="423">
          <cell r="A423" t="str">
            <v>2All Cancer Types*screened excludedNOSCAN5 Total</v>
          </cell>
          <cell r="B423">
            <v>2</v>
          </cell>
          <cell r="C423" t="str">
            <v>All Cancer Types*screened excluded</v>
          </cell>
          <cell r="D423" t="str">
            <v>NOSCAN5 Total</v>
          </cell>
          <cell r="E423">
            <v>1158</v>
          </cell>
          <cell r="F423">
            <v>1128</v>
          </cell>
          <cell r="G423">
            <v>69</v>
          </cell>
          <cell r="H423">
            <v>6</v>
          </cell>
          <cell r="I423">
            <v>25</v>
          </cell>
        </row>
        <row r="424">
          <cell r="A424" t="str">
            <v>2All Cancer Types*screened excludedNHS Grampian</v>
          </cell>
          <cell r="B424">
            <v>2</v>
          </cell>
          <cell r="C424" t="str">
            <v>All Cancer Types*screened excluded</v>
          </cell>
          <cell r="D424" t="str">
            <v>NHS Grampian</v>
          </cell>
          <cell r="E424">
            <v>509</v>
          </cell>
          <cell r="F424">
            <v>494</v>
          </cell>
          <cell r="G424">
            <v>64</v>
          </cell>
          <cell r="H424">
            <v>6</v>
          </cell>
          <cell r="I424">
            <v>26</v>
          </cell>
        </row>
        <row r="425">
          <cell r="A425" t="str">
            <v>2All Cancer Types*screened excludedNHS Highland</v>
          </cell>
          <cell r="B425">
            <v>2</v>
          </cell>
          <cell r="C425" t="str">
            <v>All Cancer Types*screened excluded</v>
          </cell>
          <cell r="D425" t="str">
            <v>NHS Highland</v>
          </cell>
          <cell r="E425">
            <v>278</v>
          </cell>
          <cell r="F425">
            <v>272</v>
          </cell>
          <cell r="G425">
            <v>51</v>
          </cell>
          <cell r="H425">
            <v>4</v>
          </cell>
          <cell r="I425">
            <v>24</v>
          </cell>
        </row>
        <row r="426">
          <cell r="A426" t="str">
            <v>2All Cancer Types*screened excludedNHS Orkney</v>
          </cell>
          <cell r="B426">
            <v>2</v>
          </cell>
          <cell r="C426" t="str">
            <v>All Cancer Types*screened excluded</v>
          </cell>
          <cell r="D426" t="str">
            <v>NHS Orkney</v>
          </cell>
          <cell r="E426" t="str">
            <v>-</v>
          </cell>
          <cell r="F426" t="str">
            <v>-</v>
          </cell>
          <cell r="G426" t="str">
            <v>n/a</v>
          </cell>
          <cell r="H426" t="str">
            <v>n/a</v>
          </cell>
          <cell r="I426" t="str">
            <v>n/a</v>
          </cell>
        </row>
        <row r="427">
          <cell r="A427" t="str">
            <v>2All Cancer Types*screened excludedNHS Shetland</v>
          </cell>
          <cell r="B427">
            <v>2</v>
          </cell>
          <cell r="C427" t="str">
            <v>All Cancer Types*screened excluded</v>
          </cell>
          <cell r="D427" t="str">
            <v>NHS Shetland</v>
          </cell>
          <cell r="E427">
            <v>9</v>
          </cell>
          <cell r="F427">
            <v>9</v>
          </cell>
          <cell r="G427">
            <v>20</v>
          </cell>
          <cell r="H427">
            <v>0</v>
          </cell>
          <cell r="I427" t="str">
            <v>n/a</v>
          </cell>
        </row>
        <row r="428">
          <cell r="A428" t="str">
            <v>2All Cancer Types*screened excludedNHS Tayside</v>
          </cell>
          <cell r="B428">
            <v>2</v>
          </cell>
          <cell r="C428" t="str">
            <v>All Cancer Types*screened excluded</v>
          </cell>
          <cell r="D428" t="str">
            <v>NHS Tayside</v>
          </cell>
          <cell r="E428">
            <v>358</v>
          </cell>
          <cell r="F428">
            <v>349</v>
          </cell>
          <cell r="G428">
            <v>69</v>
          </cell>
          <cell r="H428">
            <v>7</v>
          </cell>
          <cell r="I428">
            <v>26</v>
          </cell>
        </row>
        <row r="429">
          <cell r="A429" t="str">
            <v>2All Cancer Types*screened excludedNHS Western Isles</v>
          </cell>
          <cell r="B429">
            <v>2</v>
          </cell>
          <cell r="C429" t="str">
            <v>All Cancer Types*screened excluded</v>
          </cell>
          <cell r="D429" t="str">
            <v>NHS Western Isles</v>
          </cell>
          <cell r="E429">
            <v>4</v>
          </cell>
          <cell r="F429">
            <v>4</v>
          </cell>
          <cell r="G429">
            <v>3</v>
          </cell>
          <cell r="H429">
            <v>0</v>
          </cell>
          <cell r="I429" t="str">
            <v>n/a</v>
          </cell>
        </row>
        <row r="430">
          <cell r="A430" t="str">
            <v>2All Cancer Types*screened excludedSCAN 5 Total</v>
          </cell>
          <cell r="B430">
            <v>2</v>
          </cell>
          <cell r="C430" t="str">
            <v>All Cancer Types*screened excluded</v>
          </cell>
          <cell r="D430" t="str">
            <v>SCAN 5 Total</v>
          </cell>
          <cell r="E430">
            <v>1340</v>
          </cell>
          <cell r="F430">
            <v>1323</v>
          </cell>
          <cell r="G430">
            <v>81</v>
          </cell>
          <cell r="H430">
            <v>5</v>
          </cell>
          <cell r="I430">
            <v>24</v>
          </cell>
        </row>
        <row r="431">
          <cell r="A431" t="str">
            <v>2All Cancer Types*screened excludedNHS Borders</v>
          </cell>
          <cell r="B431">
            <v>2</v>
          </cell>
          <cell r="C431" t="str">
            <v>All Cancer Types*screened excluded</v>
          </cell>
          <cell r="D431" t="str">
            <v>NHS Borders</v>
          </cell>
          <cell r="E431">
            <v>102</v>
          </cell>
          <cell r="F431">
            <v>102</v>
          </cell>
          <cell r="G431">
            <v>31</v>
          </cell>
          <cell r="H431">
            <v>3</v>
          </cell>
          <cell r="I431">
            <v>18.899999999999999</v>
          </cell>
        </row>
        <row r="432">
          <cell r="A432" t="str">
            <v>2All Cancer Types*screened excludedNHS Dumfries &amp; Galloway</v>
          </cell>
          <cell r="B432">
            <v>2</v>
          </cell>
          <cell r="C432" t="str">
            <v>All Cancer Types*screened excluded</v>
          </cell>
          <cell r="D432" t="str">
            <v>NHS Dumfries &amp; Galloway</v>
          </cell>
          <cell r="E432">
            <v>139</v>
          </cell>
          <cell r="F432">
            <v>139</v>
          </cell>
          <cell r="G432">
            <v>31</v>
          </cell>
          <cell r="H432">
            <v>2</v>
          </cell>
          <cell r="I432">
            <v>18.2</v>
          </cell>
        </row>
        <row r="433">
          <cell r="A433" t="str">
            <v>2All Cancer Types*screened excludedNHS Fife</v>
          </cell>
          <cell r="B433">
            <v>2</v>
          </cell>
          <cell r="C433" t="str">
            <v>All Cancer Types*screened excluded</v>
          </cell>
          <cell r="D433" t="str">
            <v>NHS Fife</v>
          </cell>
          <cell r="E433">
            <v>295</v>
          </cell>
          <cell r="F433">
            <v>287</v>
          </cell>
          <cell r="G433">
            <v>56</v>
          </cell>
          <cell r="H433">
            <v>0</v>
          </cell>
          <cell r="I433">
            <v>22</v>
          </cell>
        </row>
        <row r="434">
          <cell r="A434" t="str">
            <v>2All Cancer Types*screened excludedNHS Lothian</v>
          </cell>
          <cell r="B434">
            <v>2</v>
          </cell>
          <cell r="C434" t="str">
            <v>All Cancer Types*screened excluded</v>
          </cell>
          <cell r="D434" t="str">
            <v>NHS Lothian</v>
          </cell>
          <cell r="E434">
            <v>804</v>
          </cell>
          <cell r="F434">
            <v>795</v>
          </cell>
          <cell r="G434">
            <v>81</v>
          </cell>
          <cell r="H434">
            <v>8</v>
          </cell>
          <cell r="I434">
            <v>26</v>
          </cell>
        </row>
        <row r="435">
          <cell r="A435" t="str">
            <v>2All Cancer Types*screened excludedWOSCAN5 Total</v>
          </cell>
          <cell r="B435">
            <v>2</v>
          </cell>
          <cell r="C435" t="str">
            <v>All Cancer Types*screened excluded</v>
          </cell>
          <cell r="D435" t="str">
            <v>WOSCAN5 Total</v>
          </cell>
          <cell r="E435">
            <v>2051</v>
          </cell>
          <cell r="F435">
            <v>2015</v>
          </cell>
          <cell r="G435">
            <v>85</v>
          </cell>
          <cell r="H435">
            <v>7</v>
          </cell>
          <cell r="I435">
            <v>25</v>
          </cell>
        </row>
        <row r="436">
          <cell r="A436" t="str">
            <v>2All Cancer Types*screened excludedNHS Ayrshire &amp; Arran</v>
          </cell>
          <cell r="B436">
            <v>2</v>
          </cell>
          <cell r="C436" t="str">
            <v>All Cancer Types*screened excluded</v>
          </cell>
          <cell r="D436" t="str">
            <v>NHS Ayrshire &amp; Arran</v>
          </cell>
          <cell r="E436">
            <v>264</v>
          </cell>
          <cell r="F436">
            <v>261</v>
          </cell>
          <cell r="G436">
            <v>62</v>
          </cell>
          <cell r="H436">
            <v>2</v>
          </cell>
          <cell r="I436">
            <v>18</v>
          </cell>
        </row>
        <row r="437">
          <cell r="A437" t="str">
            <v>2All Cancer Types*screened excludedNHS Forth Valley</v>
          </cell>
          <cell r="B437">
            <v>2</v>
          </cell>
          <cell r="C437" t="str">
            <v>All Cancer Types*screened excluded</v>
          </cell>
          <cell r="D437" t="str">
            <v>NHS Forth Valley</v>
          </cell>
          <cell r="E437">
            <v>194</v>
          </cell>
          <cell r="F437">
            <v>184</v>
          </cell>
          <cell r="G437">
            <v>73</v>
          </cell>
          <cell r="H437">
            <v>3</v>
          </cell>
          <cell r="I437">
            <v>26</v>
          </cell>
        </row>
        <row r="438">
          <cell r="A438" t="str">
            <v>2All Cancer Types*screened excludedNHS Greater Glasgow &amp; Clyde</v>
          </cell>
          <cell r="B438">
            <v>2</v>
          </cell>
          <cell r="C438" t="str">
            <v>All Cancer Types*screened excluded</v>
          </cell>
          <cell r="D438" t="str">
            <v>NHS Greater Glasgow &amp; Clyde</v>
          </cell>
          <cell r="E438">
            <v>1196</v>
          </cell>
          <cell r="F438">
            <v>1178</v>
          </cell>
          <cell r="G438">
            <v>68</v>
          </cell>
          <cell r="H438">
            <v>8</v>
          </cell>
          <cell r="I438">
            <v>26</v>
          </cell>
        </row>
        <row r="439">
          <cell r="A439" t="str">
            <v>2All Cancer Types*screened excludedNHS Lanarkshire</v>
          </cell>
          <cell r="B439">
            <v>2</v>
          </cell>
          <cell r="C439" t="str">
            <v>All Cancer Types*screened excluded</v>
          </cell>
          <cell r="D439" t="str">
            <v>NHS Lanarkshire</v>
          </cell>
          <cell r="E439">
            <v>397</v>
          </cell>
          <cell r="F439">
            <v>392</v>
          </cell>
          <cell r="G439">
            <v>85</v>
          </cell>
          <cell r="H439">
            <v>3</v>
          </cell>
          <cell r="I439">
            <v>22</v>
          </cell>
        </row>
        <row r="440">
          <cell r="A440" t="str">
            <v>2All Cancer Types*screened excludedGolden Jubilee National Hospital</v>
          </cell>
          <cell r="B440">
            <v>2</v>
          </cell>
          <cell r="C440" t="str">
            <v>All Cancer Types*screened excluded</v>
          </cell>
          <cell r="D440" t="str">
            <v>Golden Jubilee National Hospital</v>
          </cell>
          <cell r="E440">
            <v>64</v>
          </cell>
          <cell r="F440">
            <v>64</v>
          </cell>
          <cell r="G440">
            <v>29</v>
          </cell>
          <cell r="H440">
            <v>15</v>
          </cell>
          <cell r="I440">
            <v>24.4</v>
          </cell>
        </row>
        <row r="441">
          <cell r="A441" t="str">
            <v>2All Cancer Types*screened excludedNational Waiting Times Centre</v>
          </cell>
          <cell r="B441">
            <v>2</v>
          </cell>
          <cell r="C441" t="str">
            <v>All Cancer Types*screened excluded</v>
          </cell>
          <cell r="D441" t="str">
            <v>National Waiting Times Centre</v>
          </cell>
          <cell r="E441">
            <v>64</v>
          </cell>
          <cell r="F441">
            <v>64</v>
          </cell>
          <cell r="G441">
            <v>29</v>
          </cell>
          <cell r="H441">
            <v>15</v>
          </cell>
          <cell r="I441">
            <v>24.4</v>
          </cell>
        </row>
        <row r="442">
          <cell r="A442" t="str">
            <v>2BreastScotland</v>
          </cell>
          <cell r="B442">
            <v>2</v>
          </cell>
          <cell r="C442" t="str">
            <v>Breast</v>
          </cell>
          <cell r="D442" t="str">
            <v>Scotland</v>
          </cell>
          <cell r="E442">
            <v>1137</v>
          </cell>
          <cell r="F442">
            <v>1122</v>
          </cell>
          <cell r="G442">
            <v>48</v>
          </cell>
          <cell r="H442">
            <v>13</v>
          </cell>
          <cell r="I442">
            <v>25</v>
          </cell>
        </row>
        <row r="443">
          <cell r="A443" t="str">
            <v>2BreastNOSCAN5 Total</v>
          </cell>
          <cell r="B443">
            <v>2</v>
          </cell>
          <cell r="C443" t="str">
            <v>Breast</v>
          </cell>
          <cell r="D443" t="str">
            <v>NOSCAN5 Total</v>
          </cell>
          <cell r="E443">
            <v>300</v>
          </cell>
          <cell r="F443">
            <v>285</v>
          </cell>
          <cell r="G443">
            <v>48</v>
          </cell>
          <cell r="H443">
            <v>14.5</v>
          </cell>
          <cell r="I443">
            <v>29</v>
          </cell>
        </row>
        <row r="444">
          <cell r="A444" t="str">
            <v>2BreastNHS Grampian</v>
          </cell>
          <cell r="B444">
            <v>2</v>
          </cell>
          <cell r="C444" t="str">
            <v>Breast</v>
          </cell>
          <cell r="D444" t="str">
            <v>NHS Grampian</v>
          </cell>
          <cell r="E444">
            <v>126</v>
          </cell>
          <cell r="F444">
            <v>115</v>
          </cell>
          <cell r="G444">
            <v>48</v>
          </cell>
          <cell r="H444">
            <v>19.5</v>
          </cell>
          <cell r="I444">
            <v>31</v>
          </cell>
        </row>
        <row r="445">
          <cell r="A445" t="str">
            <v>2BreastNHS Highland</v>
          </cell>
          <cell r="B445">
            <v>2</v>
          </cell>
          <cell r="C445" t="str">
            <v>Breast</v>
          </cell>
          <cell r="D445" t="str">
            <v>NHS Highland</v>
          </cell>
          <cell r="E445">
            <v>67</v>
          </cell>
          <cell r="F445">
            <v>66</v>
          </cell>
          <cell r="G445">
            <v>36</v>
          </cell>
          <cell r="H445">
            <v>20</v>
          </cell>
          <cell r="I445">
            <v>29</v>
          </cell>
        </row>
        <row r="446">
          <cell r="A446" t="str">
            <v>2BreastNHS Orkney</v>
          </cell>
          <cell r="B446">
            <v>2</v>
          </cell>
          <cell r="C446" t="str">
            <v>Breast</v>
          </cell>
          <cell r="D446" t="str">
            <v>NHS Orkney</v>
          </cell>
          <cell r="E446" t="str">
            <v>-</v>
          </cell>
          <cell r="F446" t="str">
            <v>-</v>
          </cell>
          <cell r="G446" t="str">
            <v>n/a</v>
          </cell>
          <cell r="H446" t="str">
            <v>n/a</v>
          </cell>
          <cell r="I446" t="str">
            <v>n/a</v>
          </cell>
        </row>
        <row r="447">
          <cell r="A447" t="str">
            <v>2BreastNHS Shetland</v>
          </cell>
          <cell r="B447">
            <v>2</v>
          </cell>
          <cell r="C447" t="str">
            <v>Breast</v>
          </cell>
          <cell r="D447" t="str">
            <v>NHS Shetland</v>
          </cell>
          <cell r="E447">
            <v>7</v>
          </cell>
          <cell r="F447">
            <v>7</v>
          </cell>
          <cell r="G447">
            <v>18</v>
          </cell>
          <cell r="H447">
            <v>11</v>
          </cell>
          <cell r="I447" t="str">
            <v>n/a</v>
          </cell>
        </row>
        <row r="448">
          <cell r="A448" t="str">
            <v>2BreastNHS Tayside</v>
          </cell>
          <cell r="B448">
            <v>2</v>
          </cell>
          <cell r="C448" t="str">
            <v>Breast</v>
          </cell>
          <cell r="D448" t="str">
            <v>NHS Tayside</v>
          </cell>
          <cell r="E448">
            <v>100</v>
          </cell>
          <cell r="F448">
            <v>97</v>
          </cell>
          <cell r="G448">
            <v>35</v>
          </cell>
          <cell r="H448">
            <v>12</v>
          </cell>
          <cell r="I448">
            <v>22</v>
          </cell>
        </row>
        <row r="449">
          <cell r="A449" t="str">
            <v>2BreastNHS Western Isles</v>
          </cell>
          <cell r="B449">
            <v>2</v>
          </cell>
          <cell r="C449" t="str">
            <v>Breast</v>
          </cell>
          <cell r="D449" t="str">
            <v>NHS Western Isles</v>
          </cell>
          <cell r="E449" t="str">
            <v>-</v>
          </cell>
          <cell r="F449" t="str">
            <v>-</v>
          </cell>
          <cell r="G449" t="str">
            <v>n/a</v>
          </cell>
          <cell r="H449" t="str">
            <v>n/a</v>
          </cell>
          <cell r="I449" t="str">
            <v>n/a</v>
          </cell>
        </row>
        <row r="450">
          <cell r="A450" t="str">
            <v>2BreastSCAN 5 Total</v>
          </cell>
          <cell r="B450">
            <v>2</v>
          </cell>
          <cell r="C450" t="str">
            <v>Breast</v>
          </cell>
          <cell r="D450" t="str">
            <v>SCAN 5 Total</v>
          </cell>
          <cell r="E450">
            <v>328</v>
          </cell>
          <cell r="F450">
            <v>328</v>
          </cell>
          <cell r="G450">
            <v>30</v>
          </cell>
          <cell r="H450">
            <v>13</v>
          </cell>
          <cell r="I450">
            <v>22</v>
          </cell>
        </row>
        <row r="451">
          <cell r="A451" t="str">
            <v>2BreastNHS Borders</v>
          </cell>
          <cell r="B451">
            <v>2</v>
          </cell>
          <cell r="C451" t="str">
            <v>Breast</v>
          </cell>
          <cell r="D451" t="str">
            <v>NHS Borders</v>
          </cell>
          <cell r="E451">
            <v>21</v>
          </cell>
          <cell r="F451">
            <v>21</v>
          </cell>
          <cell r="G451">
            <v>20</v>
          </cell>
          <cell r="H451">
            <v>7</v>
          </cell>
          <cell r="I451" t="str">
            <v>n/a</v>
          </cell>
        </row>
        <row r="452">
          <cell r="A452" t="str">
            <v>2BreastNHS Dumfries &amp; Galloway</v>
          </cell>
          <cell r="B452">
            <v>2</v>
          </cell>
          <cell r="C452" t="str">
            <v>Breast</v>
          </cell>
          <cell r="D452" t="str">
            <v>NHS Dumfries &amp; Galloway</v>
          </cell>
          <cell r="E452">
            <v>24</v>
          </cell>
          <cell r="F452">
            <v>24</v>
          </cell>
          <cell r="G452">
            <v>22</v>
          </cell>
          <cell r="H452">
            <v>8.5</v>
          </cell>
          <cell r="I452" t="str">
            <v>n/a</v>
          </cell>
        </row>
        <row r="453">
          <cell r="A453" t="str">
            <v>2BreastNHS Fife</v>
          </cell>
          <cell r="B453">
            <v>2</v>
          </cell>
          <cell r="C453" t="str">
            <v>Breast</v>
          </cell>
          <cell r="D453" t="str">
            <v>NHS Fife</v>
          </cell>
          <cell r="E453">
            <v>52</v>
          </cell>
          <cell r="F453">
            <v>52</v>
          </cell>
          <cell r="G453">
            <v>29</v>
          </cell>
          <cell r="H453">
            <v>9</v>
          </cell>
          <cell r="I453">
            <v>22.9</v>
          </cell>
        </row>
        <row r="454">
          <cell r="A454" t="str">
            <v>2BreastNHS Lothian</v>
          </cell>
          <cell r="B454">
            <v>2</v>
          </cell>
          <cell r="C454" t="str">
            <v>Breast</v>
          </cell>
          <cell r="D454" t="str">
            <v>NHS Lothian</v>
          </cell>
          <cell r="E454">
            <v>231</v>
          </cell>
          <cell r="F454">
            <v>231</v>
          </cell>
          <cell r="G454">
            <v>30</v>
          </cell>
          <cell r="H454">
            <v>14</v>
          </cell>
          <cell r="I454">
            <v>22</v>
          </cell>
        </row>
        <row r="455">
          <cell r="A455" t="str">
            <v>2BreastWOSCAN5 Total</v>
          </cell>
          <cell r="B455">
            <v>2</v>
          </cell>
          <cell r="C455" t="str">
            <v>Breast</v>
          </cell>
          <cell r="D455" t="str">
            <v>WOSCAN5 Total</v>
          </cell>
          <cell r="E455">
            <v>509</v>
          </cell>
          <cell r="F455">
            <v>509</v>
          </cell>
          <cell r="G455">
            <v>31</v>
          </cell>
          <cell r="H455">
            <v>11</v>
          </cell>
          <cell r="I455">
            <v>24</v>
          </cell>
        </row>
        <row r="456">
          <cell r="A456" t="str">
            <v>2BreastNHS Ayrshire &amp; Arran</v>
          </cell>
          <cell r="B456">
            <v>2</v>
          </cell>
          <cell r="C456" t="str">
            <v>Breast</v>
          </cell>
          <cell r="D456" t="str">
            <v>NHS Ayrshire &amp; Arran</v>
          </cell>
          <cell r="E456">
            <v>83</v>
          </cell>
          <cell r="F456">
            <v>83</v>
          </cell>
          <cell r="G456">
            <v>29</v>
          </cell>
          <cell r="H456">
            <v>4</v>
          </cell>
          <cell r="I456">
            <v>16.399999999999999</v>
          </cell>
        </row>
        <row r="457">
          <cell r="A457" t="str">
            <v>2BreastNHS Forth Valley</v>
          </cell>
          <cell r="B457">
            <v>2</v>
          </cell>
          <cell r="C457" t="str">
            <v>Breast</v>
          </cell>
          <cell r="D457" t="str">
            <v>NHS Forth Valley</v>
          </cell>
          <cell r="E457">
            <v>36</v>
          </cell>
          <cell r="F457">
            <v>36</v>
          </cell>
          <cell r="G457">
            <v>27</v>
          </cell>
          <cell r="H457">
            <v>15</v>
          </cell>
          <cell r="I457" t="str">
            <v>n/a</v>
          </cell>
        </row>
        <row r="458">
          <cell r="A458" t="str">
            <v>2BreastNHS Greater Glasgow &amp; Clyde</v>
          </cell>
          <cell r="B458">
            <v>2</v>
          </cell>
          <cell r="C458" t="str">
            <v>Breast</v>
          </cell>
          <cell r="D458" t="str">
            <v>NHS Greater Glasgow &amp; Clyde</v>
          </cell>
          <cell r="E458">
            <v>300</v>
          </cell>
          <cell r="F458">
            <v>300</v>
          </cell>
          <cell r="G458">
            <v>31</v>
          </cell>
          <cell r="H458">
            <v>13</v>
          </cell>
          <cell r="I458">
            <v>26</v>
          </cell>
        </row>
        <row r="459">
          <cell r="A459" t="str">
            <v>2BreastNHS Lanarkshire</v>
          </cell>
          <cell r="B459">
            <v>2</v>
          </cell>
          <cell r="C459" t="str">
            <v>Breast</v>
          </cell>
          <cell r="D459" t="str">
            <v>NHS Lanarkshire</v>
          </cell>
          <cell r="E459">
            <v>90</v>
          </cell>
          <cell r="F459">
            <v>90</v>
          </cell>
          <cell r="G459">
            <v>30</v>
          </cell>
          <cell r="H459">
            <v>9</v>
          </cell>
          <cell r="I459">
            <v>22</v>
          </cell>
        </row>
        <row r="460">
          <cell r="A460" t="str">
            <v>2BreastGolden Jubilee National Hospital</v>
          </cell>
          <cell r="B460">
            <v>2</v>
          </cell>
          <cell r="C460" t="str">
            <v>Breast</v>
          </cell>
          <cell r="D460" t="str">
            <v>Golden Jubilee National Hospital</v>
          </cell>
          <cell r="E460" t="str">
            <v>-</v>
          </cell>
          <cell r="F460" t="str">
            <v>-</v>
          </cell>
          <cell r="G460" t="str">
            <v>n/a</v>
          </cell>
          <cell r="H460" t="str">
            <v>n/a</v>
          </cell>
          <cell r="I460" t="str">
            <v>n/a</v>
          </cell>
        </row>
        <row r="461">
          <cell r="A461" t="str">
            <v>2BreastNational Waiting Times Centre</v>
          </cell>
          <cell r="B461">
            <v>2</v>
          </cell>
          <cell r="C461" t="str">
            <v>Breast</v>
          </cell>
          <cell r="D461" t="str">
            <v>National Waiting Times Centre</v>
          </cell>
          <cell r="E461" t="str">
            <v>-</v>
          </cell>
          <cell r="F461" t="str">
            <v>-</v>
          </cell>
          <cell r="G461" t="str">
            <v>n/a</v>
          </cell>
          <cell r="H461" t="str">
            <v>n/a</v>
          </cell>
          <cell r="I461" t="str">
            <v>n/a</v>
          </cell>
        </row>
        <row r="462">
          <cell r="A462" t="str">
            <v>2CervicalScotland</v>
          </cell>
          <cell r="B462">
            <v>2</v>
          </cell>
          <cell r="C462" t="str">
            <v>Cervical</v>
          </cell>
          <cell r="D462" t="str">
            <v>Scotland</v>
          </cell>
          <cell r="E462">
            <v>18</v>
          </cell>
          <cell r="F462">
            <v>18</v>
          </cell>
          <cell r="G462">
            <v>30</v>
          </cell>
          <cell r="H462">
            <v>1</v>
          </cell>
          <cell r="I462">
            <v>26.3</v>
          </cell>
        </row>
        <row r="463">
          <cell r="A463" t="str">
            <v>2CervicalNOSCAN5 Total</v>
          </cell>
          <cell r="B463">
            <v>2</v>
          </cell>
          <cell r="C463" t="str">
            <v>Cervical</v>
          </cell>
          <cell r="D463" t="str">
            <v>NOSCAN5 Total</v>
          </cell>
          <cell r="E463">
            <v>6</v>
          </cell>
          <cell r="F463">
            <v>6</v>
          </cell>
          <cell r="G463">
            <v>30</v>
          </cell>
          <cell r="H463">
            <v>2.5</v>
          </cell>
          <cell r="I463" t="str">
            <v>n/a</v>
          </cell>
        </row>
        <row r="464">
          <cell r="A464" t="str">
            <v>2CervicalNHS Grampian</v>
          </cell>
          <cell r="B464">
            <v>2</v>
          </cell>
          <cell r="C464" t="str">
            <v>Cervical</v>
          </cell>
          <cell r="D464" t="str">
            <v>NHS Grampian</v>
          </cell>
          <cell r="E464">
            <v>3</v>
          </cell>
          <cell r="F464">
            <v>3</v>
          </cell>
          <cell r="G464">
            <v>21</v>
          </cell>
          <cell r="H464">
            <v>5</v>
          </cell>
          <cell r="I464" t="str">
            <v>n/a</v>
          </cell>
        </row>
        <row r="465">
          <cell r="A465" t="str">
            <v>2CervicalNHS Highland</v>
          </cell>
          <cell r="B465">
            <v>2</v>
          </cell>
          <cell r="C465" t="str">
            <v>Cervical</v>
          </cell>
          <cell r="D465" t="str">
            <v>NHS Highland</v>
          </cell>
          <cell r="E465">
            <v>1</v>
          </cell>
          <cell r="F465">
            <v>1</v>
          </cell>
          <cell r="G465">
            <v>0</v>
          </cell>
          <cell r="H465" t="str">
            <v>n/a</v>
          </cell>
          <cell r="I465" t="str">
            <v>n/a</v>
          </cell>
        </row>
        <row r="466">
          <cell r="A466" t="str">
            <v>2CervicalNHS Orkney</v>
          </cell>
          <cell r="B466">
            <v>2</v>
          </cell>
          <cell r="C466" t="str">
            <v>Cervical</v>
          </cell>
          <cell r="D466" t="str">
            <v>NHS Orkney</v>
          </cell>
          <cell r="E466" t="str">
            <v>-</v>
          </cell>
          <cell r="F466" t="str">
            <v>-</v>
          </cell>
          <cell r="G466" t="str">
            <v>n/a</v>
          </cell>
          <cell r="H466" t="str">
            <v>n/a</v>
          </cell>
          <cell r="I466" t="str">
            <v>n/a</v>
          </cell>
        </row>
        <row r="467">
          <cell r="A467" t="str">
            <v>2CervicalNHS Shetland</v>
          </cell>
          <cell r="B467">
            <v>2</v>
          </cell>
          <cell r="C467" t="str">
            <v>Cervical</v>
          </cell>
          <cell r="D467" t="str">
            <v>NHS Shetland</v>
          </cell>
          <cell r="E467" t="str">
            <v>-</v>
          </cell>
          <cell r="F467" t="str">
            <v>-</v>
          </cell>
          <cell r="G467" t="str">
            <v>n/a</v>
          </cell>
          <cell r="H467" t="str">
            <v>n/a</v>
          </cell>
          <cell r="I467" t="str">
            <v>n/a</v>
          </cell>
        </row>
        <row r="468">
          <cell r="A468" t="str">
            <v>2CervicalNHS Tayside</v>
          </cell>
          <cell r="B468">
            <v>2</v>
          </cell>
          <cell r="C468" t="str">
            <v>Cervical</v>
          </cell>
          <cell r="D468" t="str">
            <v>NHS Tayside</v>
          </cell>
          <cell r="E468">
            <v>2</v>
          </cell>
          <cell r="F468">
            <v>2</v>
          </cell>
          <cell r="G468">
            <v>30</v>
          </cell>
          <cell r="H468" t="str">
            <v>n/a</v>
          </cell>
          <cell r="I468" t="str">
            <v>n/a</v>
          </cell>
        </row>
        <row r="469">
          <cell r="A469" t="str">
            <v>2CervicalNHS Western Isles</v>
          </cell>
          <cell r="B469">
            <v>2</v>
          </cell>
          <cell r="C469" t="str">
            <v>Cervical</v>
          </cell>
          <cell r="D469" t="str">
            <v>NHS Western Isles</v>
          </cell>
          <cell r="E469" t="str">
            <v>-</v>
          </cell>
          <cell r="F469" t="str">
            <v>-</v>
          </cell>
          <cell r="G469" t="str">
            <v>n/a</v>
          </cell>
          <cell r="H469" t="str">
            <v>n/a</v>
          </cell>
          <cell r="I469" t="str">
            <v>n/a</v>
          </cell>
        </row>
        <row r="470">
          <cell r="A470" t="str">
            <v>2CervicalSCAN 5 Total</v>
          </cell>
          <cell r="B470">
            <v>2</v>
          </cell>
          <cell r="C470" t="str">
            <v>Cervical</v>
          </cell>
          <cell r="D470" t="str">
            <v>SCAN 5 Total</v>
          </cell>
          <cell r="E470">
            <v>4</v>
          </cell>
          <cell r="F470">
            <v>4</v>
          </cell>
          <cell r="G470">
            <v>26</v>
          </cell>
          <cell r="H470">
            <v>0</v>
          </cell>
          <cell r="I470" t="str">
            <v>n/a</v>
          </cell>
        </row>
        <row r="471">
          <cell r="A471" t="str">
            <v>2CervicalNHS Borders</v>
          </cell>
          <cell r="B471">
            <v>2</v>
          </cell>
          <cell r="C471" t="str">
            <v>Cervical</v>
          </cell>
          <cell r="D471" t="str">
            <v>NHS Borders</v>
          </cell>
          <cell r="E471" t="str">
            <v>-</v>
          </cell>
          <cell r="F471" t="str">
            <v>-</v>
          </cell>
          <cell r="G471" t="str">
            <v>n/a</v>
          </cell>
          <cell r="H471" t="str">
            <v>n/a</v>
          </cell>
          <cell r="I471" t="str">
            <v>n/a</v>
          </cell>
        </row>
        <row r="472">
          <cell r="A472" t="str">
            <v>2CervicalNHS Dumfries &amp; Galloway</v>
          </cell>
          <cell r="B472">
            <v>2</v>
          </cell>
          <cell r="C472" t="str">
            <v>Cervical</v>
          </cell>
          <cell r="D472" t="str">
            <v>NHS Dumfries &amp; Galloway</v>
          </cell>
          <cell r="E472" t="str">
            <v>-</v>
          </cell>
          <cell r="F472" t="str">
            <v>-</v>
          </cell>
          <cell r="G472" t="str">
            <v>n/a</v>
          </cell>
          <cell r="H472" t="str">
            <v>n/a</v>
          </cell>
          <cell r="I472" t="str">
            <v>n/a</v>
          </cell>
        </row>
        <row r="473">
          <cell r="A473" t="str">
            <v>2CervicalNHS Fife</v>
          </cell>
          <cell r="B473">
            <v>2</v>
          </cell>
          <cell r="C473" t="str">
            <v>Cervical</v>
          </cell>
          <cell r="D473" t="str">
            <v>NHS Fife</v>
          </cell>
          <cell r="E473">
            <v>1</v>
          </cell>
          <cell r="F473">
            <v>1</v>
          </cell>
          <cell r="G473">
            <v>0</v>
          </cell>
          <cell r="H473" t="str">
            <v>n/a</v>
          </cell>
          <cell r="I473" t="str">
            <v>n/a</v>
          </cell>
        </row>
        <row r="474">
          <cell r="A474" t="str">
            <v>2CervicalNHS Lothian</v>
          </cell>
          <cell r="B474">
            <v>2</v>
          </cell>
          <cell r="C474" t="str">
            <v>Cervical</v>
          </cell>
          <cell r="D474" t="str">
            <v>NHS Lothian</v>
          </cell>
          <cell r="E474">
            <v>3</v>
          </cell>
          <cell r="F474">
            <v>3</v>
          </cell>
          <cell r="G474">
            <v>26</v>
          </cell>
          <cell r="H474">
            <v>0</v>
          </cell>
          <cell r="I474" t="str">
            <v>n/a</v>
          </cell>
        </row>
        <row r="475">
          <cell r="A475" t="str">
            <v>2CervicalWOSCAN5 Total</v>
          </cell>
          <cell r="B475">
            <v>2</v>
          </cell>
          <cell r="C475" t="str">
            <v>Cervical</v>
          </cell>
          <cell r="D475" t="str">
            <v>WOSCAN5 Total</v>
          </cell>
          <cell r="E475">
            <v>8</v>
          </cell>
          <cell r="F475">
            <v>8</v>
          </cell>
          <cell r="G475">
            <v>27</v>
          </cell>
          <cell r="H475">
            <v>3.5</v>
          </cell>
          <cell r="I475" t="str">
            <v>n/a</v>
          </cell>
        </row>
        <row r="476">
          <cell r="A476" t="str">
            <v>2CervicalNHS Ayrshire &amp; Arran</v>
          </cell>
          <cell r="B476">
            <v>2</v>
          </cell>
          <cell r="C476" t="str">
            <v>Cervical</v>
          </cell>
          <cell r="D476" t="str">
            <v>NHS Ayrshire &amp; Arran</v>
          </cell>
          <cell r="E476">
            <v>1</v>
          </cell>
          <cell r="F476">
            <v>1</v>
          </cell>
          <cell r="G476">
            <v>0</v>
          </cell>
          <cell r="H476" t="str">
            <v>n/a</v>
          </cell>
          <cell r="I476" t="str">
            <v>n/a</v>
          </cell>
        </row>
        <row r="477">
          <cell r="A477" t="str">
            <v>2CervicalNHS Forth Valley</v>
          </cell>
          <cell r="B477">
            <v>2</v>
          </cell>
          <cell r="C477" t="str">
            <v>Cervical</v>
          </cell>
          <cell r="D477" t="str">
            <v>NHS Forth Valley</v>
          </cell>
          <cell r="E477" t="str">
            <v>-</v>
          </cell>
          <cell r="F477" t="str">
            <v>-</v>
          </cell>
          <cell r="G477" t="str">
            <v>n/a</v>
          </cell>
          <cell r="H477" t="str">
            <v>n/a</v>
          </cell>
          <cell r="I477" t="str">
            <v>n/a</v>
          </cell>
        </row>
        <row r="478">
          <cell r="A478" t="str">
            <v>2CervicalNHS Greater Glasgow &amp; Clyde</v>
          </cell>
          <cell r="B478">
            <v>2</v>
          </cell>
          <cell r="C478" t="str">
            <v>Cervical</v>
          </cell>
          <cell r="D478" t="str">
            <v>NHS Greater Glasgow &amp; Clyde</v>
          </cell>
          <cell r="E478">
            <v>4</v>
          </cell>
          <cell r="F478">
            <v>4</v>
          </cell>
          <cell r="G478">
            <v>27</v>
          </cell>
          <cell r="H478">
            <v>8</v>
          </cell>
          <cell r="I478" t="str">
            <v>n/a</v>
          </cell>
        </row>
        <row r="479">
          <cell r="A479" t="str">
            <v>2CervicalNHS Lanarkshire</v>
          </cell>
          <cell r="B479">
            <v>2</v>
          </cell>
          <cell r="C479" t="str">
            <v>Cervical</v>
          </cell>
          <cell r="D479" t="str">
            <v>NHS Lanarkshire</v>
          </cell>
          <cell r="E479">
            <v>3</v>
          </cell>
          <cell r="F479">
            <v>3</v>
          </cell>
          <cell r="G479">
            <v>8</v>
          </cell>
          <cell r="H479">
            <v>0</v>
          </cell>
          <cell r="I479" t="str">
            <v>n/a</v>
          </cell>
        </row>
        <row r="480">
          <cell r="A480" t="str">
            <v>2CervicalGolden Jubilee National Hospital</v>
          </cell>
          <cell r="B480">
            <v>2</v>
          </cell>
          <cell r="C480" t="str">
            <v>Cervical</v>
          </cell>
          <cell r="D480" t="str">
            <v>Golden Jubilee National Hospital</v>
          </cell>
          <cell r="E480" t="str">
            <v>-</v>
          </cell>
          <cell r="F480" t="str">
            <v>-</v>
          </cell>
          <cell r="G480" t="str">
            <v>n/a</v>
          </cell>
          <cell r="H480" t="str">
            <v>n/a</v>
          </cell>
          <cell r="I480" t="str">
            <v>n/a</v>
          </cell>
        </row>
        <row r="481">
          <cell r="A481" t="str">
            <v>2CervicalNational Waiting Times Centre</v>
          </cell>
          <cell r="B481">
            <v>2</v>
          </cell>
          <cell r="C481" t="str">
            <v>Cervical</v>
          </cell>
          <cell r="D481" t="str">
            <v>National Waiting Times Centre</v>
          </cell>
          <cell r="E481" t="str">
            <v>-</v>
          </cell>
          <cell r="F481" t="str">
            <v>-</v>
          </cell>
          <cell r="G481" t="str">
            <v>n/a</v>
          </cell>
          <cell r="H481" t="str">
            <v>n/a</v>
          </cell>
          <cell r="I481" t="str">
            <v>n/a</v>
          </cell>
        </row>
        <row r="482">
          <cell r="A482" t="str">
            <v>2ColorectalScotland</v>
          </cell>
          <cell r="B482">
            <v>2</v>
          </cell>
          <cell r="C482" t="str">
            <v>Colorectal</v>
          </cell>
          <cell r="D482" t="str">
            <v>Scotland</v>
          </cell>
          <cell r="E482">
            <v>893</v>
          </cell>
          <cell r="F482">
            <v>875</v>
          </cell>
          <cell r="G482">
            <v>56</v>
          </cell>
          <cell r="H482">
            <v>7</v>
          </cell>
          <cell r="I482">
            <v>25</v>
          </cell>
        </row>
        <row r="483">
          <cell r="A483" t="str">
            <v>2ColorectalNOSCAN5 Total</v>
          </cell>
          <cell r="B483">
            <v>2</v>
          </cell>
          <cell r="C483" t="str">
            <v>Colorectal</v>
          </cell>
          <cell r="D483" t="str">
            <v>NOSCAN5 Total</v>
          </cell>
          <cell r="E483">
            <v>252</v>
          </cell>
          <cell r="F483">
            <v>244</v>
          </cell>
          <cell r="G483">
            <v>51</v>
          </cell>
          <cell r="H483">
            <v>7</v>
          </cell>
          <cell r="I483">
            <v>26</v>
          </cell>
        </row>
        <row r="484">
          <cell r="A484" t="str">
            <v>2ColorectalNHS Grampian</v>
          </cell>
          <cell r="B484">
            <v>2</v>
          </cell>
          <cell r="C484" t="str">
            <v>Colorectal</v>
          </cell>
          <cell r="D484" t="str">
            <v>NHS Grampian</v>
          </cell>
          <cell r="E484">
            <v>92</v>
          </cell>
          <cell r="F484">
            <v>91</v>
          </cell>
          <cell r="G484">
            <v>33</v>
          </cell>
          <cell r="H484">
            <v>8</v>
          </cell>
          <cell r="I484">
            <v>26</v>
          </cell>
        </row>
        <row r="485">
          <cell r="A485" t="str">
            <v>2ColorectalNHS Highland</v>
          </cell>
          <cell r="B485">
            <v>2</v>
          </cell>
          <cell r="C485" t="str">
            <v>Colorectal</v>
          </cell>
          <cell r="D485" t="str">
            <v>NHS Highland</v>
          </cell>
          <cell r="E485">
            <v>62</v>
          </cell>
          <cell r="F485">
            <v>59</v>
          </cell>
          <cell r="G485">
            <v>51</v>
          </cell>
          <cell r="H485">
            <v>8</v>
          </cell>
          <cell r="I485">
            <v>29.9</v>
          </cell>
        </row>
        <row r="486">
          <cell r="A486" t="str">
            <v>2ColorectalNHS Orkney</v>
          </cell>
          <cell r="B486">
            <v>2</v>
          </cell>
          <cell r="C486" t="str">
            <v>Colorectal</v>
          </cell>
          <cell r="D486" t="str">
            <v>NHS Orkney</v>
          </cell>
          <cell r="E486">
            <v>2</v>
          </cell>
          <cell r="F486">
            <v>2</v>
          </cell>
          <cell r="G486">
            <v>0</v>
          </cell>
          <cell r="H486" t="str">
            <v>n/a</v>
          </cell>
          <cell r="I486" t="str">
            <v>n/a</v>
          </cell>
        </row>
        <row r="487">
          <cell r="A487" t="str">
            <v>2ColorectalNHS Shetland</v>
          </cell>
          <cell r="B487">
            <v>2</v>
          </cell>
          <cell r="C487" t="str">
            <v>Colorectal</v>
          </cell>
          <cell r="D487" t="str">
            <v>NHS Shetland</v>
          </cell>
          <cell r="E487">
            <v>1</v>
          </cell>
          <cell r="F487">
            <v>1</v>
          </cell>
          <cell r="G487">
            <v>0</v>
          </cell>
          <cell r="H487" t="str">
            <v>n/a</v>
          </cell>
          <cell r="I487" t="str">
            <v>n/a</v>
          </cell>
        </row>
        <row r="488">
          <cell r="A488" t="str">
            <v>2ColorectalNHS Tayside</v>
          </cell>
          <cell r="B488">
            <v>2</v>
          </cell>
          <cell r="C488" t="str">
            <v>Colorectal</v>
          </cell>
          <cell r="D488" t="str">
            <v>NHS Tayside</v>
          </cell>
          <cell r="E488">
            <v>92</v>
          </cell>
          <cell r="F488">
            <v>88</v>
          </cell>
          <cell r="G488">
            <v>43</v>
          </cell>
          <cell r="H488">
            <v>6.5</v>
          </cell>
          <cell r="I488">
            <v>26</v>
          </cell>
        </row>
        <row r="489">
          <cell r="A489" t="str">
            <v>2ColorectalNHS Western Isles</v>
          </cell>
          <cell r="B489">
            <v>2</v>
          </cell>
          <cell r="C489" t="str">
            <v>Colorectal</v>
          </cell>
          <cell r="D489" t="str">
            <v>NHS Western Isles</v>
          </cell>
          <cell r="E489">
            <v>3</v>
          </cell>
          <cell r="F489">
            <v>3</v>
          </cell>
          <cell r="G489">
            <v>3</v>
          </cell>
          <cell r="H489">
            <v>0</v>
          </cell>
          <cell r="I489" t="str">
            <v>n/a</v>
          </cell>
        </row>
        <row r="490">
          <cell r="A490" t="str">
            <v>2ColorectalSCAN 5 Total</v>
          </cell>
          <cell r="B490">
            <v>2</v>
          </cell>
          <cell r="C490" t="str">
            <v>Colorectal</v>
          </cell>
          <cell r="D490" t="str">
            <v>SCAN 5 Total</v>
          </cell>
          <cell r="E490">
            <v>272</v>
          </cell>
          <cell r="F490">
            <v>267</v>
          </cell>
          <cell r="G490">
            <v>56</v>
          </cell>
          <cell r="H490">
            <v>5</v>
          </cell>
          <cell r="I490">
            <v>23.9</v>
          </cell>
        </row>
        <row r="491">
          <cell r="A491" t="str">
            <v>2ColorectalNHS Borders</v>
          </cell>
          <cell r="B491">
            <v>2</v>
          </cell>
          <cell r="C491" t="str">
            <v>Colorectal</v>
          </cell>
          <cell r="D491" t="str">
            <v>NHS Borders</v>
          </cell>
          <cell r="E491">
            <v>28</v>
          </cell>
          <cell r="F491">
            <v>28</v>
          </cell>
          <cell r="G491">
            <v>25</v>
          </cell>
          <cell r="H491">
            <v>4.5</v>
          </cell>
          <cell r="I491" t="str">
            <v>n/a</v>
          </cell>
        </row>
        <row r="492">
          <cell r="A492" t="str">
            <v>2ColorectalNHS Dumfries &amp; Galloway</v>
          </cell>
          <cell r="B492">
            <v>2</v>
          </cell>
          <cell r="C492" t="str">
            <v>Colorectal</v>
          </cell>
          <cell r="D492" t="str">
            <v>NHS Dumfries &amp; Galloway</v>
          </cell>
          <cell r="E492">
            <v>32</v>
          </cell>
          <cell r="F492">
            <v>32</v>
          </cell>
          <cell r="G492">
            <v>29</v>
          </cell>
          <cell r="H492">
            <v>9</v>
          </cell>
          <cell r="I492" t="str">
            <v>n/a</v>
          </cell>
        </row>
        <row r="493">
          <cell r="A493" t="str">
            <v>2ColorectalNHS Fife</v>
          </cell>
          <cell r="B493">
            <v>2</v>
          </cell>
          <cell r="C493" t="str">
            <v>Colorectal</v>
          </cell>
          <cell r="D493" t="str">
            <v>NHS Fife</v>
          </cell>
          <cell r="E493">
            <v>57</v>
          </cell>
          <cell r="F493">
            <v>56</v>
          </cell>
          <cell r="G493">
            <v>37</v>
          </cell>
          <cell r="H493">
            <v>6</v>
          </cell>
          <cell r="I493">
            <v>23.8</v>
          </cell>
        </row>
        <row r="494">
          <cell r="A494" t="str">
            <v>2ColorectalNHS Lothian</v>
          </cell>
          <cell r="B494">
            <v>2</v>
          </cell>
          <cell r="C494" t="str">
            <v>Colorectal</v>
          </cell>
          <cell r="D494" t="str">
            <v>NHS Lothian</v>
          </cell>
          <cell r="E494">
            <v>155</v>
          </cell>
          <cell r="F494">
            <v>151</v>
          </cell>
          <cell r="G494">
            <v>56</v>
          </cell>
          <cell r="H494">
            <v>1</v>
          </cell>
          <cell r="I494">
            <v>24.6</v>
          </cell>
        </row>
        <row r="495">
          <cell r="A495" t="str">
            <v>2ColorectalWOSCAN5 Total</v>
          </cell>
          <cell r="B495">
            <v>2</v>
          </cell>
          <cell r="C495" t="str">
            <v>Colorectal</v>
          </cell>
          <cell r="D495" t="str">
            <v>WOSCAN5 Total</v>
          </cell>
          <cell r="E495">
            <v>369</v>
          </cell>
          <cell r="F495">
            <v>364</v>
          </cell>
          <cell r="G495">
            <v>43</v>
          </cell>
          <cell r="H495">
            <v>7</v>
          </cell>
          <cell r="I495">
            <v>25.2</v>
          </cell>
        </row>
        <row r="496">
          <cell r="A496" t="str">
            <v>2ColorectalNHS Ayrshire &amp; Arran</v>
          </cell>
          <cell r="B496">
            <v>2</v>
          </cell>
          <cell r="C496" t="str">
            <v>Colorectal</v>
          </cell>
          <cell r="D496" t="str">
            <v>NHS Ayrshire &amp; Arran</v>
          </cell>
          <cell r="E496">
            <v>64</v>
          </cell>
          <cell r="F496">
            <v>64</v>
          </cell>
          <cell r="G496">
            <v>27</v>
          </cell>
          <cell r="H496">
            <v>3.5</v>
          </cell>
          <cell r="I496">
            <v>17.7</v>
          </cell>
        </row>
        <row r="497">
          <cell r="A497" t="str">
            <v>2ColorectalNHS Forth Valley</v>
          </cell>
          <cell r="B497">
            <v>2</v>
          </cell>
          <cell r="C497" t="str">
            <v>Colorectal</v>
          </cell>
          <cell r="D497" t="str">
            <v>NHS Forth Valley</v>
          </cell>
          <cell r="E497">
            <v>48</v>
          </cell>
          <cell r="F497">
            <v>43</v>
          </cell>
          <cell r="G497">
            <v>43</v>
          </cell>
          <cell r="H497">
            <v>6.5</v>
          </cell>
          <cell r="I497">
            <v>31.2</v>
          </cell>
        </row>
        <row r="498">
          <cell r="A498" t="str">
            <v>2ColorectalNHS Greater Glasgow &amp; Clyde</v>
          </cell>
          <cell r="B498">
            <v>2</v>
          </cell>
          <cell r="C498" t="str">
            <v>Colorectal</v>
          </cell>
          <cell r="D498" t="str">
            <v>NHS Greater Glasgow &amp; Clyde</v>
          </cell>
          <cell r="E498">
            <v>185</v>
          </cell>
          <cell r="F498">
            <v>185</v>
          </cell>
          <cell r="G498">
            <v>31</v>
          </cell>
          <cell r="H498">
            <v>10</v>
          </cell>
          <cell r="I498">
            <v>26</v>
          </cell>
        </row>
        <row r="499">
          <cell r="A499" t="str">
            <v>2ColorectalNHS Lanarkshire</v>
          </cell>
          <cell r="B499">
            <v>2</v>
          </cell>
          <cell r="C499" t="str">
            <v>Colorectal</v>
          </cell>
          <cell r="D499" t="str">
            <v>NHS Lanarkshire</v>
          </cell>
          <cell r="E499">
            <v>72</v>
          </cell>
          <cell r="F499">
            <v>72</v>
          </cell>
          <cell r="G499">
            <v>31</v>
          </cell>
          <cell r="H499">
            <v>5</v>
          </cell>
          <cell r="I499">
            <v>20.9</v>
          </cell>
        </row>
        <row r="500">
          <cell r="A500" t="str">
            <v>2ColorectalGolden Jubilee National Hospital</v>
          </cell>
          <cell r="B500">
            <v>2</v>
          </cell>
          <cell r="C500" t="str">
            <v>Colorectal</v>
          </cell>
          <cell r="D500" t="str">
            <v>Golden Jubilee National Hospital</v>
          </cell>
          <cell r="E500" t="str">
            <v>-</v>
          </cell>
          <cell r="F500" t="str">
            <v>-</v>
          </cell>
          <cell r="G500" t="str">
            <v>n/a</v>
          </cell>
          <cell r="H500" t="str">
            <v>n/a</v>
          </cell>
          <cell r="I500" t="str">
            <v>n/a</v>
          </cell>
        </row>
        <row r="501">
          <cell r="A501" t="str">
            <v>2ColorectalNational Waiting Times Centre</v>
          </cell>
          <cell r="B501">
            <v>2</v>
          </cell>
          <cell r="C501" t="str">
            <v>Colorectal</v>
          </cell>
          <cell r="D501" t="str">
            <v>National Waiting Times Centre</v>
          </cell>
          <cell r="E501" t="str">
            <v>-</v>
          </cell>
          <cell r="F501" t="str">
            <v>-</v>
          </cell>
          <cell r="G501" t="str">
            <v>n/a</v>
          </cell>
          <cell r="H501" t="str">
            <v>n/a</v>
          </cell>
          <cell r="I501" t="str">
            <v>n/a</v>
          </cell>
        </row>
        <row r="502">
          <cell r="A502" t="str">
            <v>2Head &amp; NeckScotland</v>
          </cell>
          <cell r="B502">
            <v>2</v>
          </cell>
          <cell r="C502" t="str">
            <v>Head &amp; Neck</v>
          </cell>
          <cell r="D502" t="str">
            <v>Scotland</v>
          </cell>
          <cell r="E502">
            <v>239</v>
          </cell>
          <cell r="F502">
            <v>228</v>
          </cell>
          <cell r="G502">
            <v>50</v>
          </cell>
          <cell r="H502">
            <v>16</v>
          </cell>
          <cell r="I502">
            <v>29</v>
          </cell>
        </row>
        <row r="503">
          <cell r="A503" t="str">
            <v>2Head &amp; NeckNOSCAN5 Total</v>
          </cell>
          <cell r="B503">
            <v>2</v>
          </cell>
          <cell r="C503" t="str">
            <v>Head &amp; Neck</v>
          </cell>
          <cell r="D503" t="str">
            <v>NOSCAN5 Total</v>
          </cell>
          <cell r="E503">
            <v>50</v>
          </cell>
          <cell r="F503">
            <v>46</v>
          </cell>
          <cell r="G503">
            <v>50</v>
          </cell>
          <cell r="H503">
            <v>12</v>
          </cell>
          <cell r="I503">
            <v>27.1</v>
          </cell>
        </row>
        <row r="504">
          <cell r="A504" t="str">
            <v>2Head &amp; NeckNHS Grampian</v>
          </cell>
          <cell r="B504">
            <v>2</v>
          </cell>
          <cell r="C504" t="str">
            <v>Head &amp; Neck</v>
          </cell>
          <cell r="D504" t="str">
            <v>NHS Grampian</v>
          </cell>
          <cell r="E504">
            <v>27</v>
          </cell>
          <cell r="F504">
            <v>26</v>
          </cell>
          <cell r="G504">
            <v>50</v>
          </cell>
          <cell r="H504">
            <v>12</v>
          </cell>
          <cell r="I504" t="str">
            <v>n/a</v>
          </cell>
        </row>
        <row r="505">
          <cell r="A505" t="str">
            <v>2Head &amp; NeckNHS Highland</v>
          </cell>
          <cell r="B505">
            <v>2</v>
          </cell>
          <cell r="C505" t="str">
            <v>Head &amp; Neck</v>
          </cell>
          <cell r="D505" t="str">
            <v>NHS Highland</v>
          </cell>
          <cell r="E505">
            <v>11</v>
          </cell>
          <cell r="F505">
            <v>9</v>
          </cell>
          <cell r="G505">
            <v>41</v>
          </cell>
          <cell r="H505">
            <v>5</v>
          </cell>
          <cell r="I505" t="str">
            <v>n/a</v>
          </cell>
        </row>
        <row r="506">
          <cell r="A506" t="str">
            <v>2Head &amp; NeckNHS Orkney</v>
          </cell>
          <cell r="B506">
            <v>2</v>
          </cell>
          <cell r="C506" t="str">
            <v>Head &amp; Neck</v>
          </cell>
          <cell r="D506" t="str">
            <v>NHS Orkney</v>
          </cell>
          <cell r="E506" t="str">
            <v>-</v>
          </cell>
          <cell r="F506" t="str">
            <v>-</v>
          </cell>
          <cell r="G506" t="str">
            <v>n/a</v>
          </cell>
          <cell r="H506" t="str">
            <v>n/a</v>
          </cell>
          <cell r="I506" t="str">
            <v>n/a</v>
          </cell>
        </row>
        <row r="507">
          <cell r="A507" t="str">
            <v>2Head &amp; NeckNHS Shetland</v>
          </cell>
          <cell r="B507">
            <v>2</v>
          </cell>
          <cell r="C507" t="str">
            <v>Head &amp; Neck</v>
          </cell>
          <cell r="D507" t="str">
            <v>NHS Shetland</v>
          </cell>
          <cell r="E507" t="str">
            <v>-</v>
          </cell>
          <cell r="F507" t="str">
            <v>-</v>
          </cell>
          <cell r="G507" t="str">
            <v>n/a</v>
          </cell>
          <cell r="H507" t="str">
            <v>n/a</v>
          </cell>
          <cell r="I507" t="str">
            <v>n/a</v>
          </cell>
        </row>
        <row r="508">
          <cell r="A508" t="str">
            <v>2Head &amp; NeckNHS Tayside</v>
          </cell>
          <cell r="B508">
            <v>2</v>
          </cell>
          <cell r="C508" t="str">
            <v>Head &amp; Neck</v>
          </cell>
          <cell r="D508" t="str">
            <v>NHS Tayside</v>
          </cell>
          <cell r="E508">
            <v>12</v>
          </cell>
          <cell r="F508">
            <v>11</v>
          </cell>
          <cell r="G508">
            <v>34</v>
          </cell>
          <cell r="H508">
            <v>25</v>
          </cell>
          <cell r="I508" t="str">
            <v>n/a</v>
          </cell>
        </row>
        <row r="509">
          <cell r="A509" t="str">
            <v>2Head &amp; NeckNHS Western Isles</v>
          </cell>
          <cell r="B509">
            <v>2</v>
          </cell>
          <cell r="C509" t="str">
            <v>Head &amp; Neck</v>
          </cell>
          <cell r="D509" t="str">
            <v>NHS Western Isles</v>
          </cell>
          <cell r="E509" t="str">
            <v>-</v>
          </cell>
          <cell r="F509" t="str">
            <v>-</v>
          </cell>
          <cell r="G509" t="str">
            <v>n/a</v>
          </cell>
          <cell r="H509" t="str">
            <v>n/a</v>
          </cell>
          <cell r="I509" t="str">
            <v>n/a</v>
          </cell>
        </row>
        <row r="510">
          <cell r="A510" t="str">
            <v>2Head &amp; NeckSCAN 5 Total</v>
          </cell>
          <cell r="B510">
            <v>2</v>
          </cell>
          <cell r="C510" t="str">
            <v>Head &amp; Neck</v>
          </cell>
          <cell r="D510" t="str">
            <v>SCAN 5 Total</v>
          </cell>
          <cell r="E510">
            <v>64</v>
          </cell>
          <cell r="F510">
            <v>64</v>
          </cell>
          <cell r="G510">
            <v>30</v>
          </cell>
          <cell r="H510">
            <v>20</v>
          </cell>
          <cell r="I510">
            <v>27</v>
          </cell>
        </row>
        <row r="511">
          <cell r="A511" t="str">
            <v>2Head &amp; NeckNHS Borders</v>
          </cell>
          <cell r="B511">
            <v>2</v>
          </cell>
          <cell r="C511" t="str">
            <v>Head &amp; Neck</v>
          </cell>
          <cell r="D511" t="str">
            <v>NHS Borders</v>
          </cell>
          <cell r="E511">
            <v>1</v>
          </cell>
          <cell r="F511">
            <v>1</v>
          </cell>
          <cell r="G511">
            <v>0</v>
          </cell>
          <cell r="H511" t="str">
            <v>n/a</v>
          </cell>
          <cell r="I511" t="str">
            <v>n/a</v>
          </cell>
        </row>
        <row r="512">
          <cell r="A512" t="str">
            <v>2Head &amp; NeckNHS Dumfries &amp; Galloway</v>
          </cell>
          <cell r="B512">
            <v>2</v>
          </cell>
          <cell r="C512" t="str">
            <v>Head &amp; Neck</v>
          </cell>
          <cell r="D512" t="str">
            <v>NHS Dumfries &amp; Galloway</v>
          </cell>
          <cell r="E512" t="str">
            <v>-</v>
          </cell>
          <cell r="F512" t="str">
            <v>-</v>
          </cell>
          <cell r="G512" t="str">
            <v>n/a</v>
          </cell>
          <cell r="H512" t="str">
            <v>n/a</v>
          </cell>
          <cell r="I512" t="str">
            <v>n/a</v>
          </cell>
        </row>
        <row r="513">
          <cell r="A513" t="str">
            <v>2Head &amp; NeckNHS Fife</v>
          </cell>
          <cell r="B513">
            <v>2</v>
          </cell>
          <cell r="C513" t="str">
            <v>Head &amp; Neck</v>
          </cell>
          <cell r="D513" t="str">
            <v>NHS Fife</v>
          </cell>
          <cell r="E513">
            <v>2</v>
          </cell>
          <cell r="F513">
            <v>2</v>
          </cell>
          <cell r="G513">
            <v>30</v>
          </cell>
          <cell r="H513" t="str">
            <v>n/a</v>
          </cell>
          <cell r="I513" t="str">
            <v>n/a</v>
          </cell>
        </row>
        <row r="514">
          <cell r="A514" t="str">
            <v>2Head &amp; NeckNHS Lothian</v>
          </cell>
          <cell r="B514">
            <v>2</v>
          </cell>
          <cell r="C514" t="str">
            <v>Head &amp; Neck</v>
          </cell>
          <cell r="D514" t="str">
            <v>NHS Lothian</v>
          </cell>
          <cell r="E514">
            <v>61</v>
          </cell>
          <cell r="F514">
            <v>61</v>
          </cell>
          <cell r="G514">
            <v>29</v>
          </cell>
          <cell r="H514">
            <v>20</v>
          </cell>
          <cell r="I514">
            <v>27</v>
          </cell>
        </row>
        <row r="515">
          <cell r="A515" t="str">
            <v>2Head &amp; NeckWOSCAN5 Total</v>
          </cell>
          <cell r="B515">
            <v>2</v>
          </cell>
          <cell r="C515" t="str">
            <v>Head &amp; Neck</v>
          </cell>
          <cell r="D515" t="str">
            <v>WOSCAN5 Total</v>
          </cell>
          <cell r="E515">
            <v>125</v>
          </cell>
          <cell r="F515">
            <v>118</v>
          </cell>
          <cell r="G515">
            <v>45</v>
          </cell>
          <cell r="H515">
            <v>15</v>
          </cell>
          <cell r="I515">
            <v>29</v>
          </cell>
        </row>
        <row r="516">
          <cell r="A516" t="str">
            <v>2Head &amp; NeckNHS Ayrshire &amp; Arran</v>
          </cell>
          <cell r="B516">
            <v>2</v>
          </cell>
          <cell r="C516" t="str">
            <v>Head &amp; Neck</v>
          </cell>
          <cell r="D516" t="str">
            <v>NHS Ayrshire &amp; Arran</v>
          </cell>
          <cell r="E516">
            <v>12</v>
          </cell>
          <cell r="F516">
            <v>11</v>
          </cell>
          <cell r="G516">
            <v>41</v>
          </cell>
          <cell r="H516">
            <v>14</v>
          </cell>
          <cell r="I516" t="str">
            <v>n/a</v>
          </cell>
        </row>
        <row r="517">
          <cell r="A517" t="str">
            <v>2Head &amp; NeckNHS Forth Valley</v>
          </cell>
          <cell r="B517">
            <v>2</v>
          </cell>
          <cell r="C517" t="str">
            <v>Head &amp; Neck</v>
          </cell>
          <cell r="D517" t="str">
            <v>NHS Forth Valley</v>
          </cell>
          <cell r="E517">
            <v>6</v>
          </cell>
          <cell r="F517">
            <v>6</v>
          </cell>
          <cell r="G517">
            <v>29</v>
          </cell>
          <cell r="H517">
            <v>18.5</v>
          </cell>
          <cell r="I517" t="str">
            <v>n/a</v>
          </cell>
        </row>
        <row r="518">
          <cell r="A518" t="str">
            <v>2Head &amp; NeckNHS Greater Glasgow &amp; Clyde</v>
          </cell>
          <cell r="B518">
            <v>2</v>
          </cell>
          <cell r="C518" t="str">
            <v>Head &amp; Neck</v>
          </cell>
          <cell r="D518" t="str">
            <v>NHS Greater Glasgow &amp; Clyde</v>
          </cell>
          <cell r="E518">
            <v>92</v>
          </cell>
          <cell r="F518">
            <v>86</v>
          </cell>
          <cell r="G518">
            <v>45</v>
          </cell>
          <cell r="H518">
            <v>17.5</v>
          </cell>
          <cell r="I518">
            <v>30.8</v>
          </cell>
        </row>
        <row r="519">
          <cell r="A519" t="str">
            <v>2Head &amp; NeckNHS Lanarkshire</v>
          </cell>
          <cell r="B519">
            <v>2</v>
          </cell>
          <cell r="C519" t="str">
            <v>Head &amp; Neck</v>
          </cell>
          <cell r="D519" t="str">
            <v>NHS Lanarkshire</v>
          </cell>
          <cell r="E519">
            <v>15</v>
          </cell>
          <cell r="F519">
            <v>15</v>
          </cell>
          <cell r="G519">
            <v>29</v>
          </cell>
          <cell r="H519">
            <v>9</v>
          </cell>
          <cell r="I519" t="str">
            <v>n/a</v>
          </cell>
        </row>
        <row r="520">
          <cell r="A520" t="str">
            <v>2Head &amp; NeckGolden Jubilee National Hospital</v>
          </cell>
          <cell r="B520">
            <v>2</v>
          </cell>
          <cell r="C520" t="str">
            <v>Head &amp; Neck</v>
          </cell>
          <cell r="D520" t="str">
            <v>Golden Jubilee National Hospital</v>
          </cell>
          <cell r="E520" t="str">
            <v>-</v>
          </cell>
          <cell r="F520" t="str">
            <v>-</v>
          </cell>
          <cell r="G520" t="str">
            <v>n/a</v>
          </cell>
          <cell r="H520" t="str">
            <v>n/a</v>
          </cell>
          <cell r="I520" t="str">
            <v>n/a</v>
          </cell>
        </row>
        <row r="521">
          <cell r="A521" t="str">
            <v>2Head &amp; NeckNational Waiting Times Centre</v>
          </cell>
          <cell r="B521">
            <v>2</v>
          </cell>
          <cell r="C521" t="str">
            <v>Head &amp; Neck</v>
          </cell>
          <cell r="D521" t="str">
            <v>National Waiting Times Centre</v>
          </cell>
          <cell r="E521" t="str">
            <v>-</v>
          </cell>
          <cell r="F521" t="str">
            <v>-</v>
          </cell>
          <cell r="G521" t="str">
            <v>n/a</v>
          </cell>
          <cell r="H521" t="str">
            <v>n/a</v>
          </cell>
          <cell r="I521" t="str">
            <v>n/a</v>
          </cell>
        </row>
        <row r="522">
          <cell r="A522" t="str">
            <v>2LungScotland</v>
          </cell>
          <cell r="B522">
            <v>2</v>
          </cell>
          <cell r="C522" t="str">
            <v>Lung</v>
          </cell>
          <cell r="D522" t="str">
            <v>Scotland</v>
          </cell>
          <cell r="E522">
            <v>900</v>
          </cell>
          <cell r="F522">
            <v>898</v>
          </cell>
          <cell r="G522">
            <v>37</v>
          </cell>
          <cell r="H522">
            <v>7</v>
          </cell>
          <cell r="I522">
            <v>22</v>
          </cell>
        </row>
        <row r="523">
          <cell r="A523" t="str">
            <v>2LungNOSCAN5 Total</v>
          </cell>
          <cell r="B523">
            <v>2</v>
          </cell>
          <cell r="C523" t="str">
            <v>Lung</v>
          </cell>
          <cell r="D523" t="str">
            <v>NOSCAN5 Total</v>
          </cell>
          <cell r="E523">
            <v>199</v>
          </cell>
          <cell r="F523">
            <v>199</v>
          </cell>
          <cell r="G523">
            <v>31</v>
          </cell>
          <cell r="H523">
            <v>6</v>
          </cell>
          <cell r="I523">
            <v>21.2</v>
          </cell>
        </row>
        <row r="524">
          <cell r="A524" t="str">
            <v>2LungNHS Grampian</v>
          </cell>
          <cell r="B524">
            <v>2</v>
          </cell>
          <cell r="C524" t="str">
            <v>Lung</v>
          </cell>
          <cell r="D524" t="str">
            <v>NHS Grampian</v>
          </cell>
          <cell r="E524">
            <v>81</v>
          </cell>
          <cell r="F524">
            <v>81</v>
          </cell>
          <cell r="G524">
            <v>31</v>
          </cell>
          <cell r="H524">
            <v>9</v>
          </cell>
          <cell r="I524">
            <v>22</v>
          </cell>
        </row>
        <row r="525">
          <cell r="A525" t="str">
            <v>2LungNHS Highland</v>
          </cell>
          <cell r="B525">
            <v>2</v>
          </cell>
          <cell r="C525" t="str">
            <v>Lung</v>
          </cell>
          <cell r="D525" t="str">
            <v>NHS Highland</v>
          </cell>
          <cell r="E525">
            <v>46</v>
          </cell>
          <cell r="F525">
            <v>46</v>
          </cell>
          <cell r="G525">
            <v>22</v>
          </cell>
          <cell r="H525">
            <v>0</v>
          </cell>
          <cell r="I525">
            <v>8</v>
          </cell>
        </row>
        <row r="526">
          <cell r="A526" t="str">
            <v>2LungNHS Orkney</v>
          </cell>
          <cell r="B526">
            <v>2</v>
          </cell>
          <cell r="C526" t="str">
            <v>Lung</v>
          </cell>
          <cell r="D526" t="str">
            <v>NHS Orkney</v>
          </cell>
          <cell r="E526" t="str">
            <v>-</v>
          </cell>
          <cell r="F526" t="str">
            <v>-</v>
          </cell>
          <cell r="G526" t="str">
            <v>n/a</v>
          </cell>
          <cell r="H526" t="str">
            <v>n/a</v>
          </cell>
          <cell r="I526" t="str">
            <v>n/a</v>
          </cell>
        </row>
        <row r="527">
          <cell r="A527" t="str">
            <v>2LungNHS Shetland</v>
          </cell>
          <cell r="B527">
            <v>2</v>
          </cell>
          <cell r="C527" t="str">
            <v>Lung</v>
          </cell>
          <cell r="D527" t="str">
            <v>NHS Shetland</v>
          </cell>
          <cell r="E527" t="str">
            <v>-</v>
          </cell>
          <cell r="F527" t="str">
            <v>-</v>
          </cell>
          <cell r="G527" t="str">
            <v>n/a</v>
          </cell>
          <cell r="H527" t="str">
            <v>n/a</v>
          </cell>
          <cell r="I527" t="str">
            <v>n/a</v>
          </cell>
        </row>
        <row r="528">
          <cell r="A528" t="str">
            <v>2LungNHS Tayside</v>
          </cell>
          <cell r="B528">
            <v>2</v>
          </cell>
          <cell r="C528" t="str">
            <v>Lung</v>
          </cell>
          <cell r="D528" t="str">
            <v>NHS Tayside</v>
          </cell>
          <cell r="E528">
            <v>71</v>
          </cell>
          <cell r="F528">
            <v>71</v>
          </cell>
          <cell r="G528">
            <v>31</v>
          </cell>
          <cell r="H528">
            <v>9</v>
          </cell>
          <cell r="I528">
            <v>25</v>
          </cell>
        </row>
        <row r="529">
          <cell r="A529" t="str">
            <v>2LungNHS Western Isles</v>
          </cell>
          <cell r="B529">
            <v>2</v>
          </cell>
          <cell r="C529" t="str">
            <v>Lung</v>
          </cell>
          <cell r="D529" t="str">
            <v>NHS Western Isles</v>
          </cell>
          <cell r="E529">
            <v>1</v>
          </cell>
          <cell r="F529">
            <v>1</v>
          </cell>
          <cell r="G529">
            <v>0</v>
          </cell>
          <cell r="H529" t="str">
            <v>n/a</v>
          </cell>
          <cell r="I529" t="str">
            <v>n/a</v>
          </cell>
        </row>
        <row r="530">
          <cell r="A530" t="str">
            <v>2LungSCAN 5 Total</v>
          </cell>
          <cell r="B530">
            <v>2</v>
          </cell>
          <cell r="C530" t="str">
            <v>Lung</v>
          </cell>
          <cell r="D530" t="str">
            <v>SCAN 5 Total</v>
          </cell>
          <cell r="E530">
            <v>234</v>
          </cell>
          <cell r="F530">
            <v>234</v>
          </cell>
          <cell r="G530">
            <v>31</v>
          </cell>
          <cell r="H530">
            <v>7</v>
          </cell>
          <cell r="I530">
            <v>21</v>
          </cell>
        </row>
        <row r="531">
          <cell r="A531" t="str">
            <v>2LungNHS Borders</v>
          </cell>
          <cell r="B531">
            <v>2</v>
          </cell>
          <cell r="C531" t="str">
            <v>Lung</v>
          </cell>
          <cell r="D531" t="str">
            <v>NHS Borders</v>
          </cell>
          <cell r="E531">
            <v>6</v>
          </cell>
          <cell r="F531">
            <v>6</v>
          </cell>
          <cell r="G531">
            <v>14</v>
          </cell>
          <cell r="H531">
            <v>4</v>
          </cell>
          <cell r="I531" t="str">
            <v>n/a</v>
          </cell>
        </row>
        <row r="532">
          <cell r="A532" t="str">
            <v>2LungNHS Dumfries &amp; Galloway</v>
          </cell>
          <cell r="B532">
            <v>2</v>
          </cell>
          <cell r="C532" t="str">
            <v>Lung</v>
          </cell>
          <cell r="D532" t="str">
            <v>NHS Dumfries &amp; Galloway</v>
          </cell>
          <cell r="E532">
            <v>18</v>
          </cell>
          <cell r="F532">
            <v>18</v>
          </cell>
          <cell r="G532">
            <v>17</v>
          </cell>
          <cell r="H532">
            <v>0</v>
          </cell>
          <cell r="I532" t="str">
            <v>n/a</v>
          </cell>
        </row>
        <row r="533">
          <cell r="A533" t="str">
            <v>2LungNHS Fife</v>
          </cell>
          <cell r="B533">
            <v>2</v>
          </cell>
          <cell r="C533" t="str">
            <v>Lung</v>
          </cell>
          <cell r="D533" t="str">
            <v>NHS Fife</v>
          </cell>
          <cell r="E533">
            <v>32</v>
          </cell>
          <cell r="F533">
            <v>32</v>
          </cell>
          <cell r="G533">
            <v>22</v>
          </cell>
          <cell r="H533">
            <v>1</v>
          </cell>
          <cell r="I533" t="str">
            <v>n/a</v>
          </cell>
        </row>
        <row r="534">
          <cell r="A534" t="str">
            <v>2LungNHS Lothian</v>
          </cell>
          <cell r="B534">
            <v>2</v>
          </cell>
          <cell r="C534" t="str">
            <v>Lung</v>
          </cell>
          <cell r="D534" t="str">
            <v>NHS Lothian</v>
          </cell>
          <cell r="E534">
            <v>178</v>
          </cell>
          <cell r="F534">
            <v>178</v>
          </cell>
          <cell r="G534">
            <v>31</v>
          </cell>
          <cell r="H534">
            <v>9</v>
          </cell>
          <cell r="I534">
            <v>22</v>
          </cell>
        </row>
        <row r="535">
          <cell r="A535" t="str">
            <v>2LungWOSCAN5 Total</v>
          </cell>
          <cell r="B535">
            <v>2</v>
          </cell>
          <cell r="C535" t="str">
            <v>Lung</v>
          </cell>
          <cell r="D535" t="str">
            <v>WOSCAN5 Total</v>
          </cell>
          <cell r="E535">
            <v>404</v>
          </cell>
          <cell r="F535">
            <v>402</v>
          </cell>
          <cell r="G535">
            <v>37</v>
          </cell>
          <cell r="H535">
            <v>7</v>
          </cell>
          <cell r="I535">
            <v>24</v>
          </cell>
        </row>
        <row r="536">
          <cell r="A536" t="str">
            <v>2LungNHS Ayrshire &amp; Arran</v>
          </cell>
          <cell r="B536">
            <v>2</v>
          </cell>
          <cell r="C536" t="str">
            <v>Lung</v>
          </cell>
          <cell r="D536" t="str">
            <v>NHS Ayrshire &amp; Arran</v>
          </cell>
          <cell r="E536">
            <v>49</v>
          </cell>
          <cell r="F536">
            <v>49</v>
          </cell>
          <cell r="G536">
            <v>25</v>
          </cell>
          <cell r="H536">
            <v>0</v>
          </cell>
          <cell r="I536">
            <v>8.6000000000000085</v>
          </cell>
        </row>
        <row r="537">
          <cell r="A537" t="str">
            <v>2LungNHS Forth Valley</v>
          </cell>
          <cell r="B537">
            <v>2</v>
          </cell>
          <cell r="C537" t="str">
            <v>Lung</v>
          </cell>
          <cell r="D537" t="str">
            <v>NHS Forth Valley</v>
          </cell>
          <cell r="E537">
            <v>31</v>
          </cell>
          <cell r="F537">
            <v>31</v>
          </cell>
          <cell r="G537">
            <v>14</v>
          </cell>
          <cell r="H537">
            <v>7</v>
          </cell>
          <cell r="I537" t="str">
            <v>n/a</v>
          </cell>
        </row>
        <row r="538">
          <cell r="A538" t="str">
            <v>2LungNHS Greater Glasgow &amp; Clyde</v>
          </cell>
          <cell r="B538">
            <v>2</v>
          </cell>
          <cell r="C538" t="str">
            <v>Lung</v>
          </cell>
          <cell r="D538" t="str">
            <v>NHS Greater Glasgow &amp; Clyde</v>
          </cell>
          <cell r="E538">
            <v>248</v>
          </cell>
          <cell r="F538">
            <v>246</v>
          </cell>
          <cell r="G538">
            <v>37</v>
          </cell>
          <cell r="H538">
            <v>9</v>
          </cell>
          <cell r="I538">
            <v>26</v>
          </cell>
        </row>
        <row r="539">
          <cell r="A539" t="str">
            <v>2LungNHS Lanarkshire</v>
          </cell>
          <cell r="B539">
            <v>2</v>
          </cell>
          <cell r="C539" t="str">
            <v>Lung</v>
          </cell>
          <cell r="D539" t="str">
            <v>NHS Lanarkshire</v>
          </cell>
          <cell r="E539">
            <v>76</v>
          </cell>
          <cell r="F539">
            <v>76</v>
          </cell>
          <cell r="G539">
            <v>28</v>
          </cell>
          <cell r="H539">
            <v>1</v>
          </cell>
          <cell r="I539">
            <v>9</v>
          </cell>
        </row>
        <row r="540">
          <cell r="A540" t="str">
            <v>2LungGolden Jubilee National Hospital</v>
          </cell>
          <cell r="B540">
            <v>2</v>
          </cell>
          <cell r="C540" t="str">
            <v>Lung</v>
          </cell>
          <cell r="D540" t="str">
            <v>Golden Jubilee National Hospital</v>
          </cell>
          <cell r="E540">
            <v>63</v>
          </cell>
          <cell r="F540">
            <v>63</v>
          </cell>
          <cell r="G540">
            <v>29</v>
          </cell>
          <cell r="H540">
            <v>15</v>
          </cell>
          <cell r="I540">
            <v>24.6</v>
          </cell>
        </row>
        <row r="541">
          <cell r="A541" t="str">
            <v>2LungNational Waiting Times Centre</v>
          </cell>
          <cell r="B541">
            <v>2</v>
          </cell>
          <cell r="C541" t="str">
            <v>Lung</v>
          </cell>
          <cell r="D541" t="str">
            <v>National Waiting Times Centre</v>
          </cell>
          <cell r="E541">
            <v>63</v>
          </cell>
          <cell r="F541">
            <v>63</v>
          </cell>
          <cell r="G541">
            <v>29</v>
          </cell>
          <cell r="H541">
            <v>15</v>
          </cell>
          <cell r="I541">
            <v>24.6</v>
          </cell>
        </row>
        <row r="542">
          <cell r="A542" t="str">
            <v>2LymphomaScotland</v>
          </cell>
          <cell r="B542">
            <v>2</v>
          </cell>
          <cell r="C542" t="str">
            <v>Lymphoma</v>
          </cell>
          <cell r="D542" t="str">
            <v>Scotland</v>
          </cell>
          <cell r="E542">
            <v>207</v>
          </cell>
          <cell r="F542">
            <v>206</v>
          </cell>
          <cell r="G542">
            <v>34</v>
          </cell>
          <cell r="H542">
            <v>4</v>
          </cell>
          <cell r="I542">
            <v>15</v>
          </cell>
        </row>
        <row r="543">
          <cell r="A543" t="str">
            <v>2LymphomaNOSCAN5 Total</v>
          </cell>
          <cell r="B543">
            <v>2</v>
          </cell>
          <cell r="C543" t="str">
            <v>Lymphoma</v>
          </cell>
          <cell r="D543" t="str">
            <v>NOSCAN5 Total</v>
          </cell>
          <cell r="E543">
            <v>54</v>
          </cell>
          <cell r="F543">
            <v>54</v>
          </cell>
          <cell r="G543">
            <v>31</v>
          </cell>
          <cell r="H543">
            <v>2.5</v>
          </cell>
          <cell r="I543">
            <v>15</v>
          </cell>
        </row>
        <row r="544">
          <cell r="A544" t="str">
            <v>2LymphomaNHS Grampian</v>
          </cell>
          <cell r="B544">
            <v>2</v>
          </cell>
          <cell r="C544" t="str">
            <v>Lymphoma</v>
          </cell>
          <cell r="D544" t="str">
            <v>NHS Grampian</v>
          </cell>
          <cell r="E544">
            <v>37</v>
          </cell>
          <cell r="F544">
            <v>37</v>
          </cell>
          <cell r="G544">
            <v>27</v>
          </cell>
          <cell r="H544">
            <v>5</v>
          </cell>
          <cell r="I544" t="str">
            <v>n/a</v>
          </cell>
        </row>
        <row r="545">
          <cell r="A545" t="str">
            <v>2LymphomaNHS Highland</v>
          </cell>
          <cell r="B545">
            <v>2</v>
          </cell>
          <cell r="C545" t="str">
            <v>Lymphoma</v>
          </cell>
          <cell r="D545" t="str">
            <v>NHS Highland</v>
          </cell>
          <cell r="E545">
            <v>16</v>
          </cell>
          <cell r="F545">
            <v>16</v>
          </cell>
          <cell r="G545">
            <v>15</v>
          </cell>
          <cell r="H545">
            <v>2</v>
          </cell>
          <cell r="I545" t="str">
            <v>n/a</v>
          </cell>
        </row>
        <row r="546">
          <cell r="A546" t="str">
            <v>2LymphomaNHS Orkney</v>
          </cell>
          <cell r="B546">
            <v>2</v>
          </cell>
          <cell r="C546" t="str">
            <v>Lymphoma</v>
          </cell>
          <cell r="D546" t="str">
            <v>NHS Orkney</v>
          </cell>
          <cell r="E546" t="str">
            <v>-</v>
          </cell>
          <cell r="F546" t="str">
            <v>-</v>
          </cell>
          <cell r="G546" t="str">
            <v>n/a</v>
          </cell>
          <cell r="H546" t="str">
            <v>n/a</v>
          </cell>
          <cell r="I546" t="str">
            <v>n/a</v>
          </cell>
        </row>
        <row r="547">
          <cell r="A547" t="str">
            <v>2LymphomaNHS Shetland</v>
          </cell>
          <cell r="B547">
            <v>2</v>
          </cell>
          <cell r="C547" t="str">
            <v>Lymphoma</v>
          </cell>
          <cell r="D547" t="str">
            <v>NHS Shetland</v>
          </cell>
          <cell r="E547" t="str">
            <v>-</v>
          </cell>
          <cell r="F547" t="str">
            <v>-</v>
          </cell>
          <cell r="G547" t="str">
            <v>n/a</v>
          </cell>
          <cell r="H547" t="str">
            <v>n/a</v>
          </cell>
          <cell r="I547" t="str">
            <v>n/a</v>
          </cell>
        </row>
        <row r="548">
          <cell r="A548" t="str">
            <v>2LymphomaNHS Tayside</v>
          </cell>
          <cell r="B548">
            <v>2</v>
          </cell>
          <cell r="C548" t="str">
            <v>Lymphoma</v>
          </cell>
          <cell r="D548" t="str">
            <v>NHS Tayside</v>
          </cell>
          <cell r="E548">
            <v>1</v>
          </cell>
          <cell r="F548">
            <v>1</v>
          </cell>
          <cell r="G548">
            <v>31</v>
          </cell>
          <cell r="H548" t="str">
            <v>n/a</v>
          </cell>
          <cell r="I548" t="str">
            <v>n/a</v>
          </cell>
        </row>
        <row r="549">
          <cell r="A549" t="str">
            <v>2LymphomaNHS Western Isles</v>
          </cell>
          <cell r="B549">
            <v>2</v>
          </cell>
          <cell r="C549" t="str">
            <v>Lymphoma</v>
          </cell>
          <cell r="D549" t="str">
            <v>NHS Western Isles</v>
          </cell>
          <cell r="E549" t="str">
            <v>-</v>
          </cell>
          <cell r="F549" t="str">
            <v>-</v>
          </cell>
          <cell r="G549" t="str">
            <v>n/a</v>
          </cell>
          <cell r="H549" t="str">
            <v>n/a</v>
          </cell>
          <cell r="I549" t="str">
            <v>n/a</v>
          </cell>
        </row>
        <row r="550">
          <cell r="A550" t="str">
            <v>2LymphomaSCAN 5 Total</v>
          </cell>
          <cell r="B550">
            <v>2</v>
          </cell>
          <cell r="C550" t="str">
            <v>Lymphoma</v>
          </cell>
          <cell r="D550" t="str">
            <v>SCAN 5 Total</v>
          </cell>
          <cell r="E550">
            <v>69</v>
          </cell>
          <cell r="F550">
            <v>68</v>
          </cell>
          <cell r="G550">
            <v>34</v>
          </cell>
          <cell r="H550">
            <v>3</v>
          </cell>
          <cell r="I550">
            <v>15</v>
          </cell>
        </row>
        <row r="551">
          <cell r="A551" t="str">
            <v>2LymphomaNHS Borders</v>
          </cell>
          <cell r="B551">
            <v>2</v>
          </cell>
          <cell r="C551" t="str">
            <v>Lymphoma</v>
          </cell>
          <cell r="D551" t="str">
            <v>NHS Borders</v>
          </cell>
          <cell r="E551">
            <v>10</v>
          </cell>
          <cell r="F551">
            <v>10</v>
          </cell>
          <cell r="G551">
            <v>14</v>
          </cell>
          <cell r="H551">
            <v>0</v>
          </cell>
          <cell r="I551" t="str">
            <v>n/a</v>
          </cell>
        </row>
        <row r="552">
          <cell r="A552" t="str">
            <v>2LymphomaNHS Dumfries &amp; Galloway</v>
          </cell>
          <cell r="B552">
            <v>2</v>
          </cell>
          <cell r="C552" t="str">
            <v>Lymphoma</v>
          </cell>
          <cell r="D552" t="str">
            <v>NHS Dumfries &amp; Galloway</v>
          </cell>
          <cell r="E552">
            <v>7</v>
          </cell>
          <cell r="F552">
            <v>7</v>
          </cell>
          <cell r="G552">
            <v>7</v>
          </cell>
          <cell r="H552">
            <v>1</v>
          </cell>
          <cell r="I552" t="str">
            <v>n/a</v>
          </cell>
        </row>
        <row r="553">
          <cell r="A553" t="str">
            <v>2LymphomaNHS Fife</v>
          </cell>
          <cell r="B553">
            <v>2</v>
          </cell>
          <cell r="C553" t="str">
            <v>Lymphoma</v>
          </cell>
          <cell r="D553" t="str">
            <v>NHS Fife</v>
          </cell>
          <cell r="E553">
            <v>16</v>
          </cell>
          <cell r="F553">
            <v>16</v>
          </cell>
          <cell r="G553">
            <v>14</v>
          </cell>
          <cell r="H553">
            <v>5.5</v>
          </cell>
          <cell r="I553" t="str">
            <v>n/a</v>
          </cell>
        </row>
        <row r="554">
          <cell r="A554" t="str">
            <v>2LymphomaNHS Lothian</v>
          </cell>
          <cell r="B554">
            <v>2</v>
          </cell>
          <cell r="C554" t="str">
            <v>Lymphoma</v>
          </cell>
          <cell r="D554" t="str">
            <v>NHS Lothian</v>
          </cell>
          <cell r="E554">
            <v>36</v>
          </cell>
          <cell r="F554">
            <v>35</v>
          </cell>
          <cell r="G554">
            <v>34</v>
          </cell>
          <cell r="H554">
            <v>5</v>
          </cell>
          <cell r="I554" t="str">
            <v>n/a</v>
          </cell>
        </row>
        <row r="555">
          <cell r="A555" t="str">
            <v>2LymphomaWOSCAN5 Total</v>
          </cell>
          <cell r="B555">
            <v>2</v>
          </cell>
          <cell r="C555" t="str">
            <v>Lymphoma</v>
          </cell>
          <cell r="D555" t="str">
            <v>WOSCAN5 Total</v>
          </cell>
          <cell r="E555">
            <v>84</v>
          </cell>
          <cell r="F555">
            <v>84</v>
          </cell>
          <cell r="G555">
            <v>30</v>
          </cell>
          <cell r="H555">
            <v>6</v>
          </cell>
          <cell r="I555">
            <v>15.7</v>
          </cell>
        </row>
        <row r="556">
          <cell r="A556" t="str">
            <v>2LymphomaNHS Ayrshire &amp; Arran</v>
          </cell>
          <cell r="B556">
            <v>2</v>
          </cell>
          <cell r="C556" t="str">
            <v>Lymphoma</v>
          </cell>
          <cell r="D556" t="str">
            <v>NHS Ayrshire &amp; Arran</v>
          </cell>
          <cell r="E556">
            <v>9</v>
          </cell>
          <cell r="F556">
            <v>9</v>
          </cell>
          <cell r="G556">
            <v>30</v>
          </cell>
          <cell r="H556">
            <v>9</v>
          </cell>
          <cell r="I556" t="str">
            <v>n/a</v>
          </cell>
        </row>
        <row r="557">
          <cell r="A557" t="str">
            <v>2LymphomaNHS Forth Valley</v>
          </cell>
          <cell r="B557">
            <v>2</v>
          </cell>
          <cell r="C557" t="str">
            <v>Lymphoma</v>
          </cell>
          <cell r="D557" t="str">
            <v>NHS Forth Valley</v>
          </cell>
          <cell r="E557">
            <v>13</v>
          </cell>
          <cell r="F557">
            <v>13</v>
          </cell>
          <cell r="G557">
            <v>16</v>
          </cell>
          <cell r="H557">
            <v>7</v>
          </cell>
          <cell r="I557" t="str">
            <v>n/a</v>
          </cell>
        </row>
        <row r="558">
          <cell r="A558" t="str">
            <v>2LymphomaNHS Greater Glasgow &amp; Clyde</v>
          </cell>
          <cell r="B558">
            <v>2</v>
          </cell>
          <cell r="C558" t="str">
            <v>Lymphoma</v>
          </cell>
          <cell r="D558" t="str">
            <v>NHS Greater Glasgow &amp; Clyde</v>
          </cell>
          <cell r="E558">
            <v>51</v>
          </cell>
          <cell r="F558">
            <v>51</v>
          </cell>
          <cell r="G558">
            <v>27</v>
          </cell>
          <cell r="H558">
            <v>5</v>
          </cell>
          <cell r="I558">
            <v>15</v>
          </cell>
        </row>
        <row r="559">
          <cell r="A559" t="str">
            <v>2LymphomaNHS Lanarkshire</v>
          </cell>
          <cell r="B559">
            <v>2</v>
          </cell>
          <cell r="C559" t="str">
            <v>Lymphoma</v>
          </cell>
          <cell r="D559" t="str">
            <v>NHS Lanarkshire</v>
          </cell>
          <cell r="E559">
            <v>11</v>
          </cell>
          <cell r="F559">
            <v>11</v>
          </cell>
          <cell r="G559">
            <v>17</v>
          </cell>
          <cell r="H559">
            <v>6</v>
          </cell>
          <cell r="I559" t="str">
            <v>n/a</v>
          </cell>
        </row>
        <row r="560">
          <cell r="A560" t="str">
            <v>2LymphomaGolden Jubilee National Hospital</v>
          </cell>
          <cell r="B560">
            <v>2</v>
          </cell>
          <cell r="C560" t="str">
            <v>Lymphoma</v>
          </cell>
          <cell r="D560" t="str">
            <v>Golden Jubilee National Hospital</v>
          </cell>
          <cell r="E560" t="str">
            <v>-</v>
          </cell>
          <cell r="F560" t="str">
            <v>-</v>
          </cell>
          <cell r="G560" t="str">
            <v>n/a</v>
          </cell>
          <cell r="H560" t="str">
            <v>n/a</v>
          </cell>
          <cell r="I560" t="str">
            <v>n/a</v>
          </cell>
        </row>
        <row r="561">
          <cell r="A561" t="str">
            <v>2LymphomaNational Waiting Times Centre</v>
          </cell>
          <cell r="B561">
            <v>2</v>
          </cell>
          <cell r="C561" t="str">
            <v>Lymphoma</v>
          </cell>
          <cell r="D561" t="str">
            <v>National Waiting Times Centre</v>
          </cell>
          <cell r="E561" t="str">
            <v>-</v>
          </cell>
          <cell r="F561" t="str">
            <v>-</v>
          </cell>
          <cell r="G561" t="str">
            <v>n/a</v>
          </cell>
          <cell r="H561" t="str">
            <v>n/a</v>
          </cell>
          <cell r="I561" t="str">
            <v>n/a</v>
          </cell>
        </row>
        <row r="562">
          <cell r="A562" t="str">
            <v>2MelanomaScotland</v>
          </cell>
          <cell r="B562">
            <v>2</v>
          </cell>
          <cell r="C562" t="str">
            <v>Melanoma</v>
          </cell>
          <cell r="D562" t="str">
            <v>Scotland</v>
          </cell>
          <cell r="E562">
            <v>266</v>
          </cell>
          <cell r="F562">
            <v>260</v>
          </cell>
          <cell r="G562">
            <v>85</v>
          </cell>
          <cell r="H562">
            <v>0</v>
          </cell>
          <cell r="I562">
            <v>18</v>
          </cell>
        </row>
        <row r="563">
          <cell r="A563" t="str">
            <v>2MelanomaNOSCAN5 Total</v>
          </cell>
          <cell r="B563">
            <v>2</v>
          </cell>
          <cell r="C563" t="str">
            <v>Melanoma</v>
          </cell>
          <cell r="D563" t="str">
            <v>NOSCAN5 Total</v>
          </cell>
          <cell r="E563">
            <v>53</v>
          </cell>
          <cell r="F563">
            <v>52</v>
          </cell>
          <cell r="G563">
            <v>38</v>
          </cell>
          <cell r="H563">
            <v>0</v>
          </cell>
          <cell r="I563">
            <v>20.8</v>
          </cell>
        </row>
        <row r="564">
          <cell r="A564" t="str">
            <v>2MelanomaNHS Grampian</v>
          </cell>
          <cell r="B564">
            <v>2</v>
          </cell>
          <cell r="C564" t="str">
            <v>Melanoma</v>
          </cell>
          <cell r="D564" t="str">
            <v>NHS Grampian</v>
          </cell>
          <cell r="E564">
            <v>35</v>
          </cell>
          <cell r="F564">
            <v>35</v>
          </cell>
          <cell r="G564">
            <v>30</v>
          </cell>
          <cell r="H564">
            <v>0</v>
          </cell>
          <cell r="I564" t="str">
            <v>n/a</v>
          </cell>
        </row>
        <row r="565">
          <cell r="A565" t="str">
            <v>2MelanomaNHS Highland</v>
          </cell>
          <cell r="B565">
            <v>2</v>
          </cell>
          <cell r="C565" t="str">
            <v>Melanoma</v>
          </cell>
          <cell r="D565" t="str">
            <v>NHS Highland</v>
          </cell>
          <cell r="E565">
            <v>9</v>
          </cell>
          <cell r="F565">
            <v>8</v>
          </cell>
          <cell r="G565">
            <v>38</v>
          </cell>
          <cell r="H565">
            <v>0</v>
          </cell>
          <cell r="I565" t="str">
            <v>n/a</v>
          </cell>
        </row>
        <row r="566">
          <cell r="A566" t="str">
            <v>2MelanomaNHS Orkney</v>
          </cell>
          <cell r="B566">
            <v>2</v>
          </cell>
          <cell r="C566" t="str">
            <v>Melanoma</v>
          </cell>
          <cell r="D566" t="str">
            <v>NHS Orkney</v>
          </cell>
          <cell r="E566" t="str">
            <v>-</v>
          </cell>
          <cell r="F566" t="str">
            <v>-</v>
          </cell>
          <cell r="G566" t="str">
            <v>n/a</v>
          </cell>
          <cell r="H566" t="str">
            <v>n/a</v>
          </cell>
          <cell r="I566" t="str">
            <v>n/a</v>
          </cell>
        </row>
        <row r="567">
          <cell r="A567" t="str">
            <v>2MelanomaNHS Shetland</v>
          </cell>
          <cell r="B567">
            <v>2</v>
          </cell>
          <cell r="C567" t="str">
            <v>Melanoma</v>
          </cell>
          <cell r="D567" t="str">
            <v>NHS Shetland</v>
          </cell>
          <cell r="E567" t="str">
            <v>-</v>
          </cell>
          <cell r="F567" t="str">
            <v>-</v>
          </cell>
          <cell r="G567" t="str">
            <v>n/a</v>
          </cell>
          <cell r="H567" t="str">
            <v>n/a</v>
          </cell>
          <cell r="I567" t="str">
            <v>n/a</v>
          </cell>
        </row>
        <row r="568">
          <cell r="A568" t="str">
            <v>2MelanomaNHS Tayside</v>
          </cell>
          <cell r="B568">
            <v>2</v>
          </cell>
          <cell r="C568" t="str">
            <v>Melanoma</v>
          </cell>
          <cell r="D568" t="str">
            <v>NHS Tayside</v>
          </cell>
          <cell r="E568">
            <v>9</v>
          </cell>
          <cell r="F568">
            <v>9</v>
          </cell>
          <cell r="G568">
            <v>28</v>
          </cell>
          <cell r="H568">
            <v>6</v>
          </cell>
          <cell r="I568" t="str">
            <v>n/a</v>
          </cell>
        </row>
        <row r="569">
          <cell r="A569" t="str">
            <v>2MelanomaNHS Western Isles</v>
          </cell>
          <cell r="B569">
            <v>2</v>
          </cell>
          <cell r="C569" t="str">
            <v>Melanoma</v>
          </cell>
          <cell r="D569" t="str">
            <v>NHS Western Isles</v>
          </cell>
          <cell r="E569" t="str">
            <v>-</v>
          </cell>
          <cell r="F569" t="str">
            <v>-</v>
          </cell>
          <cell r="G569" t="str">
            <v>n/a</v>
          </cell>
          <cell r="H569" t="str">
            <v>n/a</v>
          </cell>
          <cell r="I569" t="str">
            <v>n/a</v>
          </cell>
        </row>
        <row r="570">
          <cell r="A570" t="str">
            <v>2MelanomaSCAN 5 Total</v>
          </cell>
          <cell r="B570">
            <v>2</v>
          </cell>
          <cell r="C570" t="str">
            <v>Melanoma</v>
          </cell>
          <cell r="D570" t="str">
            <v>SCAN 5 Total</v>
          </cell>
          <cell r="E570">
            <v>79</v>
          </cell>
          <cell r="F570">
            <v>79</v>
          </cell>
          <cell r="G570">
            <v>26</v>
          </cell>
          <cell r="H570">
            <v>0</v>
          </cell>
          <cell r="I570">
            <v>12</v>
          </cell>
        </row>
        <row r="571">
          <cell r="A571" t="str">
            <v>2MelanomaNHS Borders</v>
          </cell>
          <cell r="B571">
            <v>2</v>
          </cell>
          <cell r="C571" t="str">
            <v>Melanoma</v>
          </cell>
          <cell r="D571" t="str">
            <v>NHS Borders</v>
          </cell>
          <cell r="E571">
            <v>4</v>
          </cell>
          <cell r="F571">
            <v>4</v>
          </cell>
          <cell r="G571">
            <v>14</v>
          </cell>
          <cell r="H571">
            <v>3</v>
          </cell>
          <cell r="I571" t="str">
            <v>n/a</v>
          </cell>
        </row>
        <row r="572">
          <cell r="A572" t="str">
            <v>2MelanomaNHS Dumfries &amp; Galloway</v>
          </cell>
          <cell r="B572">
            <v>2</v>
          </cell>
          <cell r="C572" t="str">
            <v>Melanoma</v>
          </cell>
          <cell r="D572" t="str">
            <v>NHS Dumfries &amp; Galloway</v>
          </cell>
          <cell r="E572">
            <v>14</v>
          </cell>
          <cell r="F572">
            <v>14</v>
          </cell>
          <cell r="G572">
            <v>13</v>
          </cell>
          <cell r="H572">
            <v>0</v>
          </cell>
          <cell r="I572" t="str">
            <v>n/a</v>
          </cell>
        </row>
        <row r="573">
          <cell r="A573" t="str">
            <v>2MelanomaNHS Fife</v>
          </cell>
          <cell r="B573">
            <v>2</v>
          </cell>
          <cell r="C573" t="str">
            <v>Melanoma</v>
          </cell>
          <cell r="D573" t="str">
            <v>NHS Fife</v>
          </cell>
          <cell r="E573">
            <v>15</v>
          </cell>
          <cell r="F573">
            <v>15</v>
          </cell>
          <cell r="G573">
            <v>20</v>
          </cell>
          <cell r="H573">
            <v>0</v>
          </cell>
          <cell r="I573" t="str">
            <v>n/a</v>
          </cell>
        </row>
        <row r="574">
          <cell r="A574" t="str">
            <v>2MelanomaNHS Lothian</v>
          </cell>
          <cell r="B574">
            <v>2</v>
          </cell>
          <cell r="C574" t="str">
            <v>Melanoma</v>
          </cell>
          <cell r="D574" t="str">
            <v>NHS Lothian</v>
          </cell>
          <cell r="E574">
            <v>46</v>
          </cell>
          <cell r="F574">
            <v>46</v>
          </cell>
          <cell r="G574">
            <v>26</v>
          </cell>
          <cell r="H574">
            <v>0</v>
          </cell>
          <cell r="I574">
            <v>12</v>
          </cell>
        </row>
        <row r="575">
          <cell r="A575" t="str">
            <v>2MelanomaWOSCAN5 Total</v>
          </cell>
          <cell r="B575">
            <v>2</v>
          </cell>
          <cell r="C575" t="str">
            <v>Melanoma</v>
          </cell>
          <cell r="D575" t="str">
            <v>WOSCAN5 Total</v>
          </cell>
          <cell r="E575">
            <v>133</v>
          </cell>
          <cell r="F575">
            <v>128</v>
          </cell>
          <cell r="G575">
            <v>85</v>
          </cell>
          <cell r="H575">
            <v>0</v>
          </cell>
          <cell r="I575">
            <v>21</v>
          </cell>
        </row>
        <row r="576">
          <cell r="A576" t="str">
            <v>2MelanomaNHS Ayrshire &amp; Arran</v>
          </cell>
          <cell r="B576">
            <v>2</v>
          </cell>
          <cell r="C576" t="str">
            <v>Melanoma</v>
          </cell>
          <cell r="D576" t="str">
            <v>NHS Ayrshire &amp; Arran</v>
          </cell>
          <cell r="E576">
            <v>15</v>
          </cell>
          <cell r="F576">
            <v>15</v>
          </cell>
          <cell r="G576">
            <v>9</v>
          </cell>
          <cell r="H576">
            <v>0</v>
          </cell>
          <cell r="I576" t="str">
            <v>n/a</v>
          </cell>
        </row>
        <row r="577">
          <cell r="A577" t="str">
            <v>2MelanomaNHS Forth Valley</v>
          </cell>
          <cell r="B577">
            <v>2</v>
          </cell>
          <cell r="C577" t="str">
            <v>Melanoma</v>
          </cell>
          <cell r="D577" t="str">
            <v>NHS Forth Valley</v>
          </cell>
          <cell r="E577">
            <v>3</v>
          </cell>
          <cell r="F577">
            <v>2</v>
          </cell>
          <cell r="G577">
            <v>73</v>
          </cell>
          <cell r="H577">
            <v>19</v>
          </cell>
          <cell r="I577" t="str">
            <v>n/a</v>
          </cell>
        </row>
        <row r="578">
          <cell r="A578" t="str">
            <v>2MelanomaNHS Greater Glasgow &amp; Clyde</v>
          </cell>
          <cell r="B578">
            <v>2</v>
          </cell>
          <cell r="C578" t="str">
            <v>Melanoma</v>
          </cell>
          <cell r="D578" t="str">
            <v>NHS Greater Glasgow &amp; Clyde</v>
          </cell>
          <cell r="E578">
            <v>82</v>
          </cell>
          <cell r="F578">
            <v>80</v>
          </cell>
          <cell r="G578">
            <v>68</v>
          </cell>
          <cell r="H578">
            <v>0</v>
          </cell>
          <cell r="I578">
            <v>16.7</v>
          </cell>
        </row>
        <row r="579">
          <cell r="A579" t="str">
            <v>2MelanomaNHS Lanarkshire</v>
          </cell>
          <cell r="B579">
            <v>2</v>
          </cell>
          <cell r="C579" t="str">
            <v>Melanoma</v>
          </cell>
          <cell r="D579" t="str">
            <v>NHS Lanarkshire</v>
          </cell>
          <cell r="E579">
            <v>33</v>
          </cell>
          <cell r="F579">
            <v>31</v>
          </cell>
          <cell r="G579">
            <v>85</v>
          </cell>
          <cell r="H579">
            <v>0</v>
          </cell>
          <cell r="I579" t="str">
            <v>n/a</v>
          </cell>
        </row>
        <row r="580">
          <cell r="A580" t="str">
            <v>2MelanomaGolden Jubilee National Hospital</v>
          </cell>
          <cell r="B580">
            <v>2</v>
          </cell>
          <cell r="C580" t="str">
            <v>Melanoma</v>
          </cell>
          <cell r="D580" t="str">
            <v>Golden Jubilee National Hospital</v>
          </cell>
          <cell r="E580">
            <v>1</v>
          </cell>
          <cell r="F580">
            <v>1</v>
          </cell>
          <cell r="G580">
            <v>21</v>
          </cell>
          <cell r="H580" t="str">
            <v>n/a</v>
          </cell>
          <cell r="I580" t="str">
            <v>n/a</v>
          </cell>
        </row>
        <row r="581">
          <cell r="A581" t="str">
            <v>2MelanomaNational Waiting Times Centre</v>
          </cell>
          <cell r="B581">
            <v>2</v>
          </cell>
          <cell r="C581" t="str">
            <v>Melanoma</v>
          </cell>
          <cell r="D581" t="str">
            <v>National Waiting Times Centre</v>
          </cell>
          <cell r="E581">
            <v>1</v>
          </cell>
          <cell r="F581">
            <v>1</v>
          </cell>
          <cell r="G581">
            <v>21</v>
          </cell>
          <cell r="H581" t="str">
            <v>n/a</v>
          </cell>
          <cell r="I581" t="str">
            <v>n/a</v>
          </cell>
        </row>
        <row r="582">
          <cell r="A582" t="str">
            <v>2OvarianScotland</v>
          </cell>
          <cell r="B582">
            <v>2</v>
          </cell>
          <cell r="C582" t="str">
            <v>Ovarian</v>
          </cell>
          <cell r="D582" t="str">
            <v>Scotland</v>
          </cell>
          <cell r="E582">
            <v>84</v>
          </cell>
          <cell r="F582">
            <v>84</v>
          </cell>
          <cell r="G582">
            <v>30</v>
          </cell>
          <cell r="H582">
            <v>10</v>
          </cell>
          <cell r="I582">
            <v>22</v>
          </cell>
        </row>
        <row r="583">
          <cell r="A583" t="str">
            <v>2OvarianNOSCAN5 Total</v>
          </cell>
          <cell r="B583">
            <v>2</v>
          </cell>
          <cell r="C583" t="str">
            <v>Ovarian</v>
          </cell>
          <cell r="D583" t="str">
            <v>NOSCAN5 Total</v>
          </cell>
          <cell r="E583">
            <v>30</v>
          </cell>
          <cell r="F583">
            <v>30</v>
          </cell>
          <cell r="G583">
            <v>29</v>
          </cell>
          <cell r="H583">
            <v>5.5</v>
          </cell>
          <cell r="I583" t="str">
            <v>n/a</v>
          </cell>
        </row>
        <row r="584">
          <cell r="A584" t="str">
            <v>2OvarianNHS Grampian</v>
          </cell>
          <cell r="B584">
            <v>2</v>
          </cell>
          <cell r="C584" t="str">
            <v>Ovarian</v>
          </cell>
          <cell r="D584" t="str">
            <v>NHS Grampian</v>
          </cell>
          <cell r="E584">
            <v>10</v>
          </cell>
          <cell r="F584">
            <v>10</v>
          </cell>
          <cell r="G584">
            <v>29</v>
          </cell>
          <cell r="H584">
            <v>5.5</v>
          </cell>
          <cell r="I584" t="str">
            <v>n/a</v>
          </cell>
        </row>
        <row r="585">
          <cell r="A585" t="str">
            <v>2OvarianNHS Highland</v>
          </cell>
          <cell r="B585">
            <v>2</v>
          </cell>
          <cell r="C585" t="str">
            <v>Ovarian</v>
          </cell>
          <cell r="D585" t="str">
            <v>NHS Highland</v>
          </cell>
          <cell r="E585">
            <v>7</v>
          </cell>
          <cell r="F585">
            <v>7</v>
          </cell>
          <cell r="G585">
            <v>18</v>
          </cell>
          <cell r="H585">
            <v>3</v>
          </cell>
          <cell r="I585" t="str">
            <v>n/a</v>
          </cell>
        </row>
        <row r="586">
          <cell r="A586" t="str">
            <v>2OvarianNHS Orkney</v>
          </cell>
          <cell r="B586">
            <v>2</v>
          </cell>
          <cell r="C586" t="str">
            <v>Ovarian</v>
          </cell>
          <cell r="D586" t="str">
            <v>NHS Orkney</v>
          </cell>
          <cell r="E586" t="str">
            <v>-</v>
          </cell>
          <cell r="F586" t="str">
            <v>-</v>
          </cell>
          <cell r="G586" t="str">
            <v>n/a</v>
          </cell>
          <cell r="H586" t="str">
            <v>n/a</v>
          </cell>
          <cell r="I586" t="str">
            <v>n/a</v>
          </cell>
        </row>
        <row r="587">
          <cell r="A587" t="str">
            <v>2OvarianNHS Shetland</v>
          </cell>
          <cell r="B587">
            <v>2</v>
          </cell>
          <cell r="C587" t="str">
            <v>Ovarian</v>
          </cell>
          <cell r="D587" t="str">
            <v>NHS Shetland</v>
          </cell>
          <cell r="E587" t="str">
            <v>-</v>
          </cell>
          <cell r="F587" t="str">
            <v>-</v>
          </cell>
          <cell r="G587" t="str">
            <v>n/a</v>
          </cell>
          <cell r="H587" t="str">
            <v>n/a</v>
          </cell>
          <cell r="I587" t="str">
            <v>n/a</v>
          </cell>
        </row>
        <row r="588">
          <cell r="A588" t="str">
            <v>2OvarianNHS Tayside</v>
          </cell>
          <cell r="B588">
            <v>2</v>
          </cell>
          <cell r="C588" t="str">
            <v>Ovarian</v>
          </cell>
          <cell r="D588" t="str">
            <v>NHS Tayside</v>
          </cell>
          <cell r="E588">
            <v>12</v>
          </cell>
          <cell r="F588">
            <v>12</v>
          </cell>
          <cell r="G588">
            <v>22</v>
          </cell>
          <cell r="H588">
            <v>13</v>
          </cell>
          <cell r="I588" t="str">
            <v>n/a</v>
          </cell>
        </row>
        <row r="589">
          <cell r="A589" t="str">
            <v>2OvarianNHS Western Isles</v>
          </cell>
          <cell r="B589">
            <v>2</v>
          </cell>
          <cell r="C589" t="str">
            <v>Ovarian</v>
          </cell>
          <cell r="D589" t="str">
            <v>NHS Western Isles</v>
          </cell>
          <cell r="E589">
            <v>1</v>
          </cell>
          <cell r="F589">
            <v>1</v>
          </cell>
          <cell r="G589">
            <v>3</v>
          </cell>
          <cell r="H589" t="str">
            <v>n/a</v>
          </cell>
          <cell r="I589" t="str">
            <v>n/a</v>
          </cell>
        </row>
        <row r="590">
          <cell r="A590" t="str">
            <v>2OvarianSCAN 5 Total</v>
          </cell>
          <cell r="B590">
            <v>2</v>
          </cell>
          <cell r="C590" t="str">
            <v>Ovarian</v>
          </cell>
          <cell r="D590" t="str">
            <v>SCAN 5 Total</v>
          </cell>
          <cell r="E590">
            <v>24</v>
          </cell>
          <cell r="F590">
            <v>24</v>
          </cell>
          <cell r="G590">
            <v>30</v>
          </cell>
          <cell r="H590">
            <v>11.5</v>
          </cell>
          <cell r="I590" t="str">
            <v>n/a</v>
          </cell>
        </row>
        <row r="591">
          <cell r="A591" t="str">
            <v>2OvarianNHS Borders</v>
          </cell>
          <cell r="B591">
            <v>2</v>
          </cell>
          <cell r="C591" t="str">
            <v>Ovarian</v>
          </cell>
          <cell r="D591" t="str">
            <v>NHS Borders</v>
          </cell>
          <cell r="E591">
            <v>3</v>
          </cell>
          <cell r="F591">
            <v>3</v>
          </cell>
          <cell r="G591">
            <v>14</v>
          </cell>
          <cell r="H591">
            <v>0</v>
          </cell>
          <cell r="I591" t="str">
            <v>n/a</v>
          </cell>
        </row>
        <row r="592">
          <cell r="A592" t="str">
            <v>2OvarianNHS Dumfries &amp; Galloway</v>
          </cell>
          <cell r="B592">
            <v>2</v>
          </cell>
          <cell r="C592" t="str">
            <v>Ovarian</v>
          </cell>
          <cell r="D592" t="str">
            <v>NHS Dumfries &amp; Galloway</v>
          </cell>
          <cell r="E592" t="str">
            <v>-</v>
          </cell>
          <cell r="F592" t="str">
            <v>-</v>
          </cell>
          <cell r="G592" t="str">
            <v>n/a</v>
          </cell>
          <cell r="H592" t="str">
            <v>n/a</v>
          </cell>
          <cell r="I592" t="str">
            <v>n/a</v>
          </cell>
        </row>
        <row r="593">
          <cell r="A593" t="str">
            <v>2OvarianNHS Fife</v>
          </cell>
          <cell r="B593">
            <v>2</v>
          </cell>
          <cell r="C593" t="str">
            <v>Ovarian</v>
          </cell>
          <cell r="D593" t="str">
            <v>NHS Fife</v>
          </cell>
          <cell r="E593">
            <v>6</v>
          </cell>
          <cell r="F593">
            <v>6</v>
          </cell>
          <cell r="G593">
            <v>29</v>
          </cell>
          <cell r="H593">
            <v>12.5</v>
          </cell>
          <cell r="I593" t="str">
            <v>n/a</v>
          </cell>
        </row>
        <row r="594">
          <cell r="A594" t="str">
            <v>2OvarianNHS Lothian</v>
          </cell>
          <cell r="B594">
            <v>2</v>
          </cell>
          <cell r="C594" t="str">
            <v>Ovarian</v>
          </cell>
          <cell r="D594" t="str">
            <v>NHS Lothian</v>
          </cell>
          <cell r="E594">
            <v>15</v>
          </cell>
          <cell r="F594">
            <v>15</v>
          </cell>
          <cell r="G594">
            <v>30</v>
          </cell>
          <cell r="H594">
            <v>11</v>
          </cell>
          <cell r="I594" t="str">
            <v>n/a</v>
          </cell>
        </row>
        <row r="595">
          <cell r="A595" t="str">
            <v>2OvarianWOSCAN5 Total</v>
          </cell>
          <cell r="B595">
            <v>2</v>
          </cell>
          <cell r="C595" t="str">
            <v>Ovarian</v>
          </cell>
          <cell r="D595" t="str">
            <v>WOSCAN5 Total</v>
          </cell>
          <cell r="E595">
            <v>30</v>
          </cell>
          <cell r="F595">
            <v>30</v>
          </cell>
          <cell r="G595">
            <v>28</v>
          </cell>
          <cell r="H595">
            <v>10</v>
          </cell>
          <cell r="I595" t="str">
            <v>n/a</v>
          </cell>
        </row>
        <row r="596">
          <cell r="A596" t="str">
            <v>2OvarianNHS Ayrshire &amp; Arran</v>
          </cell>
          <cell r="B596">
            <v>2</v>
          </cell>
          <cell r="C596" t="str">
            <v>Ovarian</v>
          </cell>
          <cell r="D596" t="str">
            <v>NHS Ayrshire &amp; Arran</v>
          </cell>
          <cell r="E596">
            <v>6</v>
          </cell>
          <cell r="F596">
            <v>6</v>
          </cell>
          <cell r="G596">
            <v>26</v>
          </cell>
          <cell r="H596">
            <v>13.5</v>
          </cell>
          <cell r="I596" t="str">
            <v>n/a</v>
          </cell>
        </row>
        <row r="597">
          <cell r="A597" t="str">
            <v>2OvarianNHS Forth Valley</v>
          </cell>
          <cell r="B597">
            <v>2</v>
          </cell>
          <cell r="C597" t="str">
            <v>Ovarian</v>
          </cell>
          <cell r="D597" t="str">
            <v>NHS Forth Valley</v>
          </cell>
          <cell r="E597" t="str">
            <v>-</v>
          </cell>
          <cell r="F597" t="str">
            <v>-</v>
          </cell>
          <cell r="G597" t="str">
            <v>n/a</v>
          </cell>
          <cell r="H597" t="str">
            <v>n/a</v>
          </cell>
          <cell r="I597" t="str">
            <v>n/a</v>
          </cell>
        </row>
        <row r="598">
          <cell r="A598" t="str">
            <v>2OvarianNHS Greater Glasgow &amp; Clyde</v>
          </cell>
          <cell r="B598">
            <v>2</v>
          </cell>
          <cell r="C598" t="str">
            <v>Ovarian</v>
          </cell>
          <cell r="D598" t="str">
            <v>NHS Greater Glasgow &amp; Clyde</v>
          </cell>
          <cell r="E598">
            <v>22</v>
          </cell>
          <cell r="F598">
            <v>22</v>
          </cell>
          <cell r="G598">
            <v>28</v>
          </cell>
          <cell r="H598">
            <v>12.5</v>
          </cell>
          <cell r="I598" t="str">
            <v>n/a</v>
          </cell>
        </row>
        <row r="599">
          <cell r="A599" t="str">
            <v>2OvarianNHS Lanarkshire</v>
          </cell>
          <cell r="B599">
            <v>2</v>
          </cell>
          <cell r="C599" t="str">
            <v>Ovarian</v>
          </cell>
          <cell r="D599" t="str">
            <v>NHS Lanarkshire</v>
          </cell>
          <cell r="E599">
            <v>2</v>
          </cell>
          <cell r="F599">
            <v>2</v>
          </cell>
          <cell r="G599">
            <v>6</v>
          </cell>
          <cell r="H599" t="str">
            <v>n/a</v>
          </cell>
          <cell r="I599" t="str">
            <v>n/a</v>
          </cell>
        </row>
        <row r="600">
          <cell r="A600" t="str">
            <v>2OvarianGolden Jubilee National Hospital</v>
          </cell>
          <cell r="B600">
            <v>2</v>
          </cell>
          <cell r="C600" t="str">
            <v>Ovarian</v>
          </cell>
          <cell r="D600" t="str">
            <v>Golden Jubilee National Hospital</v>
          </cell>
          <cell r="E600" t="str">
            <v>-</v>
          </cell>
          <cell r="F600" t="str">
            <v>-</v>
          </cell>
          <cell r="G600" t="str">
            <v>n/a</v>
          </cell>
          <cell r="H600" t="str">
            <v>n/a</v>
          </cell>
          <cell r="I600" t="str">
            <v>n/a</v>
          </cell>
        </row>
        <row r="601">
          <cell r="A601" t="str">
            <v>2OvarianNational Waiting Times Centre</v>
          </cell>
          <cell r="B601">
            <v>2</v>
          </cell>
          <cell r="C601" t="str">
            <v>Ovarian</v>
          </cell>
          <cell r="D601" t="str">
            <v>National Waiting Times Centre</v>
          </cell>
          <cell r="E601" t="str">
            <v>-</v>
          </cell>
          <cell r="F601" t="str">
            <v>-</v>
          </cell>
          <cell r="G601" t="str">
            <v>n/a</v>
          </cell>
          <cell r="H601" t="str">
            <v>n/a</v>
          </cell>
          <cell r="I601" t="str">
            <v>n/a</v>
          </cell>
        </row>
        <row r="602">
          <cell r="A602" t="str">
            <v>2Upper GIScotland</v>
          </cell>
          <cell r="B602">
            <v>2</v>
          </cell>
          <cell r="C602" t="str">
            <v>Upper GI</v>
          </cell>
          <cell r="D602" t="str">
            <v>Scotland</v>
          </cell>
          <cell r="E602">
            <v>536</v>
          </cell>
          <cell r="F602">
            <v>535</v>
          </cell>
          <cell r="G602">
            <v>64</v>
          </cell>
          <cell r="H602">
            <v>4</v>
          </cell>
          <cell r="I602">
            <v>18</v>
          </cell>
        </row>
        <row r="603">
          <cell r="A603" t="str">
            <v>2Upper GINOSCAN5 Total</v>
          </cell>
          <cell r="B603">
            <v>2</v>
          </cell>
          <cell r="C603" t="str">
            <v>Upper GI</v>
          </cell>
          <cell r="D603" t="str">
            <v>NOSCAN5 Total</v>
          </cell>
          <cell r="E603">
            <v>162</v>
          </cell>
          <cell r="F603">
            <v>161</v>
          </cell>
          <cell r="G603">
            <v>64</v>
          </cell>
          <cell r="H603">
            <v>3</v>
          </cell>
          <cell r="I603">
            <v>19</v>
          </cell>
        </row>
        <row r="604">
          <cell r="A604" t="str">
            <v>2Upper GINHS Grampian</v>
          </cell>
          <cell r="B604">
            <v>2</v>
          </cell>
          <cell r="C604" t="str">
            <v>Upper GI</v>
          </cell>
          <cell r="D604" t="str">
            <v>NHS Grampian</v>
          </cell>
          <cell r="E604">
            <v>74</v>
          </cell>
          <cell r="F604">
            <v>73</v>
          </cell>
          <cell r="G604">
            <v>64</v>
          </cell>
          <cell r="H604">
            <v>5</v>
          </cell>
          <cell r="I604">
            <v>20.7</v>
          </cell>
        </row>
        <row r="605">
          <cell r="A605" t="str">
            <v>2Upper GINHS Highland</v>
          </cell>
          <cell r="B605">
            <v>2</v>
          </cell>
          <cell r="C605" t="str">
            <v>Upper GI</v>
          </cell>
          <cell r="D605" t="str">
            <v>NHS Highland</v>
          </cell>
          <cell r="E605">
            <v>36</v>
          </cell>
          <cell r="F605">
            <v>36</v>
          </cell>
          <cell r="G605">
            <v>28</v>
          </cell>
          <cell r="H605">
            <v>1.5</v>
          </cell>
          <cell r="I605" t="str">
            <v>n/a</v>
          </cell>
        </row>
        <row r="606">
          <cell r="A606" t="str">
            <v>2Upper GINHS Orkney</v>
          </cell>
          <cell r="B606">
            <v>2</v>
          </cell>
          <cell r="C606" t="str">
            <v>Upper GI</v>
          </cell>
          <cell r="D606" t="str">
            <v>NHS Orkney</v>
          </cell>
          <cell r="E606" t="str">
            <v>-</v>
          </cell>
          <cell r="F606" t="str">
            <v>-</v>
          </cell>
          <cell r="G606" t="str">
            <v>n/a</v>
          </cell>
          <cell r="H606" t="str">
            <v>n/a</v>
          </cell>
          <cell r="I606" t="str">
            <v>n/a</v>
          </cell>
        </row>
        <row r="607">
          <cell r="A607" t="str">
            <v>2Upper GINHS Shetland</v>
          </cell>
          <cell r="B607">
            <v>2</v>
          </cell>
          <cell r="C607" t="str">
            <v>Upper GI</v>
          </cell>
          <cell r="D607" t="str">
            <v>NHS Shetland</v>
          </cell>
          <cell r="E607" t="str">
            <v>-</v>
          </cell>
          <cell r="F607" t="str">
            <v>-</v>
          </cell>
          <cell r="G607" t="str">
            <v>n/a</v>
          </cell>
          <cell r="H607" t="str">
            <v>n/a</v>
          </cell>
          <cell r="I607" t="str">
            <v>n/a</v>
          </cell>
        </row>
        <row r="608">
          <cell r="A608" t="str">
            <v>2Upper GINHS Tayside</v>
          </cell>
          <cell r="B608">
            <v>2</v>
          </cell>
          <cell r="C608" t="str">
            <v>Upper GI</v>
          </cell>
          <cell r="D608" t="str">
            <v>NHS Tayside</v>
          </cell>
          <cell r="E608">
            <v>52</v>
          </cell>
          <cell r="F608">
            <v>52</v>
          </cell>
          <cell r="G608">
            <v>30</v>
          </cell>
          <cell r="H608">
            <v>2</v>
          </cell>
          <cell r="I608">
            <v>14.9</v>
          </cell>
        </row>
        <row r="609">
          <cell r="A609" t="str">
            <v>2Upper GINHS Western Isles</v>
          </cell>
          <cell r="B609">
            <v>2</v>
          </cell>
          <cell r="C609" t="str">
            <v>Upper GI</v>
          </cell>
          <cell r="D609" t="str">
            <v>NHS Western Isles</v>
          </cell>
          <cell r="E609" t="str">
            <v>-</v>
          </cell>
          <cell r="F609" t="str">
            <v>-</v>
          </cell>
          <cell r="G609" t="str">
            <v>n/a</v>
          </cell>
          <cell r="H609" t="str">
            <v>n/a</v>
          </cell>
          <cell r="I609" t="str">
            <v>n/a</v>
          </cell>
        </row>
        <row r="610">
          <cell r="A610" t="str">
            <v>2Upper GISCAN 5 Total</v>
          </cell>
          <cell r="B610">
            <v>2</v>
          </cell>
          <cell r="C610" t="str">
            <v>Upper GI</v>
          </cell>
          <cell r="D610" t="str">
            <v>SCAN 5 Total</v>
          </cell>
          <cell r="E610">
            <v>140</v>
          </cell>
          <cell r="F610">
            <v>140</v>
          </cell>
          <cell r="G610">
            <v>28</v>
          </cell>
          <cell r="H610">
            <v>3</v>
          </cell>
          <cell r="I610">
            <v>19</v>
          </cell>
        </row>
        <row r="611">
          <cell r="A611" t="str">
            <v>2Upper GINHS Borders</v>
          </cell>
          <cell r="B611">
            <v>2</v>
          </cell>
          <cell r="C611" t="str">
            <v>Upper GI</v>
          </cell>
          <cell r="D611" t="str">
            <v>NHS Borders</v>
          </cell>
          <cell r="E611">
            <v>12</v>
          </cell>
          <cell r="F611">
            <v>12</v>
          </cell>
          <cell r="G611">
            <v>26</v>
          </cell>
          <cell r="H611">
            <v>0</v>
          </cell>
          <cell r="I611" t="str">
            <v>n/a</v>
          </cell>
        </row>
        <row r="612">
          <cell r="A612" t="str">
            <v>2Upper GINHS Dumfries &amp; Galloway</v>
          </cell>
          <cell r="B612">
            <v>2</v>
          </cell>
          <cell r="C612" t="str">
            <v>Upper GI</v>
          </cell>
          <cell r="D612" t="str">
            <v>NHS Dumfries &amp; Galloway</v>
          </cell>
          <cell r="E612">
            <v>20</v>
          </cell>
          <cell r="F612">
            <v>20</v>
          </cell>
          <cell r="G612">
            <v>15</v>
          </cell>
          <cell r="H612">
            <v>0</v>
          </cell>
          <cell r="I612" t="str">
            <v>n/a</v>
          </cell>
        </row>
        <row r="613">
          <cell r="A613" t="str">
            <v>2Upper GINHS Fife</v>
          </cell>
          <cell r="B613">
            <v>2</v>
          </cell>
          <cell r="C613" t="str">
            <v>Upper GI</v>
          </cell>
          <cell r="D613" t="str">
            <v>NHS Fife</v>
          </cell>
          <cell r="E613">
            <v>25</v>
          </cell>
          <cell r="F613">
            <v>25</v>
          </cell>
          <cell r="G613">
            <v>10</v>
          </cell>
          <cell r="H613">
            <v>0</v>
          </cell>
          <cell r="I613" t="str">
            <v>n/a</v>
          </cell>
        </row>
        <row r="614">
          <cell r="A614" t="str">
            <v>2Upper GINHS Lothian</v>
          </cell>
          <cell r="B614">
            <v>2</v>
          </cell>
          <cell r="C614" t="str">
            <v>Upper GI</v>
          </cell>
          <cell r="D614" t="str">
            <v>NHS Lothian</v>
          </cell>
          <cell r="E614">
            <v>83</v>
          </cell>
          <cell r="F614">
            <v>83</v>
          </cell>
          <cell r="G614">
            <v>28</v>
          </cell>
          <cell r="H614">
            <v>5</v>
          </cell>
          <cell r="I614">
            <v>20</v>
          </cell>
        </row>
        <row r="615">
          <cell r="A615" t="str">
            <v>2Upper GIWOSCAN5 Total</v>
          </cell>
          <cell r="B615">
            <v>2</v>
          </cell>
          <cell r="C615" t="str">
            <v>Upper GI</v>
          </cell>
          <cell r="D615" t="str">
            <v>WOSCAN5 Total</v>
          </cell>
          <cell r="E615">
            <v>234</v>
          </cell>
          <cell r="F615">
            <v>234</v>
          </cell>
          <cell r="G615">
            <v>31</v>
          </cell>
          <cell r="H615">
            <v>5</v>
          </cell>
          <cell r="I615">
            <v>17</v>
          </cell>
        </row>
        <row r="616">
          <cell r="A616" t="str">
            <v>2Upper GINHS Ayrshire &amp; Arran</v>
          </cell>
          <cell r="B616">
            <v>2</v>
          </cell>
          <cell r="C616" t="str">
            <v>Upper GI</v>
          </cell>
          <cell r="D616" t="str">
            <v>NHS Ayrshire &amp; Arran</v>
          </cell>
          <cell r="E616">
            <v>15</v>
          </cell>
          <cell r="F616">
            <v>15</v>
          </cell>
          <cell r="G616">
            <v>9</v>
          </cell>
          <cell r="H616">
            <v>0</v>
          </cell>
          <cell r="I616" t="str">
            <v>n/a</v>
          </cell>
        </row>
        <row r="617">
          <cell r="A617" t="str">
            <v>2Upper GINHS Forth Valley</v>
          </cell>
          <cell r="B617">
            <v>2</v>
          </cell>
          <cell r="C617" t="str">
            <v>Upper GI</v>
          </cell>
          <cell r="D617" t="str">
            <v>NHS Forth Valley</v>
          </cell>
          <cell r="E617">
            <v>24</v>
          </cell>
          <cell r="F617">
            <v>24</v>
          </cell>
          <cell r="G617">
            <v>26</v>
          </cell>
          <cell r="H617">
            <v>2</v>
          </cell>
          <cell r="I617" t="str">
            <v>n/a</v>
          </cell>
        </row>
        <row r="618">
          <cell r="A618" t="str">
            <v>2Upper GINHS Greater Glasgow &amp; Clyde</v>
          </cell>
          <cell r="B618">
            <v>2</v>
          </cell>
          <cell r="C618" t="str">
            <v>Upper GI</v>
          </cell>
          <cell r="D618" t="str">
            <v>NHS Greater Glasgow &amp; Clyde</v>
          </cell>
          <cell r="E618">
            <v>153</v>
          </cell>
          <cell r="F618">
            <v>153</v>
          </cell>
          <cell r="G618">
            <v>30</v>
          </cell>
          <cell r="H618">
            <v>7</v>
          </cell>
          <cell r="I618">
            <v>17.8</v>
          </cell>
        </row>
        <row r="619">
          <cell r="A619" t="str">
            <v>2Upper GINHS Lanarkshire</v>
          </cell>
          <cell r="B619">
            <v>2</v>
          </cell>
          <cell r="C619" t="str">
            <v>Upper GI</v>
          </cell>
          <cell r="D619" t="str">
            <v>NHS Lanarkshire</v>
          </cell>
          <cell r="E619">
            <v>42</v>
          </cell>
          <cell r="F619">
            <v>42</v>
          </cell>
          <cell r="G619">
            <v>31</v>
          </cell>
          <cell r="H619">
            <v>0</v>
          </cell>
          <cell r="I619">
            <v>14</v>
          </cell>
        </row>
        <row r="620">
          <cell r="A620" t="str">
            <v>2Upper GIGolden Jubilee National Hospital</v>
          </cell>
          <cell r="B620">
            <v>2</v>
          </cell>
          <cell r="C620" t="str">
            <v>Upper GI</v>
          </cell>
          <cell r="D620" t="str">
            <v>Golden Jubilee National Hospital</v>
          </cell>
          <cell r="E620" t="str">
            <v>-</v>
          </cell>
          <cell r="F620" t="str">
            <v>-</v>
          </cell>
          <cell r="G620" t="str">
            <v>n/a</v>
          </cell>
          <cell r="H620" t="str">
            <v>n/a</v>
          </cell>
          <cell r="I620" t="str">
            <v>n/a</v>
          </cell>
        </row>
        <row r="621">
          <cell r="A621" t="str">
            <v>2Upper GINational Waiting Times Centre</v>
          </cell>
          <cell r="B621">
            <v>2</v>
          </cell>
          <cell r="C621" t="str">
            <v>Upper GI</v>
          </cell>
          <cell r="D621" t="str">
            <v>National Waiting Times Centre</v>
          </cell>
          <cell r="E621" t="str">
            <v>-</v>
          </cell>
          <cell r="F621" t="str">
            <v>-</v>
          </cell>
          <cell r="G621" t="str">
            <v>n/a</v>
          </cell>
          <cell r="H621" t="str">
            <v>n/a</v>
          </cell>
          <cell r="I621" t="str">
            <v>n/a</v>
          </cell>
        </row>
        <row r="622">
          <cell r="A622" t="str">
            <v>2UrologyScotland</v>
          </cell>
          <cell r="B622">
            <v>2</v>
          </cell>
          <cell r="C622" t="str">
            <v>Urology</v>
          </cell>
          <cell r="D622" t="str">
            <v>Scotland</v>
          </cell>
          <cell r="E622">
            <v>943</v>
          </cell>
          <cell r="F622">
            <v>899</v>
          </cell>
          <cell r="G622">
            <v>81</v>
          </cell>
          <cell r="H622">
            <v>2</v>
          </cell>
          <cell r="I622">
            <v>28</v>
          </cell>
        </row>
        <row r="623">
          <cell r="A623" t="str">
            <v>2UrologyNOSCAN5 Total</v>
          </cell>
          <cell r="B623">
            <v>2</v>
          </cell>
          <cell r="C623" t="str">
            <v>Urology</v>
          </cell>
          <cell r="D623" t="str">
            <v>NOSCAN5 Total</v>
          </cell>
          <cell r="E623">
            <v>222</v>
          </cell>
          <cell r="F623">
            <v>209</v>
          </cell>
          <cell r="G623">
            <v>69</v>
          </cell>
          <cell r="H623">
            <v>2</v>
          </cell>
          <cell r="I623">
            <v>27.9</v>
          </cell>
        </row>
        <row r="624">
          <cell r="A624" t="str">
            <v>2UrologyNHS Grampian</v>
          </cell>
          <cell r="B624">
            <v>2</v>
          </cell>
          <cell r="C624" t="str">
            <v>Urology</v>
          </cell>
          <cell r="D624" t="str">
            <v>NHS Grampian</v>
          </cell>
          <cell r="E624">
            <v>102</v>
          </cell>
          <cell r="F624">
            <v>91</v>
          </cell>
          <cell r="G624">
            <v>63</v>
          </cell>
          <cell r="H624">
            <v>3</v>
          </cell>
          <cell r="I624">
            <v>32.799999999999997</v>
          </cell>
        </row>
        <row r="625">
          <cell r="A625" t="str">
            <v>2UrologyNHS Highland</v>
          </cell>
          <cell r="B625">
            <v>2</v>
          </cell>
          <cell r="C625" t="str">
            <v>Urology</v>
          </cell>
          <cell r="D625" t="str">
            <v>NHS Highland</v>
          </cell>
          <cell r="E625">
            <v>59</v>
          </cell>
          <cell r="F625">
            <v>59</v>
          </cell>
          <cell r="G625">
            <v>31</v>
          </cell>
          <cell r="H625">
            <v>2</v>
          </cell>
          <cell r="I625">
            <v>27</v>
          </cell>
        </row>
        <row r="626">
          <cell r="A626" t="str">
            <v>2UrologyNHS Orkney</v>
          </cell>
          <cell r="B626">
            <v>2</v>
          </cell>
          <cell r="C626" t="str">
            <v>Urology</v>
          </cell>
          <cell r="D626" t="str">
            <v>NHS Orkney</v>
          </cell>
          <cell r="E626" t="str">
            <v>-</v>
          </cell>
          <cell r="F626" t="str">
            <v>-</v>
          </cell>
          <cell r="G626" t="str">
            <v>n/a</v>
          </cell>
          <cell r="H626" t="str">
            <v>n/a</v>
          </cell>
          <cell r="I626" t="str">
            <v>n/a</v>
          </cell>
        </row>
        <row r="627">
          <cell r="A627" t="str">
            <v>2UrologyNHS Shetland</v>
          </cell>
          <cell r="B627">
            <v>2</v>
          </cell>
          <cell r="C627" t="str">
            <v>Urology</v>
          </cell>
          <cell r="D627" t="str">
            <v>NHS Shetland</v>
          </cell>
          <cell r="E627">
            <v>6</v>
          </cell>
          <cell r="F627">
            <v>6</v>
          </cell>
          <cell r="G627">
            <v>20</v>
          </cell>
          <cell r="H627">
            <v>0</v>
          </cell>
          <cell r="I627" t="str">
            <v>n/a</v>
          </cell>
        </row>
        <row r="628">
          <cell r="A628" t="str">
            <v>2UrologyNHS Tayside</v>
          </cell>
          <cell r="B628">
            <v>2</v>
          </cell>
          <cell r="C628" t="str">
            <v>Urology</v>
          </cell>
          <cell r="D628" t="str">
            <v>NHS Tayside</v>
          </cell>
          <cell r="E628">
            <v>55</v>
          </cell>
          <cell r="F628">
            <v>53</v>
          </cell>
          <cell r="G628">
            <v>69</v>
          </cell>
          <cell r="H628">
            <v>2</v>
          </cell>
          <cell r="I628">
            <v>22</v>
          </cell>
        </row>
        <row r="629">
          <cell r="A629" t="str">
            <v>2UrologyNHS Western Isles</v>
          </cell>
          <cell r="B629">
            <v>2</v>
          </cell>
          <cell r="C629" t="str">
            <v>Urology</v>
          </cell>
          <cell r="D629" t="str">
            <v>NHS Western Isles</v>
          </cell>
          <cell r="E629" t="str">
            <v>-</v>
          </cell>
          <cell r="F629" t="str">
            <v>-</v>
          </cell>
          <cell r="G629" t="str">
            <v>n/a</v>
          </cell>
          <cell r="H629" t="str">
            <v>n/a</v>
          </cell>
          <cell r="I629" t="str">
            <v>n/a</v>
          </cell>
        </row>
        <row r="630">
          <cell r="A630" t="str">
            <v>2UrologySCAN 5 Total</v>
          </cell>
          <cell r="B630">
            <v>2</v>
          </cell>
          <cell r="C630" t="str">
            <v>Urology</v>
          </cell>
          <cell r="D630" t="str">
            <v>SCAN 5 Total</v>
          </cell>
          <cell r="E630">
            <v>320</v>
          </cell>
          <cell r="F630">
            <v>307</v>
          </cell>
          <cell r="G630">
            <v>81</v>
          </cell>
          <cell r="H630">
            <v>2</v>
          </cell>
          <cell r="I630">
            <v>29</v>
          </cell>
        </row>
        <row r="631">
          <cell r="A631" t="str">
            <v>2UrologyNHS Borders</v>
          </cell>
          <cell r="B631">
            <v>2</v>
          </cell>
          <cell r="C631" t="str">
            <v>Urology</v>
          </cell>
          <cell r="D631" t="str">
            <v>NHS Borders</v>
          </cell>
          <cell r="E631">
            <v>21</v>
          </cell>
          <cell r="F631">
            <v>21</v>
          </cell>
          <cell r="G631">
            <v>31</v>
          </cell>
          <cell r="H631">
            <v>5</v>
          </cell>
          <cell r="I631" t="str">
            <v>n/a</v>
          </cell>
        </row>
        <row r="632">
          <cell r="A632" t="str">
            <v>2UrologyNHS Dumfries &amp; Galloway</v>
          </cell>
          <cell r="B632">
            <v>2</v>
          </cell>
          <cell r="C632" t="str">
            <v>Urology</v>
          </cell>
          <cell r="D632" t="str">
            <v>NHS Dumfries &amp; Galloway</v>
          </cell>
          <cell r="E632">
            <v>34</v>
          </cell>
          <cell r="F632">
            <v>34</v>
          </cell>
          <cell r="G632">
            <v>31</v>
          </cell>
          <cell r="H632">
            <v>3</v>
          </cell>
          <cell r="I632" t="str">
            <v>n/a</v>
          </cell>
        </row>
        <row r="633">
          <cell r="A633" t="str">
            <v>2UrologyNHS Fife</v>
          </cell>
          <cell r="B633">
            <v>2</v>
          </cell>
          <cell r="C633" t="str">
            <v>Urology</v>
          </cell>
          <cell r="D633" t="str">
            <v>NHS Fife</v>
          </cell>
          <cell r="E633">
            <v>107</v>
          </cell>
          <cell r="F633">
            <v>99</v>
          </cell>
          <cell r="G633">
            <v>56</v>
          </cell>
          <cell r="H633">
            <v>0</v>
          </cell>
          <cell r="I633">
            <v>27.8</v>
          </cell>
        </row>
        <row r="634">
          <cell r="A634" t="str">
            <v>2UrologyNHS Lothian</v>
          </cell>
          <cell r="B634">
            <v>2</v>
          </cell>
          <cell r="C634" t="str">
            <v>Urology</v>
          </cell>
          <cell r="D634" t="str">
            <v>NHS Lothian</v>
          </cell>
          <cell r="E634">
            <v>158</v>
          </cell>
          <cell r="F634">
            <v>153</v>
          </cell>
          <cell r="G634">
            <v>81</v>
          </cell>
          <cell r="H634">
            <v>4</v>
          </cell>
          <cell r="I634">
            <v>29</v>
          </cell>
        </row>
        <row r="635">
          <cell r="A635" t="str">
            <v>2UrologyWOSCAN5 Total</v>
          </cell>
          <cell r="B635">
            <v>2</v>
          </cell>
          <cell r="C635" t="str">
            <v>Urology</v>
          </cell>
          <cell r="D635" t="str">
            <v>WOSCAN5 Total</v>
          </cell>
          <cell r="E635">
            <v>401</v>
          </cell>
          <cell r="F635">
            <v>383</v>
          </cell>
          <cell r="G635">
            <v>63</v>
          </cell>
          <cell r="H635">
            <v>2</v>
          </cell>
          <cell r="I635">
            <v>27</v>
          </cell>
        </row>
        <row r="636">
          <cell r="A636" t="str">
            <v>2UrologyNHS Ayrshire &amp; Arran</v>
          </cell>
          <cell r="B636">
            <v>2</v>
          </cell>
          <cell r="C636" t="str">
            <v>Urology</v>
          </cell>
          <cell r="D636" t="str">
            <v>NHS Ayrshire &amp; Arran</v>
          </cell>
          <cell r="E636">
            <v>54</v>
          </cell>
          <cell r="F636">
            <v>52</v>
          </cell>
          <cell r="G636">
            <v>62</v>
          </cell>
          <cell r="H636">
            <v>2</v>
          </cell>
          <cell r="I636">
            <v>20.7</v>
          </cell>
        </row>
        <row r="637">
          <cell r="A637" t="str">
            <v>2UrologyNHS Forth Valley</v>
          </cell>
          <cell r="B637">
            <v>2</v>
          </cell>
          <cell r="C637" t="str">
            <v>Urology</v>
          </cell>
          <cell r="D637" t="str">
            <v>NHS Forth Valley</v>
          </cell>
          <cell r="E637">
            <v>57</v>
          </cell>
          <cell r="F637">
            <v>52</v>
          </cell>
          <cell r="G637">
            <v>50</v>
          </cell>
          <cell r="H637">
            <v>2</v>
          </cell>
          <cell r="I637">
            <v>28.8</v>
          </cell>
        </row>
        <row r="638">
          <cell r="A638" t="str">
            <v>2UrologyNHS Greater Glasgow &amp; Clyde</v>
          </cell>
          <cell r="B638">
            <v>2</v>
          </cell>
          <cell r="C638" t="str">
            <v>Urology</v>
          </cell>
          <cell r="D638" t="str">
            <v>NHS Greater Glasgow &amp; Clyde</v>
          </cell>
          <cell r="E638">
            <v>209</v>
          </cell>
          <cell r="F638">
            <v>201</v>
          </cell>
          <cell r="G638">
            <v>63</v>
          </cell>
          <cell r="H638">
            <v>3</v>
          </cell>
          <cell r="I638">
            <v>27</v>
          </cell>
        </row>
        <row r="639">
          <cell r="A639" t="str">
            <v>2UrologyNHS Lanarkshire</v>
          </cell>
          <cell r="B639">
            <v>2</v>
          </cell>
          <cell r="C639" t="str">
            <v>Urology</v>
          </cell>
          <cell r="D639" t="str">
            <v>NHS Lanarkshire</v>
          </cell>
          <cell r="E639">
            <v>81</v>
          </cell>
          <cell r="F639">
            <v>78</v>
          </cell>
          <cell r="G639">
            <v>43</v>
          </cell>
          <cell r="H639">
            <v>1</v>
          </cell>
          <cell r="I639">
            <v>29</v>
          </cell>
        </row>
        <row r="640">
          <cell r="A640" t="str">
            <v>2UrologyGolden Jubilee National Hospital</v>
          </cell>
          <cell r="B640">
            <v>2</v>
          </cell>
          <cell r="C640" t="str">
            <v>Urology</v>
          </cell>
          <cell r="D640" t="str">
            <v>Golden Jubilee National Hospital</v>
          </cell>
          <cell r="E640" t="str">
            <v>-</v>
          </cell>
          <cell r="F640" t="str">
            <v>-</v>
          </cell>
          <cell r="G640" t="str">
            <v>n/a</v>
          </cell>
          <cell r="H640" t="str">
            <v>n/a</v>
          </cell>
          <cell r="I640" t="str">
            <v>n/a</v>
          </cell>
        </row>
        <row r="641">
          <cell r="A641" t="str">
            <v>2UrologyNational Waiting Times Centre</v>
          </cell>
          <cell r="B641">
            <v>2</v>
          </cell>
          <cell r="C641" t="str">
            <v>Urology</v>
          </cell>
          <cell r="D641" t="str">
            <v>National Waiting Times Centre</v>
          </cell>
          <cell r="E641" t="str">
            <v>-</v>
          </cell>
          <cell r="F641" t="str">
            <v>-</v>
          </cell>
          <cell r="G641" t="str">
            <v>n/a</v>
          </cell>
          <cell r="H641" t="str">
            <v>n/a</v>
          </cell>
          <cell r="I641" t="str">
            <v>n/a</v>
          </cell>
        </row>
        <row r="642">
          <cell r="A642" t="str">
            <v>2Breast - screened excludedScotland</v>
          </cell>
          <cell r="B642">
            <v>2</v>
          </cell>
          <cell r="C642" t="str">
            <v>Breast - screened excluded</v>
          </cell>
          <cell r="D642" t="str">
            <v>Scotland</v>
          </cell>
          <cell r="E642">
            <v>730</v>
          </cell>
          <cell r="F642">
            <v>726</v>
          </cell>
          <cell r="G642">
            <v>45</v>
          </cell>
          <cell r="H642">
            <v>9</v>
          </cell>
          <cell r="I642">
            <v>22</v>
          </cell>
        </row>
        <row r="643">
          <cell r="A643" t="str">
            <v>2Breast - screened excludedNOSCAN5 Total</v>
          </cell>
          <cell r="B643">
            <v>2</v>
          </cell>
          <cell r="C643" t="str">
            <v>Breast - screened excluded</v>
          </cell>
          <cell r="D643" t="str">
            <v>NOSCAN5 Total</v>
          </cell>
          <cell r="E643">
            <v>183</v>
          </cell>
          <cell r="F643">
            <v>179</v>
          </cell>
          <cell r="G643">
            <v>45</v>
          </cell>
          <cell r="H643">
            <v>11</v>
          </cell>
          <cell r="I643">
            <v>27</v>
          </cell>
        </row>
        <row r="644">
          <cell r="A644" t="str">
            <v>2Breast - screened excludedNHS Grampian</v>
          </cell>
          <cell r="B644">
            <v>2</v>
          </cell>
          <cell r="C644" t="str">
            <v>Breast - screened excluded</v>
          </cell>
          <cell r="D644" t="str">
            <v>NHS Grampian</v>
          </cell>
          <cell r="E644">
            <v>69</v>
          </cell>
          <cell r="F644">
            <v>67</v>
          </cell>
          <cell r="G644">
            <v>45</v>
          </cell>
          <cell r="H644">
            <v>10</v>
          </cell>
          <cell r="I644">
            <v>27.4</v>
          </cell>
        </row>
        <row r="645">
          <cell r="A645" t="str">
            <v>2Breast - screened excludedNHS Highland</v>
          </cell>
          <cell r="B645">
            <v>2</v>
          </cell>
          <cell r="C645" t="str">
            <v>Breast - screened excluded</v>
          </cell>
          <cell r="D645" t="str">
            <v>NHS Highland</v>
          </cell>
          <cell r="E645">
            <v>45</v>
          </cell>
          <cell r="F645">
            <v>45</v>
          </cell>
          <cell r="G645">
            <v>29</v>
          </cell>
          <cell r="H645">
            <v>15</v>
          </cell>
          <cell r="I645">
            <v>28.2</v>
          </cell>
        </row>
        <row r="646">
          <cell r="A646" t="str">
            <v>2Breast - screened excludedNHS Orkney</v>
          </cell>
          <cell r="B646">
            <v>2</v>
          </cell>
          <cell r="C646" t="str">
            <v>Breast - screened excluded</v>
          </cell>
          <cell r="D646" t="str">
            <v>NHS Orkney</v>
          </cell>
          <cell r="E646" t="str">
            <v>-</v>
          </cell>
          <cell r="F646" t="str">
            <v>-</v>
          </cell>
          <cell r="G646" t="str">
            <v>n/a</v>
          </cell>
          <cell r="H646" t="str">
            <v>n/a</v>
          </cell>
          <cell r="I646" t="str">
            <v>n/a</v>
          </cell>
        </row>
        <row r="647">
          <cell r="A647" t="str">
            <v>2Breast - screened excludedNHS Shetland</v>
          </cell>
          <cell r="B647">
            <v>2</v>
          </cell>
          <cell r="C647" t="str">
            <v>Breast - screened excluded</v>
          </cell>
          <cell r="D647" t="str">
            <v>NHS Shetland</v>
          </cell>
          <cell r="E647">
            <v>2</v>
          </cell>
          <cell r="F647">
            <v>2</v>
          </cell>
          <cell r="G647">
            <v>18</v>
          </cell>
          <cell r="H647" t="str">
            <v>n/a</v>
          </cell>
          <cell r="I647" t="str">
            <v>n/a</v>
          </cell>
        </row>
        <row r="648">
          <cell r="A648" t="str">
            <v>2Breast - screened excludedNHS Tayside</v>
          </cell>
          <cell r="B648">
            <v>2</v>
          </cell>
          <cell r="C648" t="str">
            <v>Breast - screened excluded</v>
          </cell>
          <cell r="D648" t="str">
            <v>NHS Tayside</v>
          </cell>
          <cell r="E648">
            <v>67</v>
          </cell>
          <cell r="F648">
            <v>65</v>
          </cell>
          <cell r="G648">
            <v>35</v>
          </cell>
          <cell r="H648">
            <v>9</v>
          </cell>
          <cell r="I648">
            <v>22</v>
          </cell>
        </row>
        <row r="649">
          <cell r="A649" t="str">
            <v>2Breast - screened excludedNHS Western Isles</v>
          </cell>
          <cell r="B649">
            <v>2</v>
          </cell>
          <cell r="C649" t="str">
            <v>Breast - screened excluded</v>
          </cell>
          <cell r="D649" t="str">
            <v>NHS Western Isles</v>
          </cell>
          <cell r="E649" t="str">
            <v>-</v>
          </cell>
          <cell r="F649" t="str">
            <v>-</v>
          </cell>
          <cell r="G649" t="str">
            <v>n/a</v>
          </cell>
          <cell r="H649" t="str">
            <v>n/a</v>
          </cell>
          <cell r="I649" t="str">
            <v>n/a</v>
          </cell>
        </row>
        <row r="650">
          <cell r="A650" t="str">
            <v>2Breast - screened excludedSCAN 5 Total</v>
          </cell>
          <cell r="B650">
            <v>2</v>
          </cell>
          <cell r="C650" t="str">
            <v>Breast - screened excluded</v>
          </cell>
          <cell r="D650" t="str">
            <v>SCAN 5 Total</v>
          </cell>
          <cell r="E650">
            <v>211</v>
          </cell>
          <cell r="F650">
            <v>211</v>
          </cell>
          <cell r="G650">
            <v>29</v>
          </cell>
          <cell r="H650">
            <v>9</v>
          </cell>
          <cell r="I650">
            <v>22</v>
          </cell>
        </row>
        <row r="651">
          <cell r="A651" t="str">
            <v>2Breast - screened excludedNHS Borders</v>
          </cell>
          <cell r="B651">
            <v>2</v>
          </cell>
          <cell r="C651" t="str">
            <v>Breast - screened excluded</v>
          </cell>
          <cell r="D651" t="str">
            <v>NHS Borders</v>
          </cell>
          <cell r="E651">
            <v>20</v>
          </cell>
          <cell r="F651">
            <v>20</v>
          </cell>
          <cell r="G651">
            <v>20</v>
          </cell>
          <cell r="H651">
            <v>6.5</v>
          </cell>
          <cell r="I651" t="str">
            <v>n/a</v>
          </cell>
        </row>
        <row r="652">
          <cell r="A652" t="str">
            <v>2Breast - screened excludedNHS Dumfries &amp; Galloway</v>
          </cell>
          <cell r="B652">
            <v>2</v>
          </cell>
          <cell r="C652" t="str">
            <v>Breast - screened excluded</v>
          </cell>
          <cell r="D652" t="str">
            <v>NHS Dumfries &amp; Galloway</v>
          </cell>
          <cell r="E652">
            <v>24</v>
          </cell>
          <cell r="F652">
            <v>24</v>
          </cell>
          <cell r="G652">
            <v>22</v>
          </cell>
          <cell r="H652">
            <v>8.5</v>
          </cell>
          <cell r="I652" t="str">
            <v>n/a</v>
          </cell>
        </row>
        <row r="653">
          <cell r="A653" t="str">
            <v>2Breast - screened excludedNHS Fife</v>
          </cell>
          <cell r="B653">
            <v>2</v>
          </cell>
          <cell r="C653" t="str">
            <v>Breast - screened excluded</v>
          </cell>
          <cell r="D653" t="str">
            <v>NHS Fife</v>
          </cell>
          <cell r="E653">
            <v>46</v>
          </cell>
          <cell r="F653">
            <v>46</v>
          </cell>
          <cell r="G653">
            <v>29</v>
          </cell>
          <cell r="H653">
            <v>8.5</v>
          </cell>
          <cell r="I653">
            <v>22</v>
          </cell>
        </row>
        <row r="654">
          <cell r="A654" t="str">
            <v>2Breast - screened excludedNHS Lothian</v>
          </cell>
          <cell r="B654">
            <v>2</v>
          </cell>
          <cell r="C654" t="str">
            <v>Breast - screened excluded</v>
          </cell>
          <cell r="D654" t="str">
            <v>NHS Lothian</v>
          </cell>
          <cell r="E654">
            <v>121</v>
          </cell>
          <cell r="F654">
            <v>121</v>
          </cell>
          <cell r="G654">
            <v>29</v>
          </cell>
          <cell r="H654">
            <v>10</v>
          </cell>
          <cell r="I654">
            <v>21</v>
          </cell>
        </row>
        <row r="655">
          <cell r="A655" t="str">
            <v>2Breast - screened excludedWOSCAN5 Total</v>
          </cell>
          <cell r="B655">
            <v>2</v>
          </cell>
          <cell r="C655" t="str">
            <v>Breast - screened excluded</v>
          </cell>
          <cell r="D655" t="str">
            <v>WOSCAN5 Total</v>
          </cell>
          <cell r="E655">
            <v>336</v>
          </cell>
          <cell r="F655">
            <v>336</v>
          </cell>
          <cell r="G655">
            <v>31</v>
          </cell>
          <cell r="H655">
            <v>9</v>
          </cell>
          <cell r="I655">
            <v>22</v>
          </cell>
        </row>
        <row r="656">
          <cell r="A656" t="str">
            <v>2Breast - screened excludedNHS Ayrshire &amp; Arran</v>
          </cell>
          <cell r="B656">
            <v>2</v>
          </cell>
          <cell r="C656" t="str">
            <v>Breast - screened excluded</v>
          </cell>
          <cell r="D656" t="str">
            <v>NHS Ayrshire &amp; Arran</v>
          </cell>
          <cell r="E656">
            <v>51</v>
          </cell>
          <cell r="F656">
            <v>51</v>
          </cell>
          <cell r="G656">
            <v>29</v>
          </cell>
          <cell r="H656">
            <v>6</v>
          </cell>
          <cell r="I656">
            <v>18</v>
          </cell>
        </row>
        <row r="657">
          <cell r="A657" t="str">
            <v>2Breast - screened excludedNHS Forth Valley</v>
          </cell>
          <cell r="B657">
            <v>2</v>
          </cell>
          <cell r="C657" t="str">
            <v>Breast - screened excluded</v>
          </cell>
          <cell r="D657" t="str">
            <v>NHS Forth Valley</v>
          </cell>
          <cell r="E657">
            <v>20</v>
          </cell>
          <cell r="F657">
            <v>20</v>
          </cell>
          <cell r="G657">
            <v>27</v>
          </cell>
          <cell r="H657">
            <v>14</v>
          </cell>
          <cell r="I657" t="str">
            <v>n/a</v>
          </cell>
        </row>
        <row r="658">
          <cell r="A658" t="str">
            <v>2Breast - screened excludedNHS Greater Glasgow &amp; Clyde</v>
          </cell>
          <cell r="B658">
            <v>2</v>
          </cell>
          <cell r="C658" t="str">
            <v>Breast - screened excluded</v>
          </cell>
          <cell r="D658" t="str">
            <v>NHS Greater Glasgow &amp; Clyde</v>
          </cell>
          <cell r="E658">
            <v>186</v>
          </cell>
          <cell r="F658">
            <v>186</v>
          </cell>
          <cell r="G658">
            <v>31</v>
          </cell>
          <cell r="H658">
            <v>11</v>
          </cell>
          <cell r="I658">
            <v>23</v>
          </cell>
        </row>
        <row r="659">
          <cell r="A659" t="str">
            <v>2Breast - screened excludedNHS Lanarkshire</v>
          </cell>
          <cell r="B659">
            <v>2</v>
          </cell>
          <cell r="C659" t="str">
            <v>Breast - screened excluded</v>
          </cell>
          <cell r="D659" t="str">
            <v>NHS Lanarkshire</v>
          </cell>
          <cell r="E659">
            <v>79</v>
          </cell>
          <cell r="F659">
            <v>79</v>
          </cell>
          <cell r="G659">
            <v>30</v>
          </cell>
          <cell r="H659">
            <v>9</v>
          </cell>
          <cell r="I659">
            <v>20</v>
          </cell>
        </row>
        <row r="660">
          <cell r="A660" t="str">
            <v>2Breast - screened excludedGolden Jubilee National Hospital</v>
          </cell>
          <cell r="B660">
            <v>2</v>
          </cell>
          <cell r="C660" t="str">
            <v>Breast - screened excluded</v>
          </cell>
          <cell r="D660" t="str">
            <v>Golden Jubilee National Hospital</v>
          </cell>
          <cell r="E660" t="str">
            <v>-</v>
          </cell>
          <cell r="F660" t="str">
            <v>-</v>
          </cell>
          <cell r="G660" t="str">
            <v>n/a</v>
          </cell>
          <cell r="H660" t="str">
            <v>n/a</v>
          </cell>
          <cell r="I660" t="str">
            <v>n/a</v>
          </cell>
        </row>
        <row r="661">
          <cell r="A661" t="str">
            <v>2Breast - screened excludedNational Waiting Times Centre</v>
          </cell>
          <cell r="B661">
            <v>2</v>
          </cell>
          <cell r="C661" t="str">
            <v>Breast - screened excluded</v>
          </cell>
          <cell r="D661" t="str">
            <v>National Waiting Times Centre</v>
          </cell>
          <cell r="E661" t="str">
            <v>-</v>
          </cell>
          <cell r="F661" t="str">
            <v>-</v>
          </cell>
          <cell r="G661" t="str">
            <v>n/a</v>
          </cell>
          <cell r="H661" t="str">
            <v>n/a</v>
          </cell>
          <cell r="I661" t="str">
            <v>n/a</v>
          </cell>
        </row>
        <row r="662">
          <cell r="A662" t="str">
            <v>2Breast - screened onlyScotland</v>
          </cell>
          <cell r="B662">
            <v>2</v>
          </cell>
          <cell r="C662" t="str">
            <v>Breast - screened only</v>
          </cell>
          <cell r="D662" t="str">
            <v>Scotland</v>
          </cell>
          <cell r="E662">
            <v>407</v>
          </cell>
          <cell r="F662">
            <v>396</v>
          </cell>
          <cell r="G662">
            <v>48</v>
          </cell>
          <cell r="H662">
            <v>15</v>
          </cell>
          <cell r="I662">
            <v>28</v>
          </cell>
        </row>
        <row r="663">
          <cell r="A663" t="str">
            <v>2Breast - screened onlyNOSCAN5 Total</v>
          </cell>
          <cell r="B663">
            <v>2</v>
          </cell>
          <cell r="C663" t="str">
            <v>Breast - screened only</v>
          </cell>
          <cell r="D663" t="str">
            <v>NOSCAN5 Total</v>
          </cell>
          <cell r="E663">
            <v>117</v>
          </cell>
          <cell r="F663">
            <v>106</v>
          </cell>
          <cell r="G663">
            <v>48</v>
          </cell>
          <cell r="H663">
            <v>20</v>
          </cell>
          <cell r="I663">
            <v>31</v>
          </cell>
        </row>
        <row r="664">
          <cell r="A664" t="str">
            <v>2Breast - screened onlyNHS Grampian</v>
          </cell>
          <cell r="B664">
            <v>2</v>
          </cell>
          <cell r="C664" t="str">
            <v>Breast - screened only</v>
          </cell>
          <cell r="D664" t="str">
            <v>NHS Grampian</v>
          </cell>
          <cell r="E664">
            <v>57</v>
          </cell>
          <cell r="F664">
            <v>48</v>
          </cell>
          <cell r="G664">
            <v>48</v>
          </cell>
          <cell r="H664">
            <v>23</v>
          </cell>
          <cell r="I664">
            <v>34.799999999999997</v>
          </cell>
        </row>
        <row r="665">
          <cell r="A665" t="str">
            <v>2Breast - screened onlyNHS Highland</v>
          </cell>
          <cell r="B665">
            <v>2</v>
          </cell>
          <cell r="C665" t="str">
            <v>Breast - screened only</v>
          </cell>
          <cell r="D665" t="str">
            <v>NHS Highland</v>
          </cell>
          <cell r="E665">
            <v>22</v>
          </cell>
          <cell r="F665">
            <v>21</v>
          </cell>
          <cell r="G665">
            <v>36</v>
          </cell>
          <cell r="H665">
            <v>23.5</v>
          </cell>
          <cell r="I665" t="str">
            <v>n/a</v>
          </cell>
        </row>
        <row r="666">
          <cell r="A666" t="str">
            <v>2Breast - screened onlyNHS Orkney</v>
          </cell>
          <cell r="B666">
            <v>2</v>
          </cell>
          <cell r="C666" t="str">
            <v>Breast - screened only</v>
          </cell>
          <cell r="D666" t="str">
            <v>NHS Orkney</v>
          </cell>
          <cell r="E666" t="str">
            <v>-</v>
          </cell>
          <cell r="F666" t="str">
            <v>-</v>
          </cell>
          <cell r="G666" t="str">
            <v>n/a</v>
          </cell>
          <cell r="H666" t="str">
            <v>n/a</v>
          </cell>
          <cell r="I666" t="str">
            <v>n/a</v>
          </cell>
        </row>
        <row r="667">
          <cell r="A667" t="str">
            <v>2Breast - screened onlyNHS Shetland</v>
          </cell>
          <cell r="B667">
            <v>2</v>
          </cell>
          <cell r="C667" t="str">
            <v>Breast - screened only</v>
          </cell>
          <cell r="D667" t="str">
            <v>NHS Shetland</v>
          </cell>
          <cell r="E667">
            <v>5</v>
          </cell>
          <cell r="F667">
            <v>5</v>
          </cell>
          <cell r="G667">
            <v>14</v>
          </cell>
          <cell r="H667">
            <v>11</v>
          </cell>
          <cell r="I667" t="str">
            <v>n/a</v>
          </cell>
        </row>
        <row r="668">
          <cell r="A668" t="str">
            <v>2Breast - screened onlyNHS Tayside</v>
          </cell>
          <cell r="B668">
            <v>2</v>
          </cell>
          <cell r="C668" t="str">
            <v>Breast - screened only</v>
          </cell>
          <cell r="D668" t="str">
            <v>NHS Tayside</v>
          </cell>
          <cell r="E668">
            <v>33</v>
          </cell>
          <cell r="F668">
            <v>32</v>
          </cell>
          <cell r="G668">
            <v>34</v>
          </cell>
          <cell r="H668">
            <v>13</v>
          </cell>
          <cell r="I668" t="str">
            <v>n/a</v>
          </cell>
        </row>
        <row r="669">
          <cell r="A669" t="str">
            <v>2Breast - screened onlyNHS Western Isles</v>
          </cell>
          <cell r="B669">
            <v>2</v>
          </cell>
          <cell r="C669" t="str">
            <v>Breast - screened only</v>
          </cell>
          <cell r="D669" t="str">
            <v>NHS Western Isles</v>
          </cell>
          <cell r="E669" t="str">
            <v>-</v>
          </cell>
          <cell r="F669" t="str">
            <v>-</v>
          </cell>
          <cell r="G669" t="str">
            <v>n/a</v>
          </cell>
          <cell r="H669" t="str">
            <v>n/a</v>
          </cell>
          <cell r="I669" t="str">
            <v>n/a</v>
          </cell>
        </row>
        <row r="670">
          <cell r="A670" t="str">
            <v>2Breast - screened onlySCAN 5 Total</v>
          </cell>
          <cell r="B670">
            <v>2</v>
          </cell>
          <cell r="C670" t="str">
            <v>Breast - screened only</v>
          </cell>
          <cell r="D670" t="str">
            <v>SCAN 5 Total</v>
          </cell>
          <cell r="E670">
            <v>117</v>
          </cell>
          <cell r="F670">
            <v>117</v>
          </cell>
          <cell r="G670">
            <v>30</v>
          </cell>
          <cell r="H670">
            <v>14</v>
          </cell>
          <cell r="I670">
            <v>22</v>
          </cell>
        </row>
        <row r="671">
          <cell r="A671" t="str">
            <v>2Breast - screened onlyNHS Borders</v>
          </cell>
          <cell r="B671">
            <v>2</v>
          </cell>
          <cell r="C671" t="str">
            <v>Breast - screened only</v>
          </cell>
          <cell r="D671" t="str">
            <v>NHS Borders</v>
          </cell>
          <cell r="E671">
            <v>1</v>
          </cell>
          <cell r="F671">
            <v>1</v>
          </cell>
          <cell r="G671">
            <v>20</v>
          </cell>
          <cell r="H671" t="str">
            <v>n/a</v>
          </cell>
          <cell r="I671" t="str">
            <v>n/a</v>
          </cell>
        </row>
        <row r="672">
          <cell r="A672" t="str">
            <v>2Breast - screened onlyNHS Dumfries &amp; Galloway</v>
          </cell>
          <cell r="B672">
            <v>2</v>
          </cell>
          <cell r="C672" t="str">
            <v>Breast - screened only</v>
          </cell>
          <cell r="D672" t="str">
            <v>NHS Dumfries &amp; Galloway</v>
          </cell>
          <cell r="E672" t="str">
            <v>-</v>
          </cell>
          <cell r="F672" t="str">
            <v>-</v>
          </cell>
          <cell r="G672" t="str">
            <v>n/a</v>
          </cell>
          <cell r="H672" t="str">
            <v>n/a</v>
          </cell>
          <cell r="I672" t="str">
            <v>n/a</v>
          </cell>
        </row>
        <row r="673">
          <cell r="A673" t="str">
            <v>2Breast - screened onlyNHS Fife</v>
          </cell>
          <cell r="B673">
            <v>2</v>
          </cell>
          <cell r="C673" t="str">
            <v>Breast - screened only</v>
          </cell>
          <cell r="D673" t="str">
            <v>NHS Fife</v>
          </cell>
          <cell r="E673">
            <v>6</v>
          </cell>
          <cell r="F673">
            <v>6</v>
          </cell>
          <cell r="G673">
            <v>23</v>
          </cell>
          <cell r="H673">
            <v>22</v>
          </cell>
          <cell r="I673" t="str">
            <v>n/a</v>
          </cell>
        </row>
        <row r="674">
          <cell r="A674" t="str">
            <v>2Breast - screened onlyNHS Lothian</v>
          </cell>
          <cell r="B674">
            <v>2</v>
          </cell>
          <cell r="C674" t="str">
            <v>Breast - screened only</v>
          </cell>
          <cell r="D674" t="str">
            <v>NHS Lothian</v>
          </cell>
          <cell r="E674">
            <v>110</v>
          </cell>
          <cell r="F674">
            <v>110</v>
          </cell>
          <cell r="G674">
            <v>30</v>
          </cell>
          <cell r="H674">
            <v>14</v>
          </cell>
          <cell r="I674">
            <v>22</v>
          </cell>
        </row>
        <row r="675">
          <cell r="A675" t="str">
            <v>2Breast - screened onlyWOSCAN5 Total</v>
          </cell>
          <cell r="B675">
            <v>2</v>
          </cell>
          <cell r="C675" t="str">
            <v>Breast - screened only</v>
          </cell>
          <cell r="D675" t="str">
            <v>WOSCAN5 Total</v>
          </cell>
          <cell r="E675">
            <v>173</v>
          </cell>
          <cell r="F675">
            <v>173</v>
          </cell>
          <cell r="G675">
            <v>31</v>
          </cell>
          <cell r="H675">
            <v>14</v>
          </cell>
          <cell r="I675">
            <v>27.8</v>
          </cell>
        </row>
        <row r="676">
          <cell r="A676" t="str">
            <v>2Breast - screened onlyNHS Ayrshire &amp; Arran</v>
          </cell>
          <cell r="B676">
            <v>2</v>
          </cell>
          <cell r="C676" t="str">
            <v>Breast - screened only</v>
          </cell>
          <cell r="D676" t="str">
            <v>NHS Ayrshire &amp; Arran</v>
          </cell>
          <cell r="E676">
            <v>32</v>
          </cell>
          <cell r="F676">
            <v>32</v>
          </cell>
          <cell r="G676">
            <v>24</v>
          </cell>
          <cell r="H676">
            <v>4</v>
          </cell>
          <cell r="I676" t="str">
            <v>n/a</v>
          </cell>
        </row>
        <row r="677">
          <cell r="A677" t="str">
            <v>2Breast - screened onlyNHS Forth Valley</v>
          </cell>
          <cell r="B677">
            <v>2</v>
          </cell>
          <cell r="C677" t="str">
            <v>Breast - screened only</v>
          </cell>
          <cell r="D677" t="str">
            <v>NHS Forth Valley</v>
          </cell>
          <cell r="E677">
            <v>16</v>
          </cell>
          <cell r="F677">
            <v>16</v>
          </cell>
          <cell r="G677">
            <v>27</v>
          </cell>
          <cell r="H677">
            <v>15</v>
          </cell>
          <cell r="I677" t="str">
            <v>n/a</v>
          </cell>
        </row>
        <row r="678">
          <cell r="A678" t="str">
            <v>2Breast - screened onlyNHS Greater Glasgow &amp; Clyde</v>
          </cell>
          <cell r="B678">
            <v>2</v>
          </cell>
          <cell r="C678" t="str">
            <v>Breast - screened only</v>
          </cell>
          <cell r="D678" t="str">
            <v>NHS Greater Glasgow &amp; Clyde</v>
          </cell>
          <cell r="E678">
            <v>114</v>
          </cell>
          <cell r="F678">
            <v>114</v>
          </cell>
          <cell r="G678">
            <v>31</v>
          </cell>
          <cell r="H678">
            <v>16</v>
          </cell>
          <cell r="I678">
            <v>28</v>
          </cell>
        </row>
        <row r="679">
          <cell r="A679" t="str">
            <v>2Breast - screened onlyNHS Lanarkshire</v>
          </cell>
          <cell r="B679">
            <v>2</v>
          </cell>
          <cell r="C679" t="str">
            <v>Breast - screened only</v>
          </cell>
          <cell r="D679" t="str">
            <v>NHS Lanarkshire</v>
          </cell>
          <cell r="E679">
            <v>11</v>
          </cell>
          <cell r="F679">
            <v>11</v>
          </cell>
          <cell r="G679">
            <v>29</v>
          </cell>
          <cell r="H679">
            <v>15</v>
          </cell>
          <cell r="I679" t="str">
            <v>n/a</v>
          </cell>
        </row>
        <row r="680">
          <cell r="A680" t="str">
            <v>2Breast - screened onlyGolden Jubilee National Hospital</v>
          </cell>
          <cell r="B680">
            <v>2</v>
          </cell>
          <cell r="C680" t="str">
            <v>Breast - screened only</v>
          </cell>
          <cell r="D680" t="str">
            <v>Golden Jubilee National Hospital</v>
          </cell>
          <cell r="E680" t="str">
            <v>-</v>
          </cell>
          <cell r="F680" t="str">
            <v>-</v>
          </cell>
          <cell r="G680" t="str">
            <v>n/a</v>
          </cell>
          <cell r="H680" t="str">
            <v>n/a</v>
          </cell>
          <cell r="I680" t="str">
            <v>n/a</v>
          </cell>
        </row>
        <row r="681">
          <cell r="A681" t="str">
            <v>2Breast - screened onlyNational Waiting Times Centre</v>
          </cell>
          <cell r="B681">
            <v>2</v>
          </cell>
          <cell r="C681" t="str">
            <v>Breast - screened only</v>
          </cell>
          <cell r="D681" t="str">
            <v>National Waiting Times Centre</v>
          </cell>
          <cell r="E681" t="str">
            <v>-</v>
          </cell>
          <cell r="F681" t="str">
            <v>-</v>
          </cell>
          <cell r="G681" t="str">
            <v>n/a</v>
          </cell>
          <cell r="H681" t="str">
            <v>n/a</v>
          </cell>
          <cell r="I681" t="str">
            <v>n/a</v>
          </cell>
        </row>
        <row r="682">
          <cell r="A682" t="str">
            <v>2Colorectal - screened excludedScotland</v>
          </cell>
          <cell r="B682">
            <v>2</v>
          </cell>
          <cell r="C682" t="str">
            <v>Colorectal - screened excluded</v>
          </cell>
          <cell r="D682" t="str">
            <v>Scotland</v>
          </cell>
          <cell r="E682">
            <v>708</v>
          </cell>
          <cell r="F682">
            <v>694</v>
          </cell>
          <cell r="G682">
            <v>56</v>
          </cell>
          <cell r="H682">
            <v>7</v>
          </cell>
          <cell r="I682">
            <v>26</v>
          </cell>
        </row>
        <row r="683">
          <cell r="A683" t="str">
            <v>2Colorectal - screened excludedNOSCAN5 Total</v>
          </cell>
          <cell r="B683">
            <v>2</v>
          </cell>
          <cell r="C683" t="str">
            <v>Colorectal - screened excluded</v>
          </cell>
          <cell r="D683" t="str">
            <v>NOSCAN5 Total</v>
          </cell>
          <cell r="E683">
            <v>205</v>
          </cell>
          <cell r="F683">
            <v>198</v>
          </cell>
          <cell r="G683">
            <v>51</v>
          </cell>
          <cell r="H683">
            <v>8</v>
          </cell>
          <cell r="I683">
            <v>26</v>
          </cell>
        </row>
        <row r="684">
          <cell r="A684" t="str">
            <v>2Colorectal - screened excludedNHS Grampian</v>
          </cell>
          <cell r="B684">
            <v>2</v>
          </cell>
          <cell r="C684" t="str">
            <v>Colorectal - screened excluded</v>
          </cell>
          <cell r="D684" t="str">
            <v>NHS Grampian</v>
          </cell>
          <cell r="E684">
            <v>74</v>
          </cell>
          <cell r="F684">
            <v>74</v>
          </cell>
          <cell r="G684">
            <v>31</v>
          </cell>
          <cell r="H684">
            <v>8</v>
          </cell>
          <cell r="I684">
            <v>26</v>
          </cell>
        </row>
        <row r="685">
          <cell r="A685" t="str">
            <v>2Colorectal - screened excludedNHS Highland</v>
          </cell>
          <cell r="B685">
            <v>2</v>
          </cell>
          <cell r="C685" t="str">
            <v>Colorectal - screened excluded</v>
          </cell>
          <cell r="D685" t="str">
            <v>NHS Highland</v>
          </cell>
          <cell r="E685">
            <v>49</v>
          </cell>
          <cell r="F685">
            <v>46</v>
          </cell>
          <cell r="G685">
            <v>51</v>
          </cell>
          <cell r="H685">
            <v>7</v>
          </cell>
          <cell r="I685">
            <v>30</v>
          </cell>
        </row>
        <row r="686">
          <cell r="A686" t="str">
            <v>2Colorectal - screened excludedNHS Orkney</v>
          </cell>
          <cell r="B686">
            <v>2</v>
          </cell>
          <cell r="C686" t="str">
            <v>Colorectal - screened excluded</v>
          </cell>
          <cell r="D686" t="str">
            <v>NHS Orkney</v>
          </cell>
          <cell r="E686" t="str">
            <v>-</v>
          </cell>
          <cell r="F686" t="str">
            <v>-</v>
          </cell>
          <cell r="G686" t="str">
            <v>n/a</v>
          </cell>
          <cell r="H686" t="str">
            <v>n/a</v>
          </cell>
          <cell r="I686" t="str">
            <v>n/a</v>
          </cell>
        </row>
        <row r="687">
          <cell r="A687" t="str">
            <v>2Colorectal - screened excludedNHS Shetland</v>
          </cell>
          <cell r="B687">
            <v>2</v>
          </cell>
          <cell r="C687" t="str">
            <v>Colorectal - screened excluded</v>
          </cell>
          <cell r="D687" t="str">
            <v>NHS Shetland</v>
          </cell>
          <cell r="E687">
            <v>1</v>
          </cell>
          <cell r="F687">
            <v>1</v>
          </cell>
          <cell r="G687">
            <v>0</v>
          </cell>
          <cell r="H687" t="str">
            <v>n/a</v>
          </cell>
          <cell r="I687" t="str">
            <v>n/a</v>
          </cell>
        </row>
        <row r="688">
          <cell r="A688" t="str">
            <v>2Colorectal - screened excludedNHS Tayside</v>
          </cell>
          <cell r="B688">
            <v>2</v>
          </cell>
          <cell r="C688" t="str">
            <v>Colorectal - screened excluded</v>
          </cell>
          <cell r="D688" t="str">
            <v>NHS Tayside</v>
          </cell>
          <cell r="E688">
            <v>79</v>
          </cell>
          <cell r="F688">
            <v>75</v>
          </cell>
          <cell r="G688">
            <v>43</v>
          </cell>
          <cell r="H688">
            <v>8</v>
          </cell>
          <cell r="I688">
            <v>27</v>
          </cell>
        </row>
        <row r="689">
          <cell r="A689" t="str">
            <v>2Colorectal - screened excludedNHS Western Isles</v>
          </cell>
          <cell r="B689">
            <v>2</v>
          </cell>
          <cell r="C689" t="str">
            <v>Colorectal - screened excluded</v>
          </cell>
          <cell r="D689" t="str">
            <v>NHS Western Isles</v>
          </cell>
          <cell r="E689">
            <v>2</v>
          </cell>
          <cell r="F689">
            <v>2</v>
          </cell>
          <cell r="G689">
            <v>0</v>
          </cell>
          <cell r="H689" t="str">
            <v>n/a</v>
          </cell>
          <cell r="I689" t="str">
            <v>n/a</v>
          </cell>
        </row>
        <row r="690">
          <cell r="A690" t="str">
            <v>2Colorectal - screened excludedSCAN 5 Total</v>
          </cell>
          <cell r="B690">
            <v>2</v>
          </cell>
          <cell r="C690" t="str">
            <v>Colorectal - screened excluded</v>
          </cell>
          <cell r="D690" t="str">
            <v>SCAN 5 Total</v>
          </cell>
          <cell r="E690">
            <v>199</v>
          </cell>
          <cell r="F690">
            <v>196</v>
          </cell>
          <cell r="G690">
            <v>56</v>
          </cell>
          <cell r="H690">
            <v>5</v>
          </cell>
          <cell r="I690">
            <v>24</v>
          </cell>
        </row>
        <row r="691">
          <cell r="A691" t="str">
            <v>2Colorectal - screened excludedNHS Borders</v>
          </cell>
          <cell r="B691">
            <v>2</v>
          </cell>
          <cell r="C691" t="str">
            <v>Colorectal - screened excluded</v>
          </cell>
          <cell r="D691" t="str">
            <v>NHS Borders</v>
          </cell>
          <cell r="E691">
            <v>25</v>
          </cell>
          <cell r="F691">
            <v>25</v>
          </cell>
          <cell r="G691">
            <v>25</v>
          </cell>
          <cell r="H691">
            <v>4</v>
          </cell>
          <cell r="I691" t="str">
            <v>n/a</v>
          </cell>
        </row>
        <row r="692">
          <cell r="A692" t="str">
            <v>2Colorectal - screened excludedNHS Dumfries &amp; Galloway</v>
          </cell>
          <cell r="B692">
            <v>2</v>
          </cell>
          <cell r="C692" t="str">
            <v>Colorectal - screened excluded</v>
          </cell>
          <cell r="D692" t="str">
            <v>NHS Dumfries &amp; Galloway</v>
          </cell>
          <cell r="E692">
            <v>22</v>
          </cell>
          <cell r="F692">
            <v>22</v>
          </cell>
          <cell r="G692">
            <v>29</v>
          </cell>
          <cell r="H692">
            <v>10</v>
          </cell>
          <cell r="I692" t="str">
            <v>n/a</v>
          </cell>
        </row>
        <row r="693">
          <cell r="A693" t="str">
            <v>2Colorectal - screened excludedNHS Fife</v>
          </cell>
          <cell r="B693">
            <v>2</v>
          </cell>
          <cell r="C693" t="str">
            <v>Colorectal - screened excluded</v>
          </cell>
          <cell r="D693" t="str">
            <v>NHS Fife</v>
          </cell>
          <cell r="E693">
            <v>46</v>
          </cell>
          <cell r="F693">
            <v>46</v>
          </cell>
          <cell r="G693">
            <v>30</v>
          </cell>
          <cell r="H693">
            <v>3</v>
          </cell>
          <cell r="I693">
            <v>22.5</v>
          </cell>
        </row>
        <row r="694">
          <cell r="A694" t="str">
            <v>2Colorectal - screened excludedNHS Lothian</v>
          </cell>
          <cell r="B694">
            <v>2</v>
          </cell>
          <cell r="C694" t="str">
            <v>Colorectal - screened excluded</v>
          </cell>
          <cell r="D694" t="str">
            <v>NHS Lothian</v>
          </cell>
          <cell r="E694">
            <v>106</v>
          </cell>
          <cell r="F694">
            <v>103</v>
          </cell>
          <cell r="G694">
            <v>56</v>
          </cell>
          <cell r="H694">
            <v>7</v>
          </cell>
          <cell r="I694">
            <v>25.5</v>
          </cell>
        </row>
        <row r="695">
          <cell r="A695" t="str">
            <v>2Colorectal - screened excludedWOSCAN5 Total</v>
          </cell>
          <cell r="B695">
            <v>2</v>
          </cell>
          <cell r="C695" t="str">
            <v>Colorectal - screened excluded</v>
          </cell>
          <cell r="D695" t="str">
            <v>WOSCAN5 Total</v>
          </cell>
          <cell r="E695">
            <v>304</v>
          </cell>
          <cell r="F695">
            <v>300</v>
          </cell>
          <cell r="G695">
            <v>42</v>
          </cell>
          <cell r="H695">
            <v>7</v>
          </cell>
          <cell r="I695">
            <v>26</v>
          </cell>
        </row>
        <row r="696">
          <cell r="A696" t="str">
            <v>2Colorectal - screened excludedNHS Ayrshire &amp; Arran</v>
          </cell>
          <cell r="B696">
            <v>2</v>
          </cell>
          <cell r="C696" t="str">
            <v>Colorectal - screened excluded</v>
          </cell>
          <cell r="D696" t="str">
            <v>NHS Ayrshire &amp; Arran</v>
          </cell>
          <cell r="E696">
            <v>53</v>
          </cell>
          <cell r="F696">
            <v>53</v>
          </cell>
          <cell r="G696">
            <v>23</v>
          </cell>
          <cell r="H696">
            <v>3</v>
          </cell>
          <cell r="I696">
            <v>15</v>
          </cell>
        </row>
        <row r="697">
          <cell r="A697" t="str">
            <v>2Colorectal - screened excludedNHS Forth Valley</v>
          </cell>
          <cell r="B697">
            <v>2</v>
          </cell>
          <cell r="C697" t="str">
            <v>Colorectal - screened excluded</v>
          </cell>
          <cell r="D697" t="str">
            <v>NHS Forth Valley</v>
          </cell>
          <cell r="E697">
            <v>40</v>
          </cell>
          <cell r="F697">
            <v>36</v>
          </cell>
          <cell r="G697">
            <v>42</v>
          </cell>
          <cell r="H697">
            <v>1.5</v>
          </cell>
          <cell r="I697">
            <v>30.4</v>
          </cell>
        </row>
        <row r="698">
          <cell r="A698" t="str">
            <v>2Colorectal - screened excludedNHS Greater Glasgow &amp; Clyde</v>
          </cell>
          <cell r="B698">
            <v>2</v>
          </cell>
          <cell r="C698" t="str">
            <v>Colorectal - screened excluded</v>
          </cell>
          <cell r="D698" t="str">
            <v>NHS Greater Glasgow &amp; Clyde</v>
          </cell>
          <cell r="E698">
            <v>153</v>
          </cell>
          <cell r="F698">
            <v>153</v>
          </cell>
          <cell r="G698">
            <v>31</v>
          </cell>
          <cell r="H698">
            <v>10</v>
          </cell>
          <cell r="I698">
            <v>27</v>
          </cell>
        </row>
        <row r="699">
          <cell r="A699" t="str">
            <v>2Colorectal - screened excludedNHS Lanarkshire</v>
          </cell>
          <cell r="B699">
            <v>2</v>
          </cell>
          <cell r="C699" t="str">
            <v>Colorectal - screened excluded</v>
          </cell>
          <cell r="D699" t="str">
            <v>NHS Lanarkshire</v>
          </cell>
          <cell r="E699">
            <v>58</v>
          </cell>
          <cell r="F699">
            <v>58</v>
          </cell>
          <cell r="G699">
            <v>31</v>
          </cell>
          <cell r="H699">
            <v>3.5</v>
          </cell>
          <cell r="I699">
            <v>22</v>
          </cell>
        </row>
        <row r="700">
          <cell r="A700" t="str">
            <v>2Colorectal - screened excludedGolden Jubilee National Hospital</v>
          </cell>
          <cell r="B700">
            <v>2</v>
          </cell>
          <cell r="C700" t="str">
            <v>Colorectal - screened excluded</v>
          </cell>
          <cell r="D700" t="str">
            <v>Golden Jubilee National Hospital</v>
          </cell>
          <cell r="E700" t="str">
            <v>-</v>
          </cell>
          <cell r="F700" t="str">
            <v>-</v>
          </cell>
          <cell r="G700" t="str">
            <v>n/a</v>
          </cell>
          <cell r="H700" t="str">
            <v>n/a</v>
          </cell>
          <cell r="I700" t="str">
            <v>n/a</v>
          </cell>
        </row>
        <row r="701">
          <cell r="A701" t="str">
            <v>2Colorectal - screened excludedNational Waiting Times Centre</v>
          </cell>
          <cell r="B701">
            <v>2</v>
          </cell>
          <cell r="C701" t="str">
            <v>Colorectal - screened excluded</v>
          </cell>
          <cell r="D701" t="str">
            <v>National Waiting Times Centre</v>
          </cell>
          <cell r="E701" t="str">
            <v>-</v>
          </cell>
          <cell r="F701" t="str">
            <v>-</v>
          </cell>
          <cell r="G701" t="str">
            <v>n/a</v>
          </cell>
          <cell r="H701" t="str">
            <v>n/a</v>
          </cell>
          <cell r="I701" t="str">
            <v>n/a</v>
          </cell>
        </row>
        <row r="702">
          <cell r="A702" t="str">
            <v>2Colorectal - screened onlyScotland</v>
          </cell>
          <cell r="B702">
            <v>2</v>
          </cell>
          <cell r="C702" t="str">
            <v>Colorectal - screened only</v>
          </cell>
          <cell r="D702" t="str">
            <v>Scotland</v>
          </cell>
          <cell r="E702">
            <v>185</v>
          </cell>
          <cell r="F702">
            <v>181</v>
          </cell>
          <cell r="G702">
            <v>43</v>
          </cell>
          <cell r="H702">
            <v>7</v>
          </cell>
          <cell r="I702">
            <v>21.2</v>
          </cell>
        </row>
        <row r="703">
          <cell r="A703" t="str">
            <v>2Colorectal - screened onlyNOSCAN5 Total</v>
          </cell>
          <cell r="B703">
            <v>2</v>
          </cell>
          <cell r="C703" t="str">
            <v>Colorectal - screened only</v>
          </cell>
          <cell r="D703" t="str">
            <v>NOSCAN5 Total</v>
          </cell>
          <cell r="E703">
            <v>47</v>
          </cell>
          <cell r="F703">
            <v>46</v>
          </cell>
          <cell r="G703">
            <v>33</v>
          </cell>
          <cell r="H703">
            <v>7</v>
          </cell>
          <cell r="I703">
            <v>20.2</v>
          </cell>
        </row>
        <row r="704">
          <cell r="A704" t="str">
            <v>2Colorectal - screened onlyNHS Grampian</v>
          </cell>
          <cell r="B704">
            <v>2</v>
          </cell>
          <cell r="C704" t="str">
            <v>Colorectal - screened only</v>
          </cell>
          <cell r="D704" t="str">
            <v>NHS Grampian</v>
          </cell>
          <cell r="E704">
            <v>18</v>
          </cell>
          <cell r="F704">
            <v>17</v>
          </cell>
          <cell r="G704">
            <v>33</v>
          </cell>
          <cell r="H704">
            <v>8</v>
          </cell>
          <cell r="I704" t="str">
            <v>n/a</v>
          </cell>
        </row>
        <row r="705">
          <cell r="A705" t="str">
            <v>2Colorectal - screened onlyNHS Highland</v>
          </cell>
          <cell r="B705">
            <v>2</v>
          </cell>
          <cell r="C705" t="str">
            <v>Colorectal - screened only</v>
          </cell>
          <cell r="D705" t="str">
            <v>NHS Highland</v>
          </cell>
          <cell r="E705">
            <v>13</v>
          </cell>
          <cell r="F705">
            <v>13</v>
          </cell>
          <cell r="G705">
            <v>31</v>
          </cell>
          <cell r="H705">
            <v>11</v>
          </cell>
          <cell r="I705" t="str">
            <v>n/a</v>
          </cell>
        </row>
        <row r="706">
          <cell r="A706" t="str">
            <v>2Colorectal - screened onlyNHS Orkney</v>
          </cell>
          <cell r="B706">
            <v>2</v>
          </cell>
          <cell r="C706" t="str">
            <v>Colorectal - screened only</v>
          </cell>
          <cell r="D706" t="str">
            <v>NHS Orkney</v>
          </cell>
          <cell r="E706">
            <v>2</v>
          </cell>
          <cell r="F706">
            <v>2</v>
          </cell>
          <cell r="G706">
            <v>0</v>
          </cell>
          <cell r="H706" t="str">
            <v>n/a</v>
          </cell>
          <cell r="I706" t="str">
            <v>n/a</v>
          </cell>
        </row>
        <row r="707">
          <cell r="A707" t="str">
            <v>2Colorectal - screened onlyNHS Shetland</v>
          </cell>
          <cell r="B707">
            <v>2</v>
          </cell>
          <cell r="C707" t="str">
            <v>Colorectal - screened only</v>
          </cell>
          <cell r="D707" t="str">
            <v>NHS Shetland</v>
          </cell>
          <cell r="E707" t="str">
            <v>-</v>
          </cell>
          <cell r="F707" t="str">
            <v>-</v>
          </cell>
          <cell r="G707" t="str">
            <v>n/a</v>
          </cell>
          <cell r="H707" t="str">
            <v>n/a</v>
          </cell>
          <cell r="I707" t="str">
            <v>n/a</v>
          </cell>
        </row>
        <row r="708">
          <cell r="A708" t="str">
            <v>2Colorectal - screened onlyNHS Tayside</v>
          </cell>
          <cell r="B708">
            <v>2</v>
          </cell>
          <cell r="C708" t="str">
            <v>Colorectal - screened only</v>
          </cell>
          <cell r="D708" t="str">
            <v>NHS Tayside</v>
          </cell>
          <cell r="E708">
            <v>13</v>
          </cell>
          <cell r="F708">
            <v>13</v>
          </cell>
          <cell r="G708">
            <v>19</v>
          </cell>
          <cell r="H708">
            <v>0</v>
          </cell>
          <cell r="I708" t="str">
            <v>n/a</v>
          </cell>
        </row>
        <row r="709">
          <cell r="A709" t="str">
            <v>2Colorectal - screened onlyNHS Western Isles</v>
          </cell>
          <cell r="B709">
            <v>2</v>
          </cell>
          <cell r="C709" t="str">
            <v>Colorectal - screened only</v>
          </cell>
          <cell r="D709" t="str">
            <v>NHS Western Isles</v>
          </cell>
          <cell r="E709">
            <v>1</v>
          </cell>
          <cell r="F709">
            <v>1</v>
          </cell>
          <cell r="G709">
            <v>3</v>
          </cell>
          <cell r="H709" t="str">
            <v>n/a</v>
          </cell>
          <cell r="I709" t="str">
            <v>n/a</v>
          </cell>
        </row>
        <row r="710">
          <cell r="A710" t="str">
            <v>2Colorectal - screened onlySCAN 5 Total</v>
          </cell>
          <cell r="B710">
            <v>2</v>
          </cell>
          <cell r="C710" t="str">
            <v>Colorectal - screened only</v>
          </cell>
          <cell r="D710" t="str">
            <v>SCAN 5 Total</v>
          </cell>
          <cell r="E710">
            <v>73</v>
          </cell>
          <cell r="F710">
            <v>71</v>
          </cell>
          <cell r="G710">
            <v>37</v>
          </cell>
          <cell r="H710">
            <v>1</v>
          </cell>
          <cell r="I710">
            <v>20</v>
          </cell>
        </row>
        <row r="711">
          <cell r="A711" t="str">
            <v>2Colorectal - screened onlyNHS Borders</v>
          </cell>
          <cell r="B711">
            <v>2</v>
          </cell>
          <cell r="C711" t="str">
            <v>Colorectal - screened only</v>
          </cell>
          <cell r="D711" t="str">
            <v>NHS Borders</v>
          </cell>
          <cell r="E711">
            <v>3</v>
          </cell>
          <cell r="F711">
            <v>3</v>
          </cell>
          <cell r="G711">
            <v>11</v>
          </cell>
          <cell r="H711">
            <v>9</v>
          </cell>
          <cell r="I711" t="str">
            <v>n/a</v>
          </cell>
        </row>
        <row r="712">
          <cell r="A712" t="str">
            <v>2Colorectal - screened onlyNHS Dumfries &amp; Galloway</v>
          </cell>
          <cell r="B712">
            <v>2</v>
          </cell>
          <cell r="C712" t="str">
            <v>Colorectal - screened only</v>
          </cell>
          <cell r="D712" t="str">
            <v>NHS Dumfries &amp; Galloway</v>
          </cell>
          <cell r="E712">
            <v>10</v>
          </cell>
          <cell r="F712">
            <v>10</v>
          </cell>
          <cell r="G712">
            <v>18</v>
          </cell>
          <cell r="H712">
            <v>7.5</v>
          </cell>
          <cell r="I712" t="str">
            <v>n/a</v>
          </cell>
        </row>
        <row r="713">
          <cell r="A713" t="str">
            <v>2Colorectal - screened onlyNHS Fife</v>
          </cell>
          <cell r="B713">
            <v>2</v>
          </cell>
          <cell r="C713" t="str">
            <v>Colorectal - screened only</v>
          </cell>
          <cell r="D713" t="str">
            <v>NHS Fife</v>
          </cell>
          <cell r="E713">
            <v>11</v>
          </cell>
          <cell r="F713">
            <v>10</v>
          </cell>
          <cell r="G713">
            <v>37</v>
          </cell>
          <cell r="H713">
            <v>9</v>
          </cell>
          <cell r="I713" t="str">
            <v>n/a</v>
          </cell>
        </row>
        <row r="714">
          <cell r="A714" t="str">
            <v>2Colorectal - screened onlyNHS Lothian</v>
          </cell>
          <cell r="B714">
            <v>2</v>
          </cell>
          <cell r="C714" t="str">
            <v>Colorectal - screened only</v>
          </cell>
          <cell r="D714" t="str">
            <v>NHS Lothian</v>
          </cell>
          <cell r="E714">
            <v>49</v>
          </cell>
          <cell r="F714">
            <v>48</v>
          </cell>
          <cell r="G714">
            <v>34</v>
          </cell>
          <cell r="H714">
            <v>0</v>
          </cell>
          <cell r="I714">
            <v>20.399999999999999</v>
          </cell>
        </row>
        <row r="715">
          <cell r="A715" t="str">
            <v>2Colorectal - screened onlyWOSCAN5 Total</v>
          </cell>
          <cell r="B715">
            <v>2</v>
          </cell>
          <cell r="C715" t="str">
            <v>Colorectal - screened only</v>
          </cell>
          <cell r="D715" t="str">
            <v>WOSCAN5 Total</v>
          </cell>
          <cell r="E715">
            <v>65</v>
          </cell>
          <cell r="F715">
            <v>64</v>
          </cell>
          <cell r="G715">
            <v>43</v>
          </cell>
          <cell r="H715">
            <v>8</v>
          </cell>
          <cell r="I715">
            <v>21.8</v>
          </cell>
        </row>
        <row r="716">
          <cell r="A716" t="str">
            <v>2Colorectal - screened onlyNHS Ayrshire &amp; Arran</v>
          </cell>
          <cell r="B716">
            <v>2</v>
          </cell>
          <cell r="C716" t="str">
            <v>Colorectal - screened only</v>
          </cell>
          <cell r="D716" t="str">
            <v>NHS Ayrshire &amp; Arran</v>
          </cell>
          <cell r="E716">
            <v>11</v>
          </cell>
          <cell r="F716">
            <v>11</v>
          </cell>
          <cell r="G716">
            <v>27</v>
          </cell>
          <cell r="H716">
            <v>15</v>
          </cell>
          <cell r="I716" t="str">
            <v>n/a</v>
          </cell>
        </row>
        <row r="717">
          <cell r="A717" t="str">
            <v>2Colorectal - screened onlyNHS Forth Valley</v>
          </cell>
          <cell r="B717">
            <v>2</v>
          </cell>
          <cell r="C717" t="str">
            <v>Colorectal - screened only</v>
          </cell>
          <cell r="D717" t="str">
            <v>NHS Forth Valley</v>
          </cell>
          <cell r="E717">
            <v>8</v>
          </cell>
          <cell r="F717">
            <v>7</v>
          </cell>
          <cell r="G717">
            <v>43</v>
          </cell>
          <cell r="H717">
            <v>17.5</v>
          </cell>
          <cell r="I717" t="str">
            <v>n/a</v>
          </cell>
        </row>
        <row r="718">
          <cell r="A718" t="str">
            <v>2Colorectal - screened onlyNHS Greater Glasgow &amp; Clyde</v>
          </cell>
          <cell r="B718">
            <v>2</v>
          </cell>
          <cell r="C718" t="str">
            <v>Colorectal - screened only</v>
          </cell>
          <cell r="D718" t="str">
            <v>NHS Greater Glasgow &amp; Clyde</v>
          </cell>
          <cell r="E718">
            <v>32</v>
          </cell>
          <cell r="F718">
            <v>32</v>
          </cell>
          <cell r="G718">
            <v>25</v>
          </cell>
          <cell r="H718">
            <v>7.5</v>
          </cell>
          <cell r="I718" t="str">
            <v>n/a</v>
          </cell>
        </row>
        <row r="719">
          <cell r="A719" t="str">
            <v>2Colorectal - screened onlyNHS Lanarkshire</v>
          </cell>
          <cell r="B719">
            <v>2</v>
          </cell>
          <cell r="C719" t="str">
            <v>Colorectal - screened only</v>
          </cell>
          <cell r="D719" t="str">
            <v>NHS Lanarkshire</v>
          </cell>
          <cell r="E719">
            <v>14</v>
          </cell>
          <cell r="F719">
            <v>14</v>
          </cell>
          <cell r="G719">
            <v>12</v>
          </cell>
          <cell r="H719">
            <v>7</v>
          </cell>
          <cell r="I719" t="str">
            <v>n/a</v>
          </cell>
        </row>
        <row r="720">
          <cell r="A720" t="str">
            <v>2Colorectal - screened onlyGolden Jubilee National Hospital</v>
          </cell>
          <cell r="B720">
            <v>2</v>
          </cell>
          <cell r="C720" t="str">
            <v>Colorectal - screened only</v>
          </cell>
          <cell r="D720" t="str">
            <v>Golden Jubilee National Hospital</v>
          </cell>
          <cell r="E720" t="str">
            <v>-</v>
          </cell>
          <cell r="F720" t="str">
            <v>-</v>
          </cell>
          <cell r="G720" t="str">
            <v>n/a</v>
          </cell>
          <cell r="H720" t="str">
            <v>n/a</v>
          </cell>
          <cell r="I720" t="str">
            <v>n/a</v>
          </cell>
        </row>
        <row r="721">
          <cell r="A721" t="str">
            <v>2Colorectal - screened onlyNational Waiting Times Centre</v>
          </cell>
          <cell r="B721">
            <v>2</v>
          </cell>
          <cell r="C721" t="str">
            <v>Colorectal - screened only</v>
          </cell>
          <cell r="D721" t="str">
            <v>National Waiting Times Centre</v>
          </cell>
          <cell r="E721" t="str">
            <v>-</v>
          </cell>
          <cell r="F721" t="str">
            <v>-</v>
          </cell>
          <cell r="G721" t="str">
            <v>n/a</v>
          </cell>
          <cell r="H721" t="str">
            <v>n/a</v>
          </cell>
          <cell r="I721" t="str">
            <v>n/a</v>
          </cell>
        </row>
        <row r="722">
          <cell r="A722" t="str">
            <v>2Cervical - screened excludedScotland</v>
          </cell>
          <cell r="B722">
            <v>2</v>
          </cell>
          <cell r="C722" t="str">
            <v>Cervical - screened excluded</v>
          </cell>
          <cell r="D722" t="str">
            <v>Scotland</v>
          </cell>
          <cell r="E722" t="str">
            <v>-</v>
          </cell>
          <cell r="F722" t="str">
            <v>-</v>
          </cell>
          <cell r="G722" t="str">
            <v>-</v>
          </cell>
          <cell r="H722" t="str">
            <v>-</v>
          </cell>
          <cell r="I722" t="str">
            <v>-</v>
          </cell>
        </row>
        <row r="723">
          <cell r="A723" t="str">
            <v>2Cervical - screened excludedNOSCAN5 Total</v>
          </cell>
          <cell r="B723">
            <v>2</v>
          </cell>
          <cell r="C723" t="str">
            <v>Cervical - screened excluded</v>
          </cell>
          <cell r="D723" t="str">
            <v>NOSCAN5 Total</v>
          </cell>
          <cell r="E723" t="str">
            <v>-</v>
          </cell>
          <cell r="F723" t="str">
            <v>-</v>
          </cell>
          <cell r="G723" t="str">
            <v>-</v>
          </cell>
          <cell r="H723" t="str">
            <v>-</v>
          </cell>
          <cell r="I723" t="str">
            <v>-</v>
          </cell>
        </row>
        <row r="724">
          <cell r="A724" t="str">
            <v>2Cervical - screened excludedNHS Grampian</v>
          </cell>
          <cell r="B724">
            <v>2</v>
          </cell>
          <cell r="C724" t="str">
            <v>Cervical - screened excluded</v>
          </cell>
          <cell r="D724" t="str">
            <v>NHS Grampian</v>
          </cell>
          <cell r="E724" t="str">
            <v>-</v>
          </cell>
          <cell r="F724" t="str">
            <v>-</v>
          </cell>
          <cell r="G724" t="str">
            <v>-</v>
          </cell>
          <cell r="H724" t="str">
            <v>-</v>
          </cell>
          <cell r="I724" t="str">
            <v>-</v>
          </cell>
        </row>
        <row r="725">
          <cell r="A725" t="str">
            <v>2Cervical - screened excludedNHS Highland</v>
          </cell>
          <cell r="B725">
            <v>2</v>
          </cell>
          <cell r="C725" t="str">
            <v>Cervical - screened excluded</v>
          </cell>
          <cell r="D725" t="str">
            <v>NHS Highland</v>
          </cell>
          <cell r="E725" t="str">
            <v>-</v>
          </cell>
          <cell r="F725" t="str">
            <v>-</v>
          </cell>
          <cell r="G725" t="str">
            <v>-</v>
          </cell>
          <cell r="H725" t="str">
            <v>-</v>
          </cell>
          <cell r="I725" t="str">
            <v>-</v>
          </cell>
        </row>
        <row r="726">
          <cell r="A726" t="str">
            <v>2Cervical - screened excludedNHS Orkney</v>
          </cell>
          <cell r="B726">
            <v>2</v>
          </cell>
          <cell r="C726" t="str">
            <v>Cervical - screened excluded</v>
          </cell>
          <cell r="D726" t="str">
            <v>NHS Orkney</v>
          </cell>
          <cell r="E726" t="str">
            <v>-</v>
          </cell>
          <cell r="F726" t="str">
            <v>-</v>
          </cell>
          <cell r="G726" t="str">
            <v>-</v>
          </cell>
          <cell r="H726" t="str">
            <v>-</v>
          </cell>
          <cell r="I726" t="str">
            <v>-</v>
          </cell>
        </row>
        <row r="727">
          <cell r="A727" t="str">
            <v>2Cervical - screened excludedNHS Shetland</v>
          </cell>
          <cell r="B727">
            <v>2</v>
          </cell>
          <cell r="C727" t="str">
            <v>Cervical - screened excluded</v>
          </cell>
          <cell r="D727" t="str">
            <v>NHS Shetland</v>
          </cell>
          <cell r="E727" t="str">
            <v>-</v>
          </cell>
          <cell r="F727" t="str">
            <v>-</v>
          </cell>
          <cell r="G727" t="str">
            <v>-</v>
          </cell>
          <cell r="H727" t="str">
            <v>-</v>
          </cell>
          <cell r="I727" t="str">
            <v>-</v>
          </cell>
        </row>
        <row r="728">
          <cell r="A728" t="str">
            <v>2Cervical - screened excludedNHS Tayside</v>
          </cell>
          <cell r="B728">
            <v>2</v>
          </cell>
          <cell r="C728" t="str">
            <v>Cervical - screened excluded</v>
          </cell>
          <cell r="D728" t="str">
            <v>NHS Tayside</v>
          </cell>
          <cell r="E728" t="str">
            <v>-</v>
          </cell>
          <cell r="F728" t="str">
            <v>-</v>
          </cell>
          <cell r="G728" t="str">
            <v>-</v>
          </cell>
          <cell r="H728" t="str">
            <v>-</v>
          </cell>
          <cell r="I728" t="str">
            <v>-</v>
          </cell>
        </row>
        <row r="729">
          <cell r="A729" t="str">
            <v>2Cervical - screened excludedNHS Western Isles</v>
          </cell>
          <cell r="B729">
            <v>2</v>
          </cell>
          <cell r="C729" t="str">
            <v>Cervical - screened excluded</v>
          </cell>
          <cell r="D729" t="str">
            <v>NHS Western Isles</v>
          </cell>
          <cell r="E729" t="str">
            <v>-</v>
          </cell>
          <cell r="F729" t="str">
            <v>-</v>
          </cell>
          <cell r="G729" t="str">
            <v>-</v>
          </cell>
          <cell r="H729" t="str">
            <v>-</v>
          </cell>
          <cell r="I729" t="str">
            <v>-</v>
          </cell>
        </row>
        <row r="730">
          <cell r="A730" t="str">
            <v>2Cervical - screened excludedSCAN 5 Total</v>
          </cell>
          <cell r="B730">
            <v>2</v>
          </cell>
          <cell r="C730" t="str">
            <v>Cervical - screened excluded</v>
          </cell>
          <cell r="D730" t="str">
            <v>SCAN 5 Total</v>
          </cell>
          <cell r="E730" t="str">
            <v>-</v>
          </cell>
          <cell r="F730" t="str">
            <v>-</v>
          </cell>
          <cell r="G730" t="str">
            <v>-</v>
          </cell>
          <cell r="H730" t="str">
            <v>-</v>
          </cell>
          <cell r="I730" t="str">
            <v>-</v>
          </cell>
        </row>
        <row r="731">
          <cell r="A731" t="str">
            <v>2Cervical - screened excludedNHS Borders</v>
          </cell>
          <cell r="B731">
            <v>2</v>
          </cell>
          <cell r="C731" t="str">
            <v>Cervical - screened excluded</v>
          </cell>
          <cell r="D731" t="str">
            <v>NHS Borders</v>
          </cell>
          <cell r="E731" t="str">
            <v>-</v>
          </cell>
          <cell r="F731" t="str">
            <v>-</v>
          </cell>
          <cell r="G731" t="str">
            <v>-</v>
          </cell>
          <cell r="H731" t="str">
            <v>-</v>
          </cell>
          <cell r="I731" t="str">
            <v>-</v>
          </cell>
        </row>
        <row r="732">
          <cell r="A732" t="str">
            <v>2Cervical - screened excludedNHS Dumfries &amp; Galloway</v>
          </cell>
          <cell r="B732">
            <v>2</v>
          </cell>
          <cell r="C732" t="str">
            <v>Cervical - screened excluded</v>
          </cell>
          <cell r="D732" t="str">
            <v>NHS Dumfries &amp; Galloway</v>
          </cell>
          <cell r="E732" t="str">
            <v>-</v>
          </cell>
          <cell r="F732" t="str">
            <v>-</v>
          </cell>
          <cell r="G732" t="str">
            <v>-</v>
          </cell>
          <cell r="H732" t="str">
            <v>-</v>
          </cell>
          <cell r="I732" t="str">
            <v>-</v>
          </cell>
        </row>
        <row r="733">
          <cell r="A733" t="str">
            <v>2Cervical - screened excludedNHS Fife</v>
          </cell>
          <cell r="B733">
            <v>2</v>
          </cell>
          <cell r="C733" t="str">
            <v>Cervical - screened excluded</v>
          </cell>
          <cell r="D733" t="str">
            <v>NHS Fife</v>
          </cell>
          <cell r="E733" t="str">
            <v>-</v>
          </cell>
          <cell r="F733" t="str">
            <v>-</v>
          </cell>
          <cell r="G733" t="str">
            <v>-</v>
          </cell>
          <cell r="H733" t="str">
            <v>-</v>
          </cell>
          <cell r="I733" t="str">
            <v>-</v>
          </cell>
        </row>
        <row r="734">
          <cell r="A734" t="str">
            <v>2Cervical - screened excludedNHS Lothian</v>
          </cell>
          <cell r="B734">
            <v>2</v>
          </cell>
          <cell r="C734" t="str">
            <v>Cervical - screened excluded</v>
          </cell>
          <cell r="D734" t="str">
            <v>NHS Lothian</v>
          </cell>
          <cell r="E734" t="str">
            <v>-</v>
          </cell>
          <cell r="F734" t="str">
            <v>-</v>
          </cell>
          <cell r="G734" t="str">
            <v>-</v>
          </cell>
          <cell r="H734" t="str">
            <v>-</v>
          </cell>
          <cell r="I734" t="str">
            <v>-</v>
          </cell>
        </row>
        <row r="735">
          <cell r="A735" t="str">
            <v>2Cervical - screened excludedWOSCAN5 Total</v>
          </cell>
          <cell r="B735">
            <v>2</v>
          </cell>
          <cell r="C735" t="str">
            <v>Cervical - screened excluded</v>
          </cell>
          <cell r="D735" t="str">
            <v>WOSCAN5 Total</v>
          </cell>
          <cell r="E735" t="str">
            <v>-</v>
          </cell>
          <cell r="F735" t="str">
            <v>-</v>
          </cell>
          <cell r="G735" t="str">
            <v>-</v>
          </cell>
          <cell r="H735" t="str">
            <v>-</v>
          </cell>
          <cell r="I735" t="str">
            <v>-</v>
          </cell>
        </row>
        <row r="736">
          <cell r="A736" t="str">
            <v>2Cervical - screened excludedNHS Ayrshire &amp; Arran</v>
          </cell>
          <cell r="B736">
            <v>2</v>
          </cell>
          <cell r="C736" t="str">
            <v>Cervical - screened excluded</v>
          </cell>
          <cell r="D736" t="str">
            <v>NHS Ayrshire &amp; Arran</v>
          </cell>
          <cell r="E736" t="str">
            <v>-</v>
          </cell>
          <cell r="F736" t="str">
            <v>-</v>
          </cell>
          <cell r="G736" t="str">
            <v>-</v>
          </cell>
          <cell r="H736" t="str">
            <v>-</v>
          </cell>
          <cell r="I736" t="str">
            <v>-</v>
          </cell>
        </row>
        <row r="737">
          <cell r="A737" t="str">
            <v>2Cervical - screened excludedNHS Forth Valley</v>
          </cell>
          <cell r="B737">
            <v>2</v>
          </cell>
          <cell r="C737" t="str">
            <v>Cervical - screened excluded</v>
          </cell>
          <cell r="D737" t="str">
            <v>NHS Forth Valley</v>
          </cell>
          <cell r="E737" t="str">
            <v>-</v>
          </cell>
          <cell r="F737" t="str">
            <v>-</v>
          </cell>
          <cell r="G737" t="str">
            <v>-</v>
          </cell>
          <cell r="H737" t="str">
            <v>-</v>
          </cell>
          <cell r="I737" t="str">
            <v>-</v>
          </cell>
        </row>
        <row r="738">
          <cell r="A738" t="str">
            <v>2Cervical - screened excludedNHS Greater Glasgow &amp; Clyde</v>
          </cell>
          <cell r="B738">
            <v>2</v>
          </cell>
          <cell r="C738" t="str">
            <v>Cervical - screened excluded</v>
          </cell>
          <cell r="D738" t="str">
            <v>NHS Greater Glasgow &amp; Clyde</v>
          </cell>
          <cell r="E738" t="str">
            <v>-</v>
          </cell>
          <cell r="F738" t="str">
            <v>-</v>
          </cell>
          <cell r="G738" t="str">
            <v>-</v>
          </cell>
          <cell r="H738" t="str">
            <v>-</v>
          </cell>
          <cell r="I738" t="str">
            <v>-</v>
          </cell>
        </row>
        <row r="739">
          <cell r="A739" t="str">
            <v>2Cervical - screened excludedNHS Lanarkshire</v>
          </cell>
          <cell r="B739">
            <v>2</v>
          </cell>
          <cell r="C739" t="str">
            <v>Cervical - screened excluded</v>
          </cell>
          <cell r="D739" t="str">
            <v>NHS Lanarkshire</v>
          </cell>
          <cell r="E739" t="str">
            <v>-</v>
          </cell>
          <cell r="F739" t="str">
            <v>-</v>
          </cell>
          <cell r="G739" t="str">
            <v>-</v>
          </cell>
          <cell r="H739" t="str">
            <v>-</v>
          </cell>
          <cell r="I739" t="str">
            <v>-</v>
          </cell>
        </row>
        <row r="740">
          <cell r="A740" t="str">
            <v>2Cervical - screened excludedGolden Jubilee National Hospital</v>
          </cell>
          <cell r="B740">
            <v>2</v>
          </cell>
          <cell r="C740" t="str">
            <v>Cervical - screened excluded</v>
          </cell>
          <cell r="D740" t="str">
            <v>Golden Jubilee National Hospital</v>
          </cell>
          <cell r="E740" t="str">
            <v>-</v>
          </cell>
          <cell r="F740" t="str">
            <v>-</v>
          </cell>
          <cell r="G740" t="str">
            <v>-</v>
          </cell>
          <cell r="H740" t="str">
            <v>-</v>
          </cell>
          <cell r="I740" t="str">
            <v>-</v>
          </cell>
        </row>
        <row r="741">
          <cell r="A741" t="str">
            <v>2Cervical - screened excludedNational Waiting Times Centre</v>
          </cell>
          <cell r="B741">
            <v>2</v>
          </cell>
          <cell r="C741" t="str">
            <v>Cervical - screened excluded</v>
          </cell>
          <cell r="D741" t="str">
            <v>National Waiting Times Centre</v>
          </cell>
          <cell r="E741" t="str">
            <v>-</v>
          </cell>
          <cell r="F741" t="str">
            <v>-</v>
          </cell>
          <cell r="G741" t="str">
            <v>-</v>
          </cell>
          <cell r="H741" t="str">
            <v>-</v>
          </cell>
          <cell r="I741" t="str">
            <v>-</v>
          </cell>
        </row>
        <row r="742">
          <cell r="A742" t="str">
            <v>2Cervical - screened onlyScotland</v>
          </cell>
          <cell r="B742">
            <v>2</v>
          </cell>
          <cell r="C742" t="str">
            <v>Cervical - screened only</v>
          </cell>
          <cell r="D742" t="str">
            <v>Scotland</v>
          </cell>
          <cell r="E742">
            <v>18</v>
          </cell>
          <cell r="F742">
            <v>18</v>
          </cell>
          <cell r="G742">
            <v>30</v>
          </cell>
          <cell r="H742">
            <v>1</v>
          </cell>
          <cell r="I742">
            <v>26.3</v>
          </cell>
        </row>
        <row r="743">
          <cell r="A743" t="str">
            <v>2Cervical - screened onlyNOSCAN5 Total</v>
          </cell>
          <cell r="B743">
            <v>2</v>
          </cell>
          <cell r="C743" t="str">
            <v>Cervical - screened only</v>
          </cell>
          <cell r="D743" t="str">
            <v>NOSCAN5 Total</v>
          </cell>
          <cell r="E743">
            <v>6</v>
          </cell>
          <cell r="F743">
            <v>6</v>
          </cell>
          <cell r="G743">
            <v>30</v>
          </cell>
          <cell r="H743">
            <v>2.5</v>
          </cell>
          <cell r="I743" t="str">
            <v>n/a</v>
          </cell>
        </row>
        <row r="744">
          <cell r="A744" t="str">
            <v>2Cervical - screened onlyNHS Grampian</v>
          </cell>
          <cell r="B744">
            <v>2</v>
          </cell>
          <cell r="C744" t="str">
            <v>Cervical - screened only</v>
          </cell>
          <cell r="D744" t="str">
            <v>NHS Grampian</v>
          </cell>
          <cell r="E744">
            <v>3</v>
          </cell>
          <cell r="F744">
            <v>3</v>
          </cell>
          <cell r="G744">
            <v>21</v>
          </cell>
          <cell r="H744">
            <v>5</v>
          </cell>
          <cell r="I744" t="str">
            <v>n/a</v>
          </cell>
        </row>
        <row r="745">
          <cell r="A745" t="str">
            <v>2Cervical - screened onlyNHS Highland</v>
          </cell>
          <cell r="B745">
            <v>2</v>
          </cell>
          <cell r="C745" t="str">
            <v>Cervical - screened only</v>
          </cell>
          <cell r="D745" t="str">
            <v>NHS Highland</v>
          </cell>
          <cell r="E745">
            <v>1</v>
          </cell>
          <cell r="F745">
            <v>1</v>
          </cell>
          <cell r="G745">
            <v>0</v>
          </cell>
          <cell r="H745" t="str">
            <v>n/a</v>
          </cell>
          <cell r="I745" t="str">
            <v>n/a</v>
          </cell>
        </row>
        <row r="746">
          <cell r="A746" t="str">
            <v>2Cervical - screened onlyNHS Orkney</v>
          </cell>
          <cell r="B746">
            <v>2</v>
          </cell>
          <cell r="C746" t="str">
            <v>Cervical - screened only</v>
          </cell>
          <cell r="D746" t="str">
            <v>NHS Orkney</v>
          </cell>
          <cell r="E746" t="str">
            <v>-</v>
          </cell>
          <cell r="F746" t="str">
            <v>-</v>
          </cell>
          <cell r="G746" t="str">
            <v>n/a</v>
          </cell>
          <cell r="H746" t="str">
            <v>n/a</v>
          </cell>
          <cell r="I746" t="str">
            <v>n/a</v>
          </cell>
        </row>
        <row r="747">
          <cell r="A747" t="str">
            <v>2Cervical - screened onlyNHS Shetland</v>
          </cell>
          <cell r="B747">
            <v>2</v>
          </cell>
          <cell r="C747" t="str">
            <v>Cervical - screened only</v>
          </cell>
          <cell r="D747" t="str">
            <v>NHS Shetland</v>
          </cell>
          <cell r="E747" t="str">
            <v>-</v>
          </cell>
          <cell r="F747" t="str">
            <v>-</v>
          </cell>
          <cell r="G747" t="str">
            <v>n/a</v>
          </cell>
          <cell r="H747" t="str">
            <v>n/a</v>
          </cell>
          <cell r="I747" t="str">
            <v>n/a</v>
          </cell>
        </row>
        <row r="748">
          <cell r="A748" t="str">
            <v>2Cervical - screened onlyNHS Tayside</v>
          </cell>
          <cell r="B748">
            <v>2</v>
          </cell>
          <cell r="C748" t="str">
            <v>Cervical - screened only</v>
          </cell>
          <cell r="D748" t="str">
            <v>NHS Tayside</v>
          </cell>
          <cell r="E748">
            <v>2</v>
          </cell>
          <cell r="F748">
            <v>2</v>
          </cell>
          <cell r="G748">
            <v>30</v>
          </cell>
          <cell r="H748" t="str">
            <v>n/a</v>
          </cell>
          <cell r="I748" t="str">
            <v>n/a</v>
          </cell>
        </row>
        <row r="749">
          <cell r="A749" t="str">
            <v>2Cervical - screened onlyNHS Western Isles</v>
          </cell>
          <cell r="B749">
            <v>2</v>
          </cell>
          <cell r="C749" t="str">
            <v>Cervical - screened only</v>
          </cell>
          <cell r="D749" t="str">
            <v>NHS Western Isles</v>
          </cell>
          <cell r="E749" t="str">
            <v>-</v>
          </cell>
          <cell r="F749" t="str">
            <v>-</v>
          </cell>
          <cell r="G749" t="str">
            <v>n/a</v>
          </cell>
          <cell r="H749" t="str">
            <v>n/a</v>
          </cell>
          <cell r="I749" t="str">
            <v>n/a</v>
          </cell>
        </row>
        <row r="750">
          <cell r="A750" t="str">
            <v>2Cervical - screened onlySCAN 5 Total</v>
          </cell>
          <cell r="B750">
            <v>2</v>
          </cell>
          <cell r="C750" t="str">
            <v>Cervical - screened only</v>
          </cell>
          <cell r="D750" t="str">
            <v>SCAN 5 Total</v>
          </cell>
          <cell r="E750">
            <v>4</v>
          </cell>
          <cell r="F750">
            <v>4</v>
          </cell>
          <cell r="G750">
            <v>26</v>
          </cell>
          <cell r="H750">
            <v>0</v>
          </cell>
          <cell r="I750" t="str">
            <v>n/a</v>
          </cell>
        </row>
        <row r="751">
          <cell r="A751" t="str">
            <v>2Cervical - screened onlyNHS Borders</v>
          </cell>
          <cell r="B751">
            <v>2</v>
          </cell>
          <cell r="C751" t="str">
            <v>Cervical - screened only</v>
          </cell>
          <cell r="D751" t="str">
            <v>NHS Borders</v>
          </cell>
          <cell r="E751" t="str">
            <v>-</v>
          </cell>
          <cell r="F751" t="str">
            <v>-</v>
          </cell>
          <cell r="G751" t="str">
            <v>n/a</v>
          </cell>
          <cell r="H751" t="str">
            <v>n/a</v>
          </cell>
          <cell r="I751" t="str">
            <v>n/a</v>
          </cell>
        </row>
        <row r="752">
          <cell r="A752" t="str">
            <v>2Cervical - screened onlyNHS Dumfries &amp; Galloway</v>
          </cell>
          <cell r="B752">
            <v>2</v>
          </cell>
          <cell r="C752" t="str">
            <v>Cervical - screened only</v>
          </cell>
          <cell r="D752" t="str">
            <v>NHS Dumfries &amp; Galloway</v>
          </cell>
          <cell r="E752" t="str">
            <v>-</v>
          </cell>
          <cell r="F752" t="str">
            <v>-</v>
          </cell>
          <cell r="G752" t="str">
            <v>n/a</v>
          </cell>
          <cell r="H752" t="str">
            <v>n/a</v>
          </cell>
          <cell r="I752" t="str">
            <v>n/a</v>
          </cell>
        </row>
        <row r="753">
          <cell r="A753" t="str">
            <v>2Cervical - screened onlyNHS Fife</v>
          </cell>
          <cell r="B753">
            <v>2</v>
          </cell>
          <cell r="C753" t="str">
            <v>Cervical - screened only</v>
          </cell>
          <cell r="D753" t="str">
            <v>NHS Fife</v>
          </cell>
          <cell r="E753">
            <v>1</v>
          </cell>
          <cell r="F753">
            <v>1</v>
          </cell>
          <cell r="G753">
            <v>0</v>
          </cell>
          <cell r="H753" t="str">
            <v>n/a</v>
          </cell>
          <cell r="I753" t="str">
            <v>n/a</v>
          </cell>
        </row>
        <row r="754">
          <cell r="A754" t="str">
            <v>2Cervical - screened onlyNHS Lothian</v>
          </cell>
          <cell r="B754">
            <v>2</v>
          </cell>
          <cell r="C754" t="str">
            <v>Cervical - screened only</v>
          </cell>
          <cell r="D754" t="str">
            <v>NHS Lothian</v>
          </cell>
          <cell r="E754">
            <v>3</v>
          </cell>
          <cell r="F754">
            <v>3</v>
          </cell>
          <cell r="G754">
            <v>26</v>
          </cell>
          <cell r="H754">
            <v>0</v>
          </cell>
          <cell r="I754" t="str">
            <v>n/a</v>
          </cell>
        </row>
        <row r="755">
          <cell r="A755" t="str">
            <v>2Cervical - screened onlyWOSCAN5 Total</v>
          </cell>
          <cell r="B755">
            <v>2</v>
          </cell>
          <cell r="C755" t="str">
            <v>Cervical - screened only</v>
          </cell>
          <cell r="D755" t="str">
            <v>WOSCAN5 Total</v>
          </cell>
          <cell r="E755">
            <v>8</v>
          </cell>
          <cell r="F755">
            <v>8</v>
          </cell>
          <cell r="G755">
            <v>27</v>
          </cell>
          <cell r="H755">
            <v>3.5</v>
          </cell>
          <cell r="I755" t="str">
            <v>n/a</v>
          </cell>
        </row>
        <row r="756">
          <cell r="A756" t="str">
            <v>2Cervical - screened onlyNHS Ayrshire &amp; Arran</v>
          </cell>
          <cell r="B756">
            <v>2</v>
          </cell>
          <cell r="C756" t="str">
            <v>Cervical - screened only</v>
          </cell>
          <cell r="D756" t="str">
            <v>NHS Ayrshire &amp; Arran</v>
          </cell>
          <cell r="E756">
            <v>1</v>
          </cell>
          <cell r="F756">
            <v>1</v>
          </cell>
          <cell r="G756">
            <v>0</v>
          </cell>
          <cell r="H756" t="str">
            <v>n/a</v>
          </cell>
          <cell r="I756" t="str">
            <v>n/a</v>
          </cell>
        </row>
        <row r="757">
          <cell r="A757" t="str">
            <v>2Cervical - screened onlyNHS Forth Valley</v>
          </cell>
          <cell r="B757">
            <v>2</v>
          </cell>
          <cell r="C757" t="str">
            <v>Cervical - screened only</v>
          </cell>
          <cell r="D757" t="str">
            <v>NHS Forth Valley</v>
          </cell>
          <cell r="E757" t="str">
            <v>-</v>
          </cell>
          <cell r="F757" t="str">
            <v>-</v>
          </cell>
          <cell r="G757" t="str">
            <v>n/a</v>
          </cell>
          <cell r="H757" t="str">
            <v>n/a</v>
          </cell>
          <cell r="I757" t="str">
            <v>n/a</v>
          </cell>
        </row>
        <row r="758">
          <cell r="A758" t="str">
            <v>2Cervical - screened onlyNHS Greater Glasgow &amp; Clyde</v>
          </cell>
          <cell r="B758">
            <v>2</v>
          </cell>
          <cell r="C758" t="str">
            <v>Cervical - screened only</v>
          </cell>
          <cell r="D758" t="str">
            <v>NHS Greater Glasgow &amp; Clyde</v>
          </cell>
          <cell r="E758">
            <v>4</v>
          </cell>
          <cell r="F758">
            <v>4</v>
          </cell>
          <cell r="G758">
            <v>27</v>
          </cell>
          <cell r="H758">
            <v>8</v>
          </cell>
          <cell r="I758" t="str">
            <v>n/a</v>
          </cell>
        </row>
        <row r="759">
          <cell r="A759" t="str">
            <v>2Cervical - screened onlyNHS Lanarkshire</v>
          </cell>
          <cell r="B759">
            <v>2</v>
          </cell>
          <cell r="C759" t="str">
            <v>Cervical - screened only</v>
          </cell>
          <cell r="D759" t="str">
            <v>NHS Lanarkshire</v>
          </cell>
          <cell r="E759">
            <v>3</v>
          </cell>
          <cell r="F759">
            <v>3</v>
          </cell>
          <cell r="G759">
            <v>8</v>
          </cell>
          <cell r="H759">
            <v>0</v>
          </cell>
          <cell r="I759" t="str">
            <v>n/a</v>
          </cell>
        </row>
        <row r="760">
          <cell r="A760" t="str">
            <v>2Cervical - screened onlyGolden Jubilee National Hospital</v>
          </cell>
          <cell r="B760">
            <v>2</v>
          </cell>
          <cell r="C760" t="str">
            <v>Cervical - screened only</v>
          </cell>
          <cell r="D760" t="str">
            <v>Golden Jubilee National Hospital</v>
          </cell>
          <cell r="E760" t="str">
            <v>-</v>
          </cell>
          <cell r="F760" t="str">
            <v>-</v>
          </cell>
          <cell r="G760" t="str">
            <v>n/a</v>
          </cell>
          <cell r="H760" t="str">
            <v>n/a</v>
          </cell>
          <cell r="I760" t="str">
            <v>n/a</v>
          </cell>
        </row>
        <row r="761">
          <cell r="A761" t="str">
            <v>2Cervical - screened onlyNational Waiting Times Centre</v>
          </cell>
          <cell r="B761">
            <v>2</v>
          </cell>
          <cell r="C761" t="str">
            <v>Cervical - screened only</v>
          </cell>
          <cell r="D761" t="str">
            <v>National Waiting Times Centre</v>
          </cell>
          <cell r="E761" t="str">
            <v>-</v>
          </cell>
          <cell r="F761" t="str">
            <v>-</v>
          </cell>
          <cell r="G761" t="str">
            <v>n/a</v>
          </cell>
          <cell r="H761" t="str">
            <v>n/a</v>
          </cell>
          <cell r="I761" t="str">
            <v>n/a</v>
          </cell>
        </row>
      </sheetData>
      <sheetData sheetId="4" refreshError="1"/>
      <sheetData sheetId="5" refreshError="1"/>
      <sheetData sheetId="6"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Version changes"/>
      <sheetName val="Make Report"/>
      <sheetName val="F1 Contents and Notes"/>
      <sheetName val="1a Contents and Notes"/>
      <sheetName val="1a (D) Contents and Notes"/>
      <sheetName val="1b Contents and Notes"/>
      <sheetName val="1b (D) Contents and Notes"/>
      <sheetName val="1c Contents and Notes"/>
      <sheetName val="1d Contents and Notes"/>
      <sheetName val="3 Contents and Notes"/>
      <sheetName val="5 Contents and Notes"/>
      <sheetName val="Figure 1"/>
      <sheetName val="Figure 1 (2)"/>
      <sheetName val="Table 1a"/>
      <sheetName val="Table 1a (D)"/>
      <sheetName val="Charts 1a"/>
      <sheetName val="Charts 1a (2)"/>
      <sheetName val="Table 1b"/>
      <sheetName val="Table 1b (D)"/>
      <sheetName val="Charts 1b"/>
      <sheetName val="Charts 1b (2)"/>
      <sheetName val="Table 1c"/>
      <sheetName val="Charts 1c"/>
      <sheetName val="Table 1d"/>
      <sheetName val="Charts 1d"/>
      <sheetName val="Table 3"/>
      <sheetName val="Charts 3"/>
      <sheetName val="Charts 3 (2)"/>
      <sheetName val="Table 5"/>
      <sheetName val="Charts 5"/>
      <sheetName val="Charts 5 (2)"/>
      <sheetName val="Lookup"/>
      <sheetName val="Chart_data"/>
      <sheetName val="EligRef"/>
      <sheetName val="Error Report"/>
      <sheetName val="With62"/>
      <sheetName val="Max"/>
      <sheetName val="Median"/>
      <sheetName val="90th"/>
      <sheetName val="percent62"/>
      <sheetName val="percent62_ALL"/>
      <sheetName val="No. Breaches"/>
      <sheetName val="EligGrouping"/>
      <sheetName val="Total Ref"/>
      <sheetName val="Urgent Ref"/>
      <sheetName val="Exclusions"/>
      <sheetName val="PercentExclusions"/>
      <sheetName val="Adjust"/>
      <sheetName val="PercentWTA"/>
      <sheetName val="F1 Data"/>
      <sheetName val="All"/>
      <sheetName val="A"/>
      <sheetName val="B"/>
      <sheetName val="F"/>
      <sheetName val="G"/>
      <sheetName val="H"/>
      <sheetName val="L"/>
      <sheetName val="N"/>
      <sheetName val="R"/>
      <sheetName val="S"/>
      <sheetName val="T"/>
      <sheetName val="V"/>
      <sheetName val="W"/>
      <sheetName val="Y"/>
      <sheetName val="Z"/>
      <sheetName val="NO"/>
      <sheetName val="SC"/>
      <sheetName val="WO"/>
      <sheetName val="F1"/>
    </sheetNames>
    <sheetDataSet>
      <sheetData sheetId="0"/>
      <sheetData sheetId="1">
        <row r="14">
          <cell r="G14">
            <v>42369</v>
          </cell>
        </row>
        <row r="26">
          <cell r="C26" t="str">
            <v>\\Stats\waittime\Cancer\Publication\Reporting\1stdraftTable_1c_qtr4_2016.xlsx</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ow r="2">
          <cell r="J2">
            <v>0</v>
          </cell>
        </row>
      </sheetData>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Contents and Notes"/>
      <sheetName val="Figure 1"/>
      <sheetName val="Working"/>
      <sheetName val="Lookup"/>
      <sheetName val="Graph"/>
    </sheetNames>
    <sheetDataSet>
      <sheetData sheetId="0"/>
      <sheetData sheetId="1"/>
      <sheetData sheetId="2">
        <row r="1">
          <cell r="A1" t="str">
            <v>Quarter-Year-Wait</v>
          </cell>
          <cell r="B1" t="str">
            <v>count</v>
          </cell>
          <cell r="C1" t="str">
            <v>Quarter-Year</v>
          </cell>
          <cell r="D1" t="str">
            <v>Wait (days)</v>
          </cell>
          <cell r="E1" t="str">
            <v>n</v>
          </cell>
          <cell r="F1" t="str">
            <v>%</v>
          </cell>
          <cell r="G1" t="str">
            <v>cumulative</v>
          </cell>
          <cell r="H1" t="str">
            <v>CF</v>
          </cell>
          <cell r="I1" t="str">
            <v>1-CF</v>
          </cell>
          <cell r="J1" t="str">
            <v>target</v>
          </cell>
        </row>
        <row r="2">
          <cell r="A2" t="str">
            <v>Jan-Mar 20101</v>
          </cell>
          <cell r="B2">
            <v>1</v>
          </cell>
          <cell r="C2" t="str">
            <v>Jan-Mar 2010</v>
          </cell>
          <cell r="D2">
            <v>0</v>
          </cell>
          <cell r="E2">
            <v>28</v>
          </cell>
          <cell r="F2">
            <v>1.4830508474576272E-2</v>
          </cell>
          <cell r="G2">
            <v>28</v>
          </cell>
          <cell r="H2">
            <v>1.4830508474576272E-2</v>
          </cell>
          <cell r="I2">
            <v>0.98516949152542377</v>
          </cell>
          <cell r="J2">
            <v>0.95</v>
          </cell>
        </row>
        <row r="3">
          <cell r="A3" t="str">
            <v>Jan-Mar 20102</v>
          </cell>
          <cell r="B3">
            <v>2</v>
          </cell>
          <cell r="C3" t="str">
            <v>Jan-Mar 2010</v>
          </cell>
          <cell r="D3">
            <v>1</v>
          </cell>
          <cell r="E3">
            <v>24</v>
          </cell>
          <cell r="F3">
            <v>1.2711864406779662E-2</v>
          </cell>
          <cell r="G3">
            <v>52</v>
          </cell>
          <cell r="H3">
            <v>2.7542372881355932E-2</v>
          </cell>
          <cell r="I3">
            <v>0.97245762711864403</v>
          </cell>
          <cell r="J3">
            <v>0.95</v>
          </cell>
        </row>
        <row r="4">
          <cell r="A4" t="str">
            <v>Jan-Mar 20103</v>
          </cell>
          <cell r="B4">
            <v>3</v>
          </cell>
          <cell r="C4" t="str">
            <v>Jan-Mar 2010</v>
          </cell>
          <cell r="D4">
            <v>2</v>
          </cell>
          <cell r="E4">
            <v>19</v>
          </cell>
          <cell r="F4">
            <v>1.0063559322033898E-2</v>
          </cell>
          <cell r="G4">
            <v>71</v>
          </cell>
          <cell r="H4">
            <v>3.7605932203389827E-2</v>
          </cell>
          <cell r="I4">
            <v>0.96239406779661019</v>
          </cell>
          <cell r="J4">
            <v>0.95</v>
          </cell>
        </row>
        <row r="5">
          <cell r="A5" t="str">
            <v>Jan-Mar 20104</v>
          </cell>
          <cell r="B5">
            <v>4</v>
          </cell>
          <cell r="C5" t="str">
            <v>Jan-Mar 2010</v>
          </cell>
          <cell r="D5">
            <v>3</v>
          </cell>
          <cell r="E5">
            <v>16</v>
          </cell>
          <cell r="F5">
            <v>8.4745762711864406E-3</v>
          </cell>
          <cell r="G5">
            <v>87</v>
          </cell>
          <cell r="H5">
            <v>4.6080508474576273E-2</v>
          </cell>
          <cell r="I5">
            <v>0.95391949152542377</v>
          </cell>
          <cell r="J5">
            <v>0.95</v>
          </cell>
        </row>
        <row r="6">
          <cell r="A6" t="str">
            <v>Jan-Mar 20105</v>
          </cell>
          <cell r="B6">
            <v>5</v>
          </cell>
          <cell r="C6" t="str">
            <v>Jan-Mar 2010</v>
          </cell>
          <cell r="D6">
            <v>4</v>
          </cell>
          <cell r="E6">
            <v>21</v>
          </cell>
          <cell r="F6">
            <v>1.1122881355932203E-2</v>
          </cell>
          <cell r="G6">
            <v>108</v>
          </cell>
          <cell r="H6">
            <v>5.7203389830508475E-2</v>
          </cell>
          <cell r="I6">
            <v>0.94279661016949157</v>
          </cell>
          <cell r="J6">
            <v>0.95</v>
          </cell>
        </row>
        <row r="7">
          <cell r="A7" t="str">
            <v>Jan-Mar 20106</v>
          </cell>
          <cell r="B7">
            <v>6</v>
          </cell>
          <cell r="C7" t="str">
            <v>Jan-Mar 2010</v>
          </cell>
          <cell r="D7">
            <v>5</v>
          </cell>
          <cell r="E7">
            <v>18</v>
          </cell>
          <cell r="F7">
            <v>9.5338983050847464E-3</v>
          </cell>
          <cell r="G7">
            <v>126</v>
          </cell>
          <cell r="H7">
            <v>6.6737288135593223E-2</v>
          </cell>
          <cell r="I7">
            <v>0.93326271186440679</v>
          </cell>
          <cell r="J7">
            <v>0.95</v>
          </cell>
        </row>
        <row r="8">
          <cell r="A8" t="str">
            <v>Jan-Mar 20107</v>
          </cell>
          <cell r="B8">
            <v>7</v>
          </cell>
          <cell r="C8" t="str">
            <v>Jan-Mar 2010</v>
          </cell>
          <cell r="D8">
            <v>6</v>
          </cell>
          <cell r="E8">
            <v>19</v>
          </cell>
          <cell r="F8">
            <v>1.0063559322033898E-2</v>
          </cell>
          <cell r="G8">
            <v>145</v>
          </cell>
          <cell r="H8">
            <v>7.6800847457627122E-2</v>
          </cell>
          <cell r="I8">
            <v>0.92319915254237284</v>
          </cell>
          <cell r="J8">
            <v>0.95</v>
          </cell>
        </row>
        <row r="9">
          <cell r="A9" t="str">
            <v>Jan-Mar 20108</v>
          </cell>
          <cell r="B9">
            <v>8</v>
          </cell>
          <cell r="C9" t="str">
            <v>Jan-Mar 2010</v>
          </cell>
          <cell r="D9">
            <v>7</v>
          </cell>
          <cell r="E9">
            <v>27</v>
          </cell>
          <cell r="F9">
            <v>1.4300847457627119E-2</v>
          </cell>
          <cell r="G9">
            <v>172</v>
          </cell>
          <cell r="H9">
            <v>9.110169491525423E-2</v>
          </cell>
          <cell r="I9">
            <v>0.90889830508474578</v>
          </cell>
          <cell r="J9">
            <v>0.95</v>
          </cell>
        </row>
        <row r="10">
          <cell r="A10" t="str">
            <v>Jan-Mar 20109</v>
          </cell>
          <cell r="B10">
            <v>9</v>
          </cell>
          <cell r="C10" t="str">
            <v>Jan-Mar 2010</v>
          </cell>
          <cell r="D10">
            <v>8</v>
          </cell>
          <cell r="E10">
            <v>26</v>
          </cell>
          <cell r="F10">
            <v>1.3771186440677966E-2</v>
          </cell>
          <cell r="G10">
            <v>198</v>
          </cell>
          <cell r="H10">
            <v>0.1048728813559322</v>
          </cell>
          <cell r="I10">
            <v>0.8951271186440678</v>
          </cell>
          <cell r="J10">
            <v>0.95</v>
          </cell>
        </row>
        <row r="11">
          <cell r="A11" t="str">
            <v>Jan-Mar 201010</v>
          </cell>
          <cell r="B11">
            <v>10</v>
          </cell>
          <cell r="C11" t="str">
            <v>Jan-Mar 2010</v>
          </cell>
          <cell r="D11">
            <v>9</v>
          </cell>
          <cell r="E11">
            <v>24</v>
          </cell>
          <cell r="F11">
            <v>1.2711864406779662E-2</v>
          </cell>
          <cell r="G11">
            <v>222</v>
          </cell>
          <cell r="H11">
            <v>0.11758474576271187</v>
          </cell>
          <cell r="I11">
            <v>0.88241525423728817</v>
          </cell>
          <cell r="J11">
            <v>0.95</v>
          </cell>
        </row>
        <row r="12">
          <cell r="A12" t="str">
            <v>Jan-Mar 201011</v>
          </cell>
          <cell r="B12">
            <v>11</v>
          </cell>
          <cell r="C12" t="str">
            <v>Jan-Mar 2010</v>
          </cell>
          <cell r="D12">
            <v>10</v>
          </cell>
          <cell r="E12">
            <v>30</v>
          </cell>
          <cell r="F12">
            <v>1.5889830508474576E-2</v>
          </cell>
          <cell r="G12">
            <v>252</v>
          </cell>
          <cell r="H12">
            <v>0.13347457627118645</v>
          </cell>
          <cell r="I12">
            <v>0.86652542372881358</v>
          </cell>
          <cell r="J12">
            <v>0.95</v>
          </cell>
        </row>
        <row r="13">
          <cell r="A13" t="str">
            <v>Jan-Mar 201012</v>
          </cell>
          <cell r="B13">
            <v>12</v>
          </cell>
          <cell r="C13" t="str">
            <v>Jan-Mar 2010</v>
          </cell>
          <cell r="D13">
            <v>11</v>
          </cell>
          <cell r="E13">
            <v>27</v>
          </cell>
          <cell r="F13">
            <v>1.4300847457627119E-2</v>
          </cell>
          <cell r="G13">
            <v>279</v>
          </cell>
          <cell r="H13">
            <v>0.14777542372881355</v>
          </cell>
          <cell r="I13">
            <v>0.85222457627118642</v>
          </cell>
          <cell r="J13">
            <v>0.95</v>
          </cell>
        </row>
        <row r="14">
          <cell r="A14" t="str">
            <v>Jan-Mar 201013</v>
          </cell>
          <cell r="B14">
            <v>13</v>
          </cell>
          <cell r="C14" t="str">
            <v>Jan-Mar 2010</v>
          </cell>
          <cell r="D14">
            <v>12</v>
          </cell>
          <cell r="E14">
            <v>26</v>
          </cell>
          <cell r="F14">
            <v>1.3771186440677966E-2</v>
          </cell>
          <cell r="G14">
            <v>305</v>
          </cell>
          <cell r="H14">
            <v>0.16154661016949154</v>
          </cell>
          <cell r="I14">
            <v>0.83845338983050843</v>
          </cell>
          <cell r="J14">
            <v>0.95</v>
          </cell>
        </row>
        <row r="15">
          <cell r="A15" t="str">
            <v>Jan-Mar 201014</v>
          </cell>
          <cell r="B15">
            <v>14</v>
          </cell>
          <cell r="C15" t="str">
            <v>Jan-Mar 2010</v>
          </cell>
          <cell r="D15">
            <v>13</v>
          </cell>
          <cell r="E15">
            <v>31</v>
          </cell>
          <cell r="F15">
            <v>1.641949152542373E-2</v>
          </cell>
          <cell r="G15">
            <v>336</v>
          </cell>
          <cell r="H15">
            <v>0.17796610169491525</v>
          </cell>
          <cell r="I15">
            <v>0.82203389830508478</v>
          </cell>
          <cell r="J15">
            <v>0.95</v>
          </cell>
        </row>
        <row r="16">
          <cell r="A16" t="str">
            <v>Jan-Mar 201015</v>
          </cell>
          <cell r="B16">
            <v>15</v>
          </cell>
          <cell r="C16" t="str">
            <v>Jan-Mar 2010</v>
          </cell>
          <cell r="D16">
            <v>14</v>
          </cell>
          <cell r="E16">
            <v>38</v>
          </cell>
          <cell r="F16">
            <v>2.0127118644067795E-2</v>
          </cell>
          <cell r="G16">
            <v>374</v>
          </cell>
          <cell r="H16">
            <v>0.19809322033898305</v>
          </cell>
          <cell r="I16">
            <v>0.80190677966101698</v>
          </cell>
          <cell r="J16">
            <v>0.95</v>
          </cell>
        </row>
        <row r="17">
          <cell r="A17" t="str">
            <v>Jan-Mar 201016</v>
          </cell>
          <cell r="B17">
            <v>16</v>
          </cell>
          <cell r="C17" t="str">
            <v>Jan-Mar 2010</v>
          </cell>
          <cell r="D17">
            <v>15</v>
          </cell>
          <cell r="E17">
            <v>28</v>
          </cell>
          <cell r="F17">
            <v>1.4830508474576272E-2</v>
          </cell>
          <cell r="G17">
            <v>402</v>
          </cell>
          <cell r="H17">
            <v>0.21292372881355931</v>
          </cell>
          <cell r="I17">
            <v>0.78707627118644075</v>
          </cell>
          <cell r="J17">
            <v>0.95</v>
          </cell>
        </row>
        <row r="18">
          <cell r="A18" t="str">
            <v>Jan-Mar 201017</v>
          </cell>
          <cell r="B18">
            <v>17</v>
          </cell>
          <cell r="C18" t="str">
            <v>Jan-Mar 2010</v>
          </cell>
          <cell r="D18">
            <v>16</v>
          </cell>
          <cell r="E18">
            <v>36</v>
          </cell>
          <cell r="F18">
            <v>1.9067796610169493E-2</v>
          </cell>
          <cell r="G18">
            <v>438</v>
          </cell>
          <cell r="H18">
            <v>0.23199152542372881</v>
          </cell>
          <cell r="I18">
            <v>0.76800847457627119</v>
          </cell>
          <cell r="J18">
            <v>0.95</v>
          </cell>
        </row>
        <row r="19">
          <cell r="A19" t="str">
            <v>Jan-Mar 201018</v>
          </cell>
          <cell r="B19">
            <v>18</v>
          </cell>
          <cell r="C19" t="str">
            <v>Jan-Mar 2010</v>
          </cell>
          <cell r="D19">
            <v>17</v>
          </cell>
          <cell r="E19">
            <v>26</v>
          </cell>
          <cell r="F19">
            <v>1.3771186440677966E-2</v>
          </cell>
          <cell r="G19">
            <v>464</v>
          </cell>
          <cell r="H19">
            <v>0.24576271186440679</v>
          </cell>
          <cell r="I19">
            <v>0.75423728813559321</v>
          </cell>
          <cell r="J19">
            <v>0.95</v>
          </cell>
        </row>
        <row r="20">
          <cell r="A20" t="str">
            <v>Jan-Mar 201019</v>
          </cell>
          <cell r="B20">
            <v>19</v>
          </cell>
          <cell r="C20" t="str">
            <v>Jan-Mar 2010</v>
          </cell>
          <cell r="D20">
            <v>18</v>
          </cell>
          <cell r="E20">
            <v>29</v>
          </cell>
          <cell r="F20">
            <v>1.5360169491525424E-2</v>
          </cell>
          <cell r="G20">
            <v>493</v>
          </cell>
          <cell r="H20">
            <v>0.2611228813559322</v>
          </cell>
          <cell r="I20">
            <v>0.7388771186440678</v>
          </cell>
          <cell r="J20">
            <v>0.95</v>
          </cell>
        </row>
        <row r="21">
          <cell r="A21" t="str">
            <v>Jan-Mar 201020</v>
          </cell>
          <cell r="B21">
            <v>20</v>
          </cell>
          <cell r="C21" t="str">
            <v>Jan-Mar 2010</v>
          </cell>
          <cell r="D21">
            <v>19</v>
          </cell>
          <cell r="E21">
            <v>30</v>
          </cell>
          <cell r="F21">
            <v>1.5889830508474576E-2</v>
          </cell>
          <cell r="G21">
            <v>523</v>
          </cell>
          <cell r="H21">
            <v>0.27701271186440679</v>
          </cell>
          <cell r="I21">
            <v>0.72298728813559321</v>
          </cell>
          <cell r="J21">
            <v>0.95</v>
          </cell>
        </row>
        <row r="22">
          <cell r="A22" t="str">
            <v>Jan-Mar 201021</v>
          </cell>
          <cell r="B22">
            <v>21</v>
          </cell>
          <cell r="C22" t="str">
            <v>Jan-Mar 2010</v>
          </cell>
          <cell r="D22">
            <v>20</v>
          </cell>
          <cell r="E22">
            <v>28</v>
          </cell>
          <cell r="F22">
            <v>1.4830508474576272E-2</v>
          </cell>
          <cell r="G22">
            <v>551</v>
          </cell>
          <cell r="H22">
            <v>0.29184322033898308</v>
          </cell>
          <cell r="I22">
            <v>0.70815677966101687</v>
          </cell>
          <cell r="J22">
            <v>0.95</v>
          </cell>
        </row>
        <row r="23">
          <cell r="A23" t="str">
            <v>Jan-Mar 201022</v>
          </cell>
          <cell r="B23">
            <v>22</v>
          </cell>
          <cell r="C23" t="str">
            <v>Jan-Mar 2010</v>
          </cell>
          <cell r="D23">
            <v>21</v>
          </cell>
          <cell r="E23">
            <v>32</v>
          </cell>
          <cell r="F23">
            <v>1.6949152542372881E-2</v>
          </cell>
          <cell r="G23">
            <v>583</v>
          </cell>
          <cell r="H23">
            <v>0.30879237288135591</v>
          </cell>
          <cell r="I23">
            <v>0.69120762711864403</v>
          </cell>
          <cell r="J23">
            <v>0.95</v>
          </cell>
        </row>
        <row r="24">
          <cell r="A24" t="str">
            <v>Jan-Mar 201023</v>
          </cell>
          <cell r="B24">
            <v>23</v>
          </cell>
          <cell r="C24" t="str">
            <v>Jan-Mar 2010</v>
          </cell>
          <cell r="D24">
            <v>22</v>
          </cell>
          <cell r="E24">
            <v>34</v>
          </cell>
          <cell r="F24">
            <v>1.8008474576271187E-2</v>
          </cell>
          <cell r="G24">
            <v>617</v>
          </cell>
          <cell r="H24">
            <v>0.32680084745762711</v>
          </cell>
          <cell r="I24">
            <v>0.67319915254237284</v>
          </cell>
          <cell r="J24">
            <v>0.95</v>
          </cell>
        </row>
        <row r="25">
          <cell r="A25" t="str">
            <v>Jan-Mar 201024</v>
          </cell>
          <cell r="B25">
            <v>24</v>
          </cell>
          <cell r="C25" t="str">
            <v>Jan-Mar 2010</v>
          </cell>
          <cell r="D25">
            <v>23</v>
          </cell>
          <cell r="E25">
            <v>41</v>
          </cell>
          <cell r="F25">
            <v>2.1716101694915255E-2</v>
          </cell>
          <cell r="G25">
            <v>658</v>
          </cell>
          <cell r="H25">
            <v>0.34851694915254239</v>
          </cell>
          <cell r="I25">
            <v>0.65148305084745761</v>
          </cell>
          <cell r="J25">
            <v>0.95</v>
          </cell>
        </row>
        <row r="26">
          <cell r="A26" t="str">
            <v>Jan-Mar 201025</v>
          </cell>
          <cell r="B26">
            <v>25</v>
          </cell>
          <cell r="C26" t="str">
            <v>Jan-Mar 2010</v>
          </cell>
          <cell r="D26">
            <v>24</v>
          </cell>
          <cell r="E26">
            <v>26</v>
          </cell>
          <cell r="F26">
            <v>1.3771186440677966E-2</v>
          </cell>
          <cell r="G26">
            <v>684</v>
          </cell>
          <cell r="H26">
            <v>0.36228813559322032</v>
          </cell>
          <cell r="I26">
            <v>0.63771186440677963</v>
          </cell>
          <cell r="J26">
            <v>0.95</v>
          </cell>
        </row>
        <row r="27">
          <cell r="A27" t="str">
            <v>Jan-Mar 201026</v>
          </cell>
          <cell r="B27">
            <v>26</v>
          </cell>
          <cell r="C27" t="str">
            <v>Jan-Mar 2010</v>
          </cell>
          <cell r="D27">
            <v>25</v>
          </cell>
          <cell r="E27">
            <v>25</v>
          </cell>
          <cell r="F27">
            <v>1.3241525423728813E-2</v>
          </cell>
          <cell r="G27">
            <v>709</v>
          </cell>
          <cell r="H27">
            <v>0.37552966101694918</v>
          </cell>
          <cell r="I27">
            <v>0.62447033898305082</v>
          </cell>
          <cell r="J27">
            <v>0.95</v>
          </cell>
        </row>
        <row r="28">
          <cell r="A28" t="str">
            <v>Jan-Mar 201027</v>
          </cell>
          <cell r="B28">
            <v>27</v>
          </cell>
          <cell r="C28" t="str">
            <v>Jan-Mar 2010</v>
          </cell>
          <cell r="D28">
            <v>26</v>
          </cell>
          <cell r="E28">
            <v>30</v>
          </cell>
          <cell r="F28">
            <v>1.5889830508474576E-2</v>
          </cell>
          <cell r="G28">
            <v>739</v>
          </cell>
          <cell r="H28">
            <v>0.39141949152542371</v>
          </cell>
          <cell r="I28">
            <v>0.60858050847457634</v>
          </cell>
          <cell r="J28">
            <v>0.95</v>
          </cell>
        </row>
        <row r="29">
          <cell r="A29" t="str">
            <v>Jan-Mar 201028</v>
          </cell>
          <cell r="B29">
            <v>28</v>
          </cell>
          <cell r="C29" t="str">
            <v>Jan-Mar 2010</v>
          </cell>
          <cell r="D29">
            <v>27</v>
          </cell>
          <cell r="E29">
            <v>34</v>
          </cell>
          <cell r="F29">
            <v>1.8008474576271187E-2</v>
          </cell>
          <cell r="G29">
            <v>773</v>
          </cell>
          <cell r="H29">
            <v>0.40942796610169491</v>
          </cell>
          <cell r="I29">
            <v>0.59057203389830515</v>
          </cell>
          <cell r="J29">
            <v>0.95</v>
          </cell>
        </row>
        <row r="30">
          <cell r="A30" t="str">
            <v>Jan-Mar 201029</v>
          </cell>
          <cell r="B30">
            <v>29</v>
          </cell>
          <cell r="C30" t="str">
            <v>Jan-Mar 2010</v>
          </cell>
          <cell r="D30">
            <v>28</v>
          </cell>
          <cell r="E30">
            <v>26</v>
          </cell>
          <cell r="F30">
            <v>1.3771186440677966E-2</v>
          </cell>
          <cell r="G30">
            <v>799</v>
          </cell>
          <cell r="H30">
            <v>0.42319915254237289</v>
          </cell>
          <cell r="I30">
            <v>0.57680084745762716</v>
          </cell>
          <cell r="J30">
            <v>0.95</v>
          </cell>
        </row>
        <row r="31">
          <cell r="A31" t="str">
            <v>Jan-Mar 201030</v>
          </cell>
          <cell r="B31">
            <v>30</v>
          </cell>
          <cell r="C31" t="str">
            <v>Jan-Mar 2010</v>
          </cell>
          <cell r="D31">
            <v>29</v>
          </cell>
          <cell r="E31">
            <v>36</v>
          </cell>
          <cell r="F31">
            <v>1.9067796610169493E-2</v>
          </cell>
          <cell r="G31">
            <v>835</v>
          </cell>
          <cell r="H31">
            <v>0.44226694915254239</v>
          </cell>
          <cell r="I31">
            <v>0.55773305084745761</v>
          </cell>
          <cell r="J31">
            <v>0.95</v>
          </cell>
        </row>
        <row r="32">
          <cell r="A32" t="str">
            <v>Jan-Mar 201031</v>
          </cell>
          <cell r="B32">
            <v>31</v>
          </cell>
          <cell r="C32" t="str">
            <v>Jan-Mar 2010</v>
          </cell>
          <cell r="D32">
            <v>30</v>
          </cell>
          <cell r="E32">
            <v>37</v>
          </cell>
          <cell r="F32">
            <v>1.9597457627118644E-2</v>
          </cell>
          <cell r="G32">
            <v>872</v>
          </cell>
          <cell r="H32">
            <v>0.46186440677966101</v>
          </cell>
          <cell r="I32">
            <v>0.53813559322033899</v>
          </cell>
          <cell r="J32">
            <v>0.95</v>
          </cell>
        </row>
        <row r="33">
          <cell r="A33" t="str">
            <v>Jan-Mar 201032</v>
          </cell>
          <cell r="B33">
            <v>32</v>
          </cell>
          <cell r="C33" t="str">
            <v>Jan-Mar 2010</v>
          </cell>
          <cell r="D33">
            <v>31</v>
          </cell>
          <cell r="E33">
            <v>29</v>
          </cell>
          <cell r="F33">
            <v>1.5360169491525424E-2</v>
          </cell>
          <cell r="G33">
            <v>901</v>
          </cell>
          <cell r="H33">
            <v>0.47722457627118642</v>
          </cell>
          <cell r="I33">
            <v>0.52277542372881358</v>
          </cell>
          <cell r="J33">
            <v>0.95</v>
          </cell>
        </row>
        <row r="34">
          <cell r="A34" t="str">
            <v>Jan-Mar 201033</v>
          </cell>
          <cell r="B34">
            <v>33</v>
          </cell>
          <cell r="C34" t="str">
            <v>Jan-Mar 2010</v>
          </cell>
          <cell r="D34">
            <v>32</v>
          </cell>
          <cell r="E34">
            <v>19</v>
          </cell>
          <cell r="F34">
            <v>1.0063559322033898E-2</v>
          </cell>
          <cell r="G34">
            <v>920</v>
          </cell>
          <cell r="H34">
            <v>0.48728813559322032</v>
          </cell>
          <cell r="I34">
            <v>0.51271186440677963</v>
          </cell>
          <cell r="J34">
            <v>0.95</v>
          </cell>
        </row>
        <row r="35">
          <cell r="A35" t="str">
            <v>Jan-Mar 201034</v>
          </cell>
          <cell r="B35">
            <v>34</v>
          </cell>
          <cell r="C35" t="str">
            <v>Jan-Mar 2010</v>
          </cell>
          <cell r="D35">
            <v>33</v>
          </cell>
          <cell r="E35">
            <v>29</v>
          </cell>
          <cell r="F35">
            <v>1.5360169491525424E-2</v>
          </cell>
          <cell r="G35">
            <v>949</v>
          </cell>
          <cell r="H35">
            <v>0.50264830508474578</v>
          </cell>
          <cell r="I35">
            <v>0.49735169491525422</v>
          </cell>
          <cell r="J35">
            <v>0.95</v>
          </cell>
        </row>
        <row r="36">
          <cell r="A36" t="str">
            <v>Jan-Mar 201035</v>
          </cell>
          <cell r="B36">
            <v>35</v>
          </cell>
          <cell r="C36" t="str">
            <v>Jan-Mar 2010</v>
          </cell>
          <cell r="D36">
            <v>34</v>
          </cell>
          <cell r="E36">
            <v>36</v>
          </cell>
          <cell r="F36">
            <v>1.9067796610169493E-2</v>
          </cell>
          <cell r="G36">
            <v>985</v>
          </cell>
          <cell r="H36">
            <v>0.52171610169491522</v>
          </cell>
          <cell r="I36">
            <v>0.47828389830508478</v>
          </cell>
          <cell r="J36">
            <v>0.95</v>
          </cell>
        </row>
        <row r="37">
          <cell r="A37" t="str">
            <v>Jan-Mar 201036</v>
          </cell>
          <cell r="B37">
            <v>36</v>
          </cell>
          <cell r="C37" t="str">
            <v>Jan-Mar 2010</v>
          </cell>
          <cell r="D37">
            <v>35</v>
          </cell>
          <cell r="E37">
            <v>50</v>
          </cell>
          <cell r="F37">
            <v>2.6483050847457626E-2</v>
          </cell>
          <cell r="G37">
            <v>1035</v>
          </cell>
          <cell r="H37">
            <v>0.54819915254237284</v>
          </cell>
          <cell r="I37">
            <v>0.45180084745762716</v>
          </cell>
          <cell r="J37">
            <v>0.95</v>
          </cell>
        </row>
        <row r="38">
          <cell r="A38" t="str">
            <v>Jan-Mar 201037</v>
          </cell>
          <cell r="B38">
            <v>37</v>
          </cell>
          <cell r="C38" t="str">
            <v>Jan-Mar 2010</v>
          </cell>
          <cell r="D38">
            <v>36</v>
          </cell>
          <cell r="E38">
            <v>27</v>
          </cell>
          <cell r="F38">
            <v>1.4300847457627119E-2</v>
          </cell>
          <cell r="G38">
            <v>1062</v>
          </cell>
          <cell r="H38">
            <v>0.5625</v>
          </cell>
          <cell r="I38">
            <v>0.4375</v>
          </cell>
          <cell r="J38">
            <v>0.95</v>
          </cell>
        </row>
        <row r="39">
          <cell r="A39" t="str">
            <v>Jan-Mar 201038</v>
          </cell>
          <cell r="B39">
            <v>38</v>
          </cell>
          <cell r="C39" t="str">
            <v>Jan-Mar 2010</v>
          </cell>
          <cell r="D39">
            <v>37</v>
          </cell>
          <cell r="E39">
            <v>36</v>
          </cell>
          <cell r="F39">
            <v>1.9067796610169493E-2</v>
          </cell>
          <cell r="G39">
            <v>1098</v>
          </cell>
          <cell r="H39">
            <v>0.58156779661016944</v>
          </cell>
          <cell r="I39">
            <v>0.41843220338983056</v>
          </cell>
          <cell r="J39">
            <v>0.95</v>
          </cell>
        </row>
        <row r="40">
          <cell r="A40" t="str">
            <v>Jan-Mar 201039</v>
          </cell>
          <cell r="B40">
            <v>39</v>
          </cell>
          <cell r="C40" t="str">
            <v>Jan-Mar 2010</v>
          </cell>
          <cell r="D40">
            <v>38</v>
          </cell>
          <cell r="E40">
            <v>36</v>
          </cell>
          <cell r="F40">
            <v>1.9067796610169493E-2</v>
          </cell>
          <cell r="G40">
            <v>1134</v>
          </cell>
          <cell r="H40">
            <v>0.60063559322033899</v>
          </cell>
          <cell r="I40">
            <v>0.39936440677966101</v>
          </cell>
          <cell r="J40">
            <v>0.95</v>
          </cell>
        </row>
        <row r="41">
          <cell r="A41" t="str">
            <v>Jan-Mar 201040</v>
          </cell>
          <cell r="B41">
            <v>40</v>
          </cell>
          <cell r="C41" t="str">
            <v>Jan-Mar 2010</v>
          </cell>
          <cell r="D41">
            <v>39</v>
          </cell>
          <cell r="E41">
            <v>28</v>
          </cell>
          <cell r="F41">
            <v>1.4830508474576272E-2</v>
          </cell>
          <cell r="G41">
            <v>1162</v>
          </cell>
          <cell r="H41">
            <v>0.61546610169491522</v>
          </cell>
          <cell r="I41">
            <v>0.38453389830508478</v>
          </cell>
          <cell r="J41">
            <v>0.95</v>
          </cell>
        </row>
        <row r="42">
          <cell r="A42" t="str">
            <v>Jan-Mar 201041</v>
          </cell>
          <cell r="B42">
            <v>41</v>
          </cell>
          <cell r="C42" t="str">
            <v>Jan-Mar 2010</v>
          </cell>
          <cell r="D42">
            <v>40</v>
          </cell>
          <cell r="E42">
            <v>37</v>
          </cell>
          <cell r="F42">
            <v>1.9597457627118644E-2</v>
          </cell>
          <cell r="G42">
            <v>1199</v>
          </cell>
          <cell r="H42">
            <v>0.63506355932203384</v>
          </cell>
          <cell r="I42">
            <v>0.36493644067796616</v>
          </cell>
          <cell r="J42">
            <v>0.95</v>
          </cell>
        </row>
        <row r="43">
          <cell r="A43" t="str">
            <v>Jan-Mar 201042</v>
          </cell>
          <cell r="B43">
            <v>42</v>
          </cell>
          <cell r="C43" t="str">
            <v>Jan-Mar 2010</v>
          </cell>
          <cell r="D43">
            <v>41</v>
          </cell>
          <cell r="E43">
            <v>36</v>
          </cell>
          <cell r="F43">
            <v>1.9067796610169493E-2</v>
          </cell>
          <cell r="G43">
            <v>1235</v>
          </cell>
          <cell r="H43">
            <v>0.6541313559322034</v>
          </cell>
          <cell r="I43">
            <v>0.3458686440677966</v>
          </cell>
          <cell r="J43">
            <v>0.95</v>
          </cell>
        </row>
        <row r="44">
          <cell r="A44" t="str">
            <v>Jan-Mar 201043</v>
          </cell>
          <cell r="B44">
            <v>43</v>
          </cell>
          <cell r="C44" t="str">
            <v>Jan-Mar 2010</v>
          </cell>
          <cell r="D44">
            <v>42</v>
          </cell>
          <cell r="E44">
            <v>39</v>
          </cell>
          <cell r="F44">
            <v>2.065677966101695E-2</v>
          </cell>
          <cell r="G44">
            <v>1274</v>
          </cell>
          <cell r="H44">
            <v>0.67478813559322037</v>
          </cell>
          <cell r="I44">
            <v>0.32521186440677963</v>
          </cell>
          <cell r="J44">
            <v>0.95</v>
          </cell>
        </row>
        <row r="45">
          <cell r="A45" t="str">
            <v>Jan-Mar 201044</v>
          </cell>
          <cell r="B45">
            <v>44</v>
          </cell>
          <cell r="C45" t="str">
            <v>Jan-Mar 2010</v>
          </cell>
          <cell r="D45">
            <v>43</v>
          </cell>
          <cell r="E45">
            <v>30</v>
          </cell>
          <cell r="F45">
            <v>1.5889830508474576E-2</v>
          </cell>
          <cell r="G45">
            <v>1304</v>
          </cell>
          <cell r="H45">
            <v>0.69067796610169496</v>
          </cell>
          <cell r="I45">
            <v>0.30932203389830504</v>
          </cell>
          <cell r="J45">
            <v>0.95</v>
          </cell>
        </row>
        <row r="46">
          <cell r="A46" t="str">
            <v>Jan-Mar 201045</v>
          </cell>
          <cell r="B46">
            <v>45</v>
          </cell>
          <cell r="C46" t="str">
            <v>Jan-Mar 2010</v>
          </cell>
          <cell r="D46">
            <v>44</v>
          </cell>
          <cell r="E46">
            <v>26</v>
          </cell>
          <cell r="F46">
            <v>1.3771186440677966E-2</v>
          </cell>
          <cell r="G46">
            <v>1330</v>
          </cell>
          <cell r="H46">
            <v>0.70444915254237284</v>
          </cell>
          <cell r="I46">
            <v>0.29555084745762716</v>
          </cell>
          <cell r="J46">
            <v>0.95</v>
          </cell>
        </row>
        <row r="47">
          <cell r="A47" t="str">
            <v>Jan-Mar 201046</v>
          </cell>
          <cell r="B47">
            <v>46</v>
          </cell>
          <cell r="C47" t="str">
            <v>Jan-Mar 2010</v>
          </cell>
          <cell r="D47">
            <v>45</v>
          </cell>
          <cell r="E47">
            <v>15</v>
          </cell>
          <cell r="F47">
            <v>7.9449152542372878E-3</v>
          </cell>
          <cell r="G47">
            <v>1345</v>
          </cell>
          <cell r="H47">
            <v>0.71239406779661019</v>
          </cell>
          <cell r="I47">
            <v>0.28760593220338981</v>
          </cell>
          <cell r="J47">
            <v>0.95</v>
          </cell>
        </row>
        <row r="48">
          <cell r="A48" t="str">
            <v>Jan-Mar 201047</v>
          </cell>
          <cell r="B48">
            <v>47</v>
          </cell>
          <cell r="C48" t="str">
            <v>Jan-Mar 2010</v>
          </cell>
          <cell r="D48">
            <v>46</v>
          </cell>
          <cell r="E48">
            <v>24</v>
          </cell>
          <cell r="F48">
            <v>1.2711864406779662E-2</v>
          </cell>
          <cell r="G48">
            <v>1369</v>
          </cell>
          <cell r="H48">
            <v>0.72510593220338981</v>
          </cell>
          <cell r="I48">
            <v>0.27489406779661019</v>
          </cell>
          <cell r="J48">
            <v>0.95</v>
          </cell>
        </row>
        <row r="49">
          <cell r="A49" t="str">
            <v>Jan-Mar 201048</v>
          </cell>
          <cell r="B49">
            <v>48</v>
          </cell>
          <cell r="C49" t="str">
            <v>Jan-Mar 2010</v>
          </cell>
          <cell r="D49">
            <v>47</v>
          </cell>
          <cell r="E49">
            <v>27</v>
          </cell>
          <cell r="F49">
            <v>1.4300847457627119E-2</v>
          </cell>
          <cell r="G49">
            <v>1396</v>
          </cell>
          <cell r="H49">
            <v>0.73940677966101698</v>
          </cell>
          <cell r="I49">
            <v>0.26059322033898302</v>
          </cell>
          <cell r="J49">
            <v>0.95</v>
          </cell>
        </row>
        <row r="50">
          <cell r="A50" t="str">
            <v>Jan-Mar 201049</v>
          </cell>
          <cell r="B50">
            <v>49</v>
          </cell>
          <cell r="C50" t="str">
            <v>Jan-Mar 2010</v>
          </cell>
          <cell r="D50">
            <v>48</v>
          </cell>
          <cell r="E50">
            <v>29</v>
          </cell>
          <cell r="F50">
            <v>1.5360169491525424E-2</v>
          </cell>
          <cell r="G50">
            <v>1425</v>
          </cell>
          <cell r="H50">
            <v>0.75476694915254239</v>
          </cell>
          <cell r="I50">
            <v>0.24523305084745761</v>
          </cell>
          <cell r="J50">
            <v>0.95</v>
          </cell>
        </row>
        <row r="51">
          <cell r="A51" t="str">
            <v>Jan-Mar 201050</v>
          </cell>
          <cell r="B51">
            <v>50</v>
          </cell>
          <cell r="C51" t="str">
            <v>Jan-Mar 2010</v>
          </cell>
          <cell r="D51">
            <v>49</v>
          </cell>
          <cell r="E51">
            <v>35</v>
          </cell>
          <cell r="F51">
            <v>1.8538135593220338E-2</v>
          </cell>
          <cell r="G51">
            <v>1460</v>
          </cell>
          <cell r="H51">
            <v>0.77330508474576276</v>
          </cell>
          <cell r="I51">
            <v>0.22669491525423724</v>
          </cell>
          <cell r="J51">
            <v>0.95</v>
          </cell>
        </row>
        <row r="52">
          <cell r="A52" t="str">
            <v>Jan-Mar 201051</v>
          </cell>
          <cell r="B52">
            <v>51</v>
          </cell>
          <cell r="C52" t="str">
            <v>Jan-Mar 2010</v>
          </cell>
          <cell r="D52">
            <v>50</v>
          </cell>
          <cell r="E52">
            <v>30</v>
          </cell>
          <cell r="F52">
            <v>1.5889830508474576E-2</v>
          </cell>
          <cell r="G52">
            <v>1490</v>
          </cell>
          <cell r="H52">
            <v>0.78919491525423724</v>
          </cell>
          <cell r="I52">
            <v>0.21080508474576276</v>
          </cell>
          <cell r="J52">
            <v>0.95</v>
          </cell>
        </row>
        <row r="53">
          <cell r="A53" t="str">
            <v>Jan-Mar 201052</v>
          </cell>
          <cell r="B53">
            <v>52</v>
          </cell>
          <cell r="C53" t="str">
            <v>Jan-Mar 2010</v>
          </cell>
          <cell r="D53">
            <v>51</v>
          </cell>
          <cell r="E53">
            <v>23</v>
          </cell>
          <cell r="F53">
            <v>1.2182203389830509E-2</v>
          </cell>
          <cell r="G53">
            <v>1513</v>
          </cell>
          <cell r="H53">
            <v>0.8013771186440678</v>
          </cell>
          <cell r="I53">
            <v>0.1986228813559322</v>
          </cell>
          <cell r="J53">
            <v>0.95</v>
          </cell>
        </row>
        <row r="54">
          <cell r="A54" t="str">
            <v>Jan-Mar 201053</v>
          </cell>
          <cell r="B54">
            <v>53</v>
          </cell>
          <cell r="C54" t="str">
            <v>Jan-Mar 2010</v>
          </cell>
          <cell r="D54">
            <v>52</v>
          </cell>
          <cell r="E54">
            <v>21</v>
          </cell>
          <cell r="F54">
            <v>1.1122881355932203E-2</v>
          </cell>
          <cell r="G54">
            <v>1534</v>
          </cell>
          <cell r="H54">
            <v>0.8125</v>
          </cell>
          <cell r="I54">
            <v>0.1875</v>
          </cell>
          <cell r="J54">
            <v>0.95</v>
          </cell>
        </row>
        <row r="55">
          <cell r="A55" t="str">
            <v>Jan-Mar 201054</v>
          </cell>
          <cell r="B55">
            <v>54</v>
          </cell>
          <cell r="C55" t="str">
            <v>Jan-Mar 2010</v>
          </cell>
          <cell r="D55">
            <v>53</v>
          </cell>
          <cell r="E55">
            <v>27</v>
          </cell>
          <cell r="F55">
            <v>1.4300847457627119E-2</v>
          </cell>
          <cell r="G55">
            <v>1561</v>
          </cell>
          <cell r="H55">
            <v>0.82680084745762716</v>
          </cell>
          <cell r="I55">
            <v>0.17319915254237284</v>
          </cell>
          <cell r="J55">
            <v>0.95</v>
          </cell>
        </row>
        <row r="56">
          <cell r="A56" t="str">
            <v>Jan-Mar 201055</v>
          </cell>
          <cell r="B56">
            <v>55</v>
          </cell>
          <cell r="C56" t="str">
            <v>Jan-Mar 2010</v>
          </cell>
          <cell r="D56">
            <v>54</v>
          </cell>
          <cell r="E56">
            <v>31</v>
          </cell>
          <cell r="F56">
            <v>1.641949152542373E-2</v>
          </cell>
          <cell r="G56">
            <v>1592</v>
          </cell>
          <cell r="H56">
            <v>0.84322033898305082</v>
          </cell>
          <cell r="I56">
            <v>0.15677966101694918</v>
          </cell>
          <cell r="J56">
            <v>0.95</v>
          </cell>
        </row>
        <row r="57">
          <cell r="A57" t="str">
            <v>Jan-Mar 201056</v>
          </cell>
          <cell r="B57">
            <v>56</v>
          </cell>
          <cell r="C57" t="str">
            <v>Jan-Mar 2010</v>
          </cell>
          <cell r="D57">
            <v>55</v>
          </cell>
          <cell r="E57">
            <v>21</v>
          </cell>
          <cell r="F57">
            <v>1.1122881355932203E-2</v>
          </cell>
          <cell r="G57">
            <v>1613</v>
          </cell>
          <cell r="H57">
            <v>0.85434322033898302</v>
          </cell>
          <cell r="I57">
            <v>0.14565677966101698</v>
          </cell>
          <cell r="J57">
            <v>0.95</v>
          </cell>
        </row>
        <row r="58">
          <cell r="A58" t="str">
            <v>Jan-Mar 201057</v>
          </cell>
          <cell r="B58">
            <v>57</v>
          </cell>
          <cell r="C58" t="str">
            <v>Jan-Mar 2010</v>
          </cell>
          <cell r="D58">
            <v>56</v>
          </cell>
          <cell r="E58">
            <v>42</v>
          </cell>
          <cell r="F58">
            <v>2.2245762711864406E-2</v>
          </cell>
          <cell r="G58">
            <v>1655</v>
          </cell>
          <cell r="H58">
            <v>0.87658898305084743</v>
          </cell>
          <cell r="I58">
            <v>0.12341101694915257</v>
          </cell>
          <cell r="J58">
            <v>0.95</v>
          </cell>
        </row>
        <row r="59">
          <cell r="A59" t="str">
            <v>Jan-Mar 201058</v>
          </cell>
          <cell r="B59">
            <v>58</v>
          </cell>
          <cell r="C59" t="str">
            <v>Jan-Mar 2010</v>
          </cell>
          <cell r="D59">
            <v>57</v>
          </cell>
          <cell r="E59">
            <v>41</v>
          </cell>
          <cell r="F59">
            <v>2.1716101694915255E-2</v>
          </cell>
          <cell r="G59">
            <v>1696</v>
          </cell>
          <cell r="H59">
            <v>0.89830508474576276</v>
          </cell>
          <cell r="I59">
            <v>0.10169491525423724</v>
          </cell>
          <cell r="J59">
            <v>0.95</v>
          </cell>
        </row>
        <row r="60">
          <cell r="A60" t="str">
            <v>Jan-Mar 201059</v>
          </cell>
          <cell r="B60">
            <v>59</v>
          </cell>
          <cell r="C60" t="str">
            <v>Jan-Mar 2010</v>
          </cell>
          <cell r="D60">
            <v>58</v>
          </cell>
          <cell r="E60">
            <v>24</v>
          </cell>
          <cell r="F60">
            <v>1.2711864406779662E-2</v>
          </cell>
          <cell r="G60">
            <v>1720</v>
          </cell>
          <cell r="H60">
            <v>0.91101694915254239</v>
          </cell>
          <cell r="I60">
            <v>8.8983050847457612E-2</v>
          </cell>
          <cell r="J60">
            <v>0.95</v>
          </cell>
        </row>
        <row r="61">
          <cell r="A61" t="str">
            <v>Jan-Mar 201060</v>
          </cell>
          <cell r="B61">
            <v>60</v>
          </cell>
          <cell r="C61" t="str">
            <v>Jan-Mar 2010</v>
          </cell>
          <cell r="D61">
            <v>59</v>
          </cell>
          <cell r="E61">
            <v>22</v>
          </cell>
          <cell r="F61">
            <v>1.1652542372881356E-2</v>
          </cell>
          <cell r="G61">
            <v>1742</v>
          </cell>
          <cell r="H61">
            <v>0.92266949152542377</v>
          </cell>
          <cell r="I61">
            <v>7.7330508474576232E-2</v>
          </cell>
          <cell r="J61">
            <v>0.95</v>
          </cell>
        </row>
        <row r="62">
          <cell r="A62" t="str">
            <v>Jan-Mar 201061</v>
          </cell>
          <cell r="B62">
            <v>61</v>
          </cell>
          <cell r="C62" t="str">
            <v>Jan-Mar 2010</v>
          </cell>
          <cell r="D62">
            <v>60</v>
          </cell>
          <cell r="E62">
            <v>24</v>
          </cell>
          <cell r="F62">
            <v>1.2711864406779662E-2</v>
          </cell>
          <cell r="G62">
            <v>1766</v>
          </cell>
          <cell r="H62">
            <v>0.9353813559322034</v>
          </cell>
          <cell r="I62">
            <v>6.4618644067796605E-2</v>
          </cell>
          <cell r="J62">
            <v>0.95</v>
          </cell>
        </row>
        <row r="63">
          <cell r="A63" t="str">
            <v>Jan-Mar 201062</v>
          </cell>
          <cell r="B63">
            <v>62</v>
          </cell>
          <cell r="C63" t="str">
            <v>Jan-Mar 2010</v>
          </cell>
          <cell r="D63">
            <v>61</v>
          </cell>
          <cell r="E63">
            <v>21</v>
          </cell>
          <cell r="F63">
            <v>1.1122881355932203E-2</v>
          </cell>
          <cell r="G63">
            <v>1787</v>
          </cell>
          <cell r="H63">
            <v>0.9465042372881356</v>
          </cell>
          <cell r="I63">
            <v>5.3495762711864403E-2</v>
          </cell>
          <cell r="J63">
            <v>0.95</v>
          </cell>
        </row>
        <row r="64">
          <cell r="A64" t="str">
            <v>Jan-Mar 201063</v>
          </cell>
          <cell r="B64">
            <v>63</v>
          </cell>
          <cell r="C64" t="str">
            <v>Jan-Mar 2010</v>
          </cell>
          <cell r="D64">
            <v>62</v>
          </cell>
          <cell r="E64">
            <v>37</v>
          </cell>
          <cell r="F64">
            <v>1.9597457627118644E-2</v>
          </cell>
          <cell r="G64">
            <v>1824</v>
          </cell>
          <cell r="H64">
            <v>0.96610169491525422</v>
          </cell>
          <cell r="I64">
            <v>3.3898305084745783E-2</v>
          </cell>
          <cell r="J64">
            <v>0.95</v>
          </cell>
        </row>
        <row r="65">
          <cell r="A65" t="str">
            <v>Jan-Mar 201064</v>
          </cell>
          <cell r="B65">
            <v>64</v>
          </cell>
          <cell r="C65" t="str">
            <v>Jan-Mar 2010</v>
          </cell>
          <cell r="D65">
            <v>63</v>
          </cell>
          <cell r="E65">
            <v>4</v>
          </cell>
          <cell r="F65">
            <v>2.1186440677966102E-3</v>
          </cell>
          <cell r="G65">
            <v>1828</v>
          </cell>
          <cell r="H65">
            <v>0.96822033898305082</v>
          </cell>
          <cell r="I65">
            <v>3.1779661016949179E-2</v>
          </cell>
          <cell r="J65">
            <v>0.95</v>
          </cell>
        </row>
        <row r="66">
          <cell r="A66" t="str">
            <v>Jan-Mar 201065</v>
          </cell>
          <cell r="B66">
            <v>65</v>
          </cell>
          <cell r="C66" t="str">
            <v>Jan-Mar 2010</v>
          </cell>
          <cell r="D66">
            <v>64</v>
          </cell>
          <cell r="E66">
            <v>2</v>
          </cell>
          <cell r="F66">
            <v>1.0593220338983051E-3</v>
          </cell>
          <cell r="G66">
            <v>1830</v>
          </cell>
          <cell r="H66">
            <v>0.96927966101694918</v>
          </cell>
          <cell r="I66">
            <v>3.0720338983050821E-2</v>
          </cell>
          <cell r="J66">
            <v>0.95</v>
          </cell>
        </row>
        <row r="67">
          <cell r="A67" t="str">
            <v>Jan-Mar 201066</v>
          </cell>
          <cell r="B67">
            <v>66</v>
          </cell>
          <cell r="C67" t="str">
            <v>Jan-Mar 2010</v>
          </cell>
          <cell r="D67">
            <v>66</v>
          </cell>
          <cell r="E67">
            <v>4</v>
          </cell>
          <cell r="F67">
            <v>2.1186440677966102E-3</v>
          </cell>
          <cell r="G67">
            <v>1834</v>
          </cell>
          <cell r="H67">
            <v>0.97139830508474578</v>
          </cell>
          <cell r="I67">
            <v>2.8601694915254217E-2</v>
          </cell>
          <cell r="J67">
            <v>0.95</v>
          </cell>
        </row>
        <row r="68">
          <cell r="A68" t="str">
            <v>Jan-Mar 201067</v>
          </cell>
          <cell r="B68">
            <v>67</v>
          </cell>
          <cell r="C68" t="str">
            <v>Jan-Mar 2010</v>
          </cell>
          <cell r="D68">
            <v>67</v>
          </cell>
          <cell r="E68">
            <v>3</v>
          </cell>
          <cell r="F68">
            <v>1.5889830508474577E-3</v>
          </cell>
          <cell r="G68">
            <v>1837</v>
          </cell>
          <cell r="H68">
            <v>0.97298728813559321</v>
          </cell>
          <cell r="I68">
            <v>2.7012711864406791E-2</v>
          </cell>
          <cell r="J68">
            <v>0.95</v>
          </cell>
        </row>
        <row r="69">
          <cell r="A69" t="str">
            <v>Jan-Mar 201068</v>
          </cell>
          <cell r="B69">
            <v>68</v>
          </cell>
          <cell r="C69" t="str">
            <v>Jan-Mar 2010</v>
          </cell>
          <cell r="D69">
            <v>68</v>
          </cell>
          <cell r="E69">
            <v>2</v>
          </cell>
          <cell r="F69">
            <v>1.0593220338983051E-3</v>
          </cell>
          <cell r="G69">
            <v>1839</v>
          </cell>
          <cell r="H69">
            <v>0.97404661016949157</v>
          </cell>
          <cell r="I69">
            <v>2.5953389830508433E-2</v>
          </cell>
          <cell r="J69">
            <v>0.95</v>
          </cell>
        </row>
        <row r="70">
          <cell r="A70" t="str">
            <v>Jan-Mar 201069</v>
          </cell>
          <cell r="B70">
            <v>69</v>
          </cell>
          <cell r="C70" t="str">
            <v>Jan-Mar 2010</v>
          </cell>
          <cell r="D70">
            <v>69</v>
          </cell>
          <cell r="E70">
            <v>3</v>
          </cell>
          <cell r="F70">
            <v>1.5889830508474577E-3</v>
          </cell>
          <cell r="G70">
            <v>1842</v>
          </cell>
          <cell r="H70">
            <v>0.97563559322033899</v>
          </cell>
          <cell r="I70">
            <v>2.4364406779661008E-2</v>
          </cell>
          <cell r="J70">
            <v>0.95</v>
          </cell>
        </row>
        <row r="71">
          <cell r="A71" t="str">
            <v>Jan-Mar 201070</v>
          </cell>
          <cell r="B71">
            <v>70</v>
          </cell>
          <cell r="C71" t="str">
            <v>Jan-Mar 2010</v>
          </cell>
          <cell r="D71">
            <v>70</v>
          </cell>
          <cell r="E71">
            <v>1</v>
          </cell>
          <cell r="F71">
            <v>5.2966101694915254E-4</v>
          </cell>
          <cell r="G71">
            <v>1843</v>
          </cell>
          <cell r="H71">
            <v>0.97616525423728817</v>
          </cell>
          <cell r="I71">
            <v>2.3834745762711829E-2</v>
          </cell>
          <cell r="J71">
            <v>0.95</v>
          </cell>
        </row>
        <row r="72">
          <cell r="A72" t="str">
            <v>Jan-Mar 201071</v>
          </cell>
          <cell r="B72">
            <v>71</v>
          </cell>
          <cell r="C72" t="str">
            <v>Jan-Mar 2010</v>
          </cell>
          <cell r="D72">
            <v>71</v>
          </cell>
          <cell r="E72">
            <v>1</v>
          </cell>
          <cell r="F72">
            <v>5.2966101694915254E-4</v>
          </cell>
          <cell r="G72">
            <v>1844</v>
          </cell>
          <cell r="H72">
            <v>0.97669491525423724</v>
          </cell>
          <cell r="I72">
            <v>2.3305084745762761E-2</v>
          </cell>
          <cell r="J72">
            <v>0.95</v>
          </cell>
        </row>
        <row r="73">
          <cell r="A73" t="str">
            <v>Jan-Mar 201072</v>
          </cell>
          <cell r="B73">
            <v>72</v>
          </cell>
          <cell r="C73" t="str">
            <v>Jan-Mar 2010</v>
          </cell>
          <cell r="D73">
            <v>72</v>
          </cell>
          <cell r="E73">
            <v>1</v>
          </cell>
          <cell r="F73">
            <v>5.2966101694915254E-4</v>
          </cell>
          <cell r="G73">
            <v>1845</v>
          </cell>
          <cell r="H73">
            <v>0.97722457627118642</v>
          </cell>
          <cell r="I73">
            <v>2.2775423728813582E-2</v>
          </cell>
          <cell r="J73">
            <v>0.95</v>
          </cell>
        </row>
        <row r="74">
          <cell r="A74" t="str">
            <v>Jan-Mar 201073</v>
          </cell>
          <cell r="B74">
            <v>73</v>
          </cell>
          <cell r="C74" t="str">
            <v>Jan-Mar 2010</v>
          </cell>
          <cell r="D74">
            <v>73</v>
          </cell>
          <cell r="E74">
            <v>2</v>
          </cell>
          <cell r="F74">
            <v>1.0593220338983051E-3</v>
          </cell>
          <cell r="G74">
            <v>1847</v>
          </cell>
          <cell r="H74">
            <v>0.97828389830508478</v>
          </cell>
          <cell r="I74">
            <v>2.1716101694915224E-2</v>
          </cell>
          <cell r="J74">
            <v>0.95</v>
          </cell>
        </row>
        <row r="75">
          <cell r="A75" t="str">
            <v>Jan-Mar 201074</v>
          </cell>
          <cell r="B75">
            <v>74</v>
          </cell>
          <cell r="C75" t="str">
            <v>Jan-Mar 2010</v>
          </cell>
          <cell r="D75">
            <v>74</v>
          </cell>
          <cell r="E75">
            <v>1</v>
          </cell>
          <cell r="F75">
            <v>5.2966101694915254E-4</v>
          </cell>
          <cell r="G75">
            <v>1848</v>
          </cell>
          <cell r="H75">
            <v>0.97881355932203384</v>
          </cell>
          <cell r="I75">
            <v>2.1186440677966156E-2</v>
          </cell>
          <cell r="J75">
            <v>0.95</v>
          </cell>
        </row>
        <row r="76">
          <cell r="A76" t="str">
            <v>Jan-Mar 201075</v>
          </cell>
          <cell r="B76">
            <v>75</v>
          </cell>
          <cell r="C76" t="str">
            <v>Jan-Mar 2010</v>
          </cell>
          <cell r="D76">
            <v>75</v>
          </cell>
          <cell r="E76">
            <v>2</v>
          </cell>
          <cell r="F76">
            <v>1.0593220338983051E-3</v>
          </cell>
          <cell r="G76">
            <v>1850</v>
          </cell>
          <cell r="H76">
            <v>0.9798728813559322</v>
          </cell>
          <cell r="I76">
            <v>2.0127118644067798E-2</v>
          </cell>
          <cell r="J76">
            <v>0.95</v>
          </cell>
        </row>
        <row r="77">
          <cell r="A77" t="str">
            <v>Jan-Mar 201076</v>
          </cell>
          <cell r="B77">
            <v>76</v>
          </cell>
          <cell r="C77" t="str">
            <v>Jan-Mar 2010</v>
          </cell>
          <cell r="D77">
            <v>76</v>
          </cell>
          <cell r="E77">
            <v>1</v>
          </cell>
          <cell r="F77">
            <v>5.2966101694915254E-4</v>
          </cell>
          <cell r="G77">
            <v>1851</v>
          </cell>
          <cell r="H77">
            <v>0.98040254237288138</v>
          </cell>
          <cell r="I77">
            <v>1.959745762711862E-2</v>
          </cell>
          <cell r="J77">
            <v>0.95</v>
          </cell>
        </row>
        <row r="78">
          <cell r="A78" t="str">
            <v>Jan-Mar 201077</v>
          </cell>
          <cell r="B78">
            <v>77</v>
          </cell>
          <cell r="C78" t="str">
            <v>Jan-Mar 2010</v>
          </cell>
          <cell r="D78">
            <v>77</v>
          </cell>
          <cell r="E78">
            <v>3</v>
          </cell>
          <cell r="F78">
            <v>1.5889830508474577E-3</v>
          </cell>
          <cell r="G78">
            <v>1854</v>
          </cell>
          <cell r="H78">
            <v>0.98199152542372881</v>
          </cell>
          <cell r="I78">
            <v>1.8008474576271194E-2</v>
          </cell>
          <cell r="J78">
            <v>0.95</v>
          </cell>
        </row>
        <row r="79">
          <cell r="A79" t="str">
            <v>Jan-Mar 201078</v>
          </cell>
          <cell r="B79">
            <v>78</v>
          </cell>
          <cell r="C79" t="str">
            <v>Jan-Mar 2010</v>
          </cell>
          <cell r="D79">
            <v>79</v>
          </cell>
          <cell r="E79">
            <v>1</v>
          </cell>
          <cell r="F79">
            <v>5.2966101694915254E-4</v>
          </cell>
          <cell r="G79">
            <v>1855</v>
          </cell>
          <cell r="H79">
            <v>0.98252118644067798</v>
          </cell>
          <cell r="I79">
            <v>1.7478813559322015E-2</v>
          </cell>
          <cell r="J79">
            <v>0.95</v>
          </cell>
        </row>
        <row r="80">
          <cell r="A80" t="str">
            <v>Jan-Mar 201079</v>
          </cell>
          <cell r="B80">
            <v>79</v>
          </cell>
          <cell r="C80" t="str">
            <v>Jan-Mar 2010</v>
          </cell>
          <cell r="D80">
            <v>80</v>
          </cell>
          <cell r="E80">
            <v>2</v>
          </cell>
          <cell r="F80">
            <v>1.0593220338983051E-3</v>
          </cell>
          <cell r="G80">
            <v>1857</v>
          </cell>
          <cell r="H80">
            <v>0.98358050847457623</v>
          </cell>
          <cell r="I80">
            <v>1.6419491525423768E-2</v>
          </cell>
          <cell r="J80">
            <v>0.95</v>
          </cell>
        </row>
        <row r="81">
          <cell r="A81" t="str">
            <v>Jan-Mar 201080</v>
          </cell>
          <cell r="B81">
            <v>80</v>
          </cell>
          <cell r="C81" t="str">
            <v>Jan-Mar 2010</v>
          </cell>
          <cell r="D81">
            <v>81</v>
          </cell>
          <cell r="E81">
            <v>2</v>
          </cell>
          <cell r="F81">
            <v>1.0593220338983051E-3</v>
          </cell>
          <cell r="G81">
            <v>1859</v>
          </cell>
          <cell r="H81">
            <v>0.98463983050847459</v>
          </cell>
          <cell r="I81">
            <v>1.5360169491525411E-2</v>
          </cell>
          <cell r="J81">
            <v>0.95</v>
          </cell>
        </row>
        <row r="82">
          <cell r="A82" t="str">
            <v>Jan-Mar 201081</v>
          </cell>
          <cell r="B82">
            <v>81</v>
          </cell>
          <cell r="C82" t="str">
            <v>Jan-Mar 2010</v>
          </cell>
          <cell r="D82">
            <v>82</v>
          </cell>
          <cell r="E82">
            <v>2</v>
          </cell>
          <cell r="F82">
            <v>1.0593220338983051E-3</v>
          </cell>
          <cell r="G82">
            <v>1861</v>
          </cell>
          <cell r="H82">
            <v>0.98569915254237284</v>
          </cell>
          <cell r="I82">
            <v>1.4300847457627164E-2</v>
          </cell>
          <cell r="J82">
            <v>0.95</v>
          </cell>
        </row>
        <row r="83">
          <cell r="A83" t="str">
            <v>Jan-Mar 201082</v>
          </cell>
          <cell r="B83">
            <v>82</v>
          </cell>
          <cell r="C83" t="str">
            <v>Jan-Mar 2010</v>
          </cell>
          <cell r="D83">
            <v>84</v>
          </cell>
          <cell r="E83">
            <v>2</v>
          </cell>
          <cell r="F83">
            <v>1.0593220338983051E-3</v>
          </cell>
          <cell r="G83">
            <v>1863</v>
          </cell>
          <cell r="H83">
            <v>0.98675847457627119</v>
          </cell>
          <cell r="I83">
            <v>1.3241525423728806E-2</v>
          </cell>
          <cell r="J83">
            <v>0.95</v>
          </cell>
        </row>
        <row r="84">
          <cell r="A84" t="str">
            <v>Jan-Mar 201083</v>
          </cell>
          <cell r="B84">
            <v>83</v>
          </cell>
          <cell r="C84" t="str">
            <v>Jan-Mar 2010</v>
          </cell>
          <cell r="D84">
            <v>85</v>
          </cell>
          <cell r="E84">
            <v>1</v>
          </cell>
          <cell r="F84">
            <v>5.2966101694915254E-4</v>
          </cell>
          <cell r="G84">
            <v>1864</v>
          </cell>
          <cell r="H84">
            <v>0.98728813559322037</v>
          </cell>
          <cell r="I84">
            <v>1.2711864406779627E-2</v>
          </cell>
          <cell r="J84">
            <v>0.95</v>
          </cell>
        </row>
        <row r="85">
          <cell r="A85" t="str">
            <v>Jan-Mar 201084</v>
          </cell>
          <cell r="B85">
            <v>84</v>
          </cell>
          <cell r="C85" t="str">
            <v>Jan-Mar 2010</v>
          </cell>
          <cell r="D85">
            <v>86</v>
          </cell>
          <cell r="E85">
            <v>1</v>
          </cell>
          <cell r="F85">
            <v>5.2966101694915254E-4</v>
          </cell>
          <cell r="G85">
            <v>1865</v>
          </cell>
          <cell r="H85">
            <v>0.98781779661016944</v>
          </cell>
          <cell r="I85">
            <v>1.2182203389830559E-2</v>
          </cell>
          <cell r="J85">
            <v>0.95</v>
          </cell>
        </row>
        <row r="86">
          <cell r="A86" t="str">
            <v>Jan-Mar 201085</v>
          </cell>
          <cell r="B86">
            <v>85</v>
          </cell>
          <cell r="C86" t="str">
            <v>Jan-Mar 2010</v>
          </cell>
          <cell r="D86">
            <v>87</v>
          </cell>
          <cell r="E86">
            <v>2</v>
          </cell>
          <cell r="F86">
            <v>1.0593220338983051E-3</v>
          </cell>
          <cell r="G86">
            <v>1867</v>
          </cell>
          <cell r="H86">
            <v>0.9888771186440678</v>
          </cell>
          <cell r="I86">
            <v>1.1122881355932202E-2</v>
          </cell>
          <cell r="J86">
            <v>0.95</v>
          </cell>
        </row>
        <row r="87">
          <cell r="A87" t="str">
            <v>Jan-Mar 201086</v>
          </cell>
          <cell r="B87">
            <v>86</v>
          </cell>
          <cell r="C87" t="str">
            <v>Jan-Mar 2010</v>
          </cell>
          <cell r="D87">
            <v>88</v>
          </cell>
          <cell r="E87">
            <v>3</v>
          </cell>
          <cell r="F87">
            <v>1.5889830508474577E-3</v>
          </cell>
          <cell r="G87">
            <v>1870</v>
          </cell>
          <cell r="H87">
            <v>0.99046610169491522</v>
          </cell>
          <cell r="I87">
            <v>9.5338983050847759E-3</v>
          </cell>
          <cell r="J87">
            <v>0.95</v>
          </cell>
        </row>
        <row r="88">
          <cell r="A88" t="str">
            <v>Jan-Mar 201087</v>
          </cell>
          <cell r="B88">
            <v>87</v>
          </cell>
          <cell r="C88" t="str">
            <v>Jan-Mar 2010</v>
          </cell>
          <cell r="D88">
            <v>89</v>
          </cell>
          <cell r="E88">
            <v>2</v>
          </cell>
          <cell r="F88">
            <v>1.0593220338983051E-3</v>
          </cell>
          <cell r="G88">
            <v>1872</v>
          </cell>
          <cell r="H88">
            <v>0.99152542372881358</v>
          </cell>
          <cell r="I88">
            <v>8.4745762711864181E-3</v>
          </cell>
          <cell r="J88">
            <v>0.95</v>
          </cell>
        </row>
        <row r="89">
          <cell r="A89" t="str">
            <v>Jan-Mar 201088</v>
          </cell>
          <cell r="B89">
            <v>88</v>
          </cell>
          <cell r="C89" t="str">
            <v>Jan-Mar 2010</v>
          </cell>
          <cell r="D89">
            <v>90</v>
          </cell>
          <cell r="E89">
            <v>3</v>
          </cell>
          <cell r="F89">
            <v>1.5889830508474577E-3</v>
          </cell>
          <cell r="G89">
            <v>1875</v>
          </cell>
          <cell r="H89">
            <v>0.99311440677966101</v>
          </cell>
          <cell r="I89">
            <v>6.8855932203389925E-3</v>
          </cell>
          <cell r="J89">
            <v>0.95</v>
          </cell>
        </row>
        <row r="90">
          <cell r="A90" t="str">
            <v>Jan-Mar 201089</v>
          </cell>
          <cell r="B90">
            <v>89</v>
          </cell>
          <cell r="C90" t="str">
            <v>Jan-Mar 2010</v>
          </cell>
          <cell r="D90">
            <v>91</v>
          </cell>
          <cell r="E90">
            <v>1</v>
          </cell>
          <cell r="F90">
            <v>5.2966101694915254E-4</v>
          </cell>
          <cell r="G90">
            <v>1876</v>
          </cell>
          <cell r="H90">
            <v>0.99364406779661019</v>
          </cell>
          <cell r="I90">
            <v>6.3559322033898136E-3</v>
          </cell>
          <cell r="J90">
            <v>0.95</v>
          </cell>
        </row>
        <row r="91">
          <cell r="A91" t="str">
            <v>Jan-Mar 201090</v>
          </cell>
          <cell r="B91">
            <v>90</v>
          </cell>
          <cell r="C91" t="str">
            <v>Jan-Mar 2010</v>
          </cell>
          <cell r="D91">
            <v>92</v>
          </cell>
          <cell r="E91">
            <v>1</v>
          </cell>
          <cell r="F91">
            <v>5.2966101694915254E-4</v>
          </cell>
          <cell r="G91">
            <v>1877</v>
          </cell>
          <cell r="H91">
            <v>0.99417372881355937</v>
          </cell>
          <cell r="I91">
            <v>5.8262711864406347E-3</v>
          </cell>
          <cell r="J91">
            <v>0.95</v>
          </cell>
        </row>
        <row r="92">
          <cell r="A92" t="str">
            <v>Jan-Mar 201091</v>
          </cell>
          <cell r="B92">
            <v>91</v>
          </cell>
          <cell r="C92" t="str">
            <v>Jan-Mar 2010</v>
          </cell>
          <cell r="D92">
            <v>93</v>
          </cell>
          <cell r="E92">
            <v>2</v>
          </cell>
          <cell r="F92">
            <v>1.0593220338983051E-3</v>
          </cell>
          <cell r="G92">
            <v>1879</v>
          </cell>
          <cell r="H92">
            <v>0.99523305084745761</v>
          </cell>
          <cell r="I92">
            <v>4.7669491525423879E-3</v>
          </cell>
          <cell r="J92">
            <v>0.95</v>
          </cell>
        </row>
        <row r="93">
          <cell r="A93" t="str">
            <v>Jan-Mar 201092</v>
          </cell>
          <cell r="B93">
            <v>92</v>
          </cell>
          <cell r="C93" t="str">
            <v>Jan-Mar 2010</v>
          </cell>
          <cell r="D93">
            <v>96</v>
          </cell>
          <cell r="E93">
            <v>1</v>
          </cell>
          <cell r="F93">
            <v>5.2966101694915254E-4</v>
          </cell>
          <cell r="G93">
            <v>1880</v>
          </cell>
          <cell r="H93">
            <v>0.99576271186440679</v>
          </cell>
          <cell r="I93">
            <v>4.237288135593209E-3</v>
          </cell>
          <cell r="J93">
            <v>0.95</v>
          </cell>
        </row>
        <row r="94">
          <cell r="A94" t="str">
            <v>Jan-Mar 201093</v>
          </cell>
          <cell r="B94">
            <v>93</v>
          </cell>
          <cell r="C94" t="str">
            <v>Jan-Mar 2010</v>
          </cell>
          <cell r="D94">
            <v>97</v>
          </cell>
          <cell r="E94">
            <v>1</v>
          </cell>
          <cell r="F94">
            <v>5.2966101694915254E-4</v>
          </cell>
          <cell r="G94">
            <v>1881</v>
          </cell>
          <cell r="H94">
            <v>0.99629237288135597</v>
          </cell>
          <cell r="I94">
            <v>3.7076271186440302E-3</v>
          </cell>
          <cell r="J94">
            <v>0.95</v>
          </cell>
        </row>
        <row r="95">
          <cell r="A95" t="str">
            <v>Jan-Mar 201094</v>
          </cell>
          <cell r="B95">
            <v>94</v>
          </cell>
          <cell r="C95" t="str">
            <v>Jan-Mar 2010</v>
          </cell>
          <cell r="D95">
            <v>104</v>
          </cell>
          <cell r="E95">
            <v>2</v>
          </cell>
          <cell r="F95">
            <v>1.0593220338983051E-3</v>
          </cell>
          <cell r="G95">
            <v>1883</v>
          </cell>
          <cell r="H95">
            <v>0.99735169491525422</v>
          </cell>
          <cell r="I95">
            <v>2.6483050847457834E-3</v>
          </cell>
          <cell r="J95">
            <v>0.95</v>
          </cell>
        </row>
        <row r="96">
          <cell r="A96" t="str">
            <v>Jan-Mar 201095</v>
          </cell>
          <cell r="B96">
            <v>95</v>
          </cell>
          <cell r="C96" t="str">
            <v>Jan-Mar 2010</v>
          </cell>
          <cell r="D96">
            <v>106</v>
          </cell>
          <cell r="E96">
            <v>1</v>
          </cell>
          <cell r="F96">
            <v>5.2966101694915254E-4</v>
          </cell>
          <cell r="G96">
            <v>1884</v>
          </cell>
          <cell r="H96">
            <v>0.9978813559322034</v>
          </cell>
          <cell r="I96">
            <v>2.1186440677966045E-3</v>
          </cell>
          <cell r="J96">
            <v>0.95</v>
          </cell>
        </row>
        <row r="97">
          <cell r="A97" t="str">
            <v>Jan-Mar 201096</v>
          </cell>
          <cell r="B97">
            <v>96</v>
          </cell>
          <cell r="C97" t="str">
            <v>Jan-Mar 2010</v>
          </cell>
          <cell r="D97">
            <v>116</v>
          </cell>
          <cell r="E97">
            <v>1</v>
          </cell>
          <cell r="F97">
            <v>5.2966101694915254E-4</v>
          </cell>
          <cell r="G97">
            <v>1885</v>
          </cell>
          <cell r="H97">
            <v>0.99841101694915257</v>
          </cell>
          <cell r="I97">
            <v>1.5889830508474256E-3</v>
          </cell>
          <cell r="J97">
            <v>0.95</v>
          </cell>
        </row>
        <row r="98">
          <cell r="A98" t="str">
            <v>Jan-Mar 201097</v>
          </cell>
          <cell r="B98">
            <v>97</v>
          </cell>
          <cell r="C98" t="str">
            <v>Jan-Mar 2010</v>
          </cell>
          <cell r="D98">
            <v>130</v>
          </cell>
          <cell r="E98">
            <v>1</v>
          </cell>
          <cell r="F98">
            <v>5.2966101694915254E-4</v>
          </cell>
          <cell r="G98">
            <v>1886</v>
          </cell>
          <cell r="H98">
            <v>0.99894067796610164</v>
          </cell>
          <cell r="I98">
            <v>1.0593220338983578E-3</v>
          </cell>
          <cell r="J98">
            <v>0.95</v>
          </cell>
        </row>
        <row r="99">
          <cell r="A99" t="str">
            <v>Jan-Mar 201098</v>
          </cell>
          <cell r="B99">
            <v>98</v>
          </cell>
          <cell r="C99" t="str">
            <v>Jan-Mar 2010</v>
          </cell>
          <cell r="D99">
            <v>143</v>
          </cell>
          <cell r="E99">
            <v>1</v>
          </cell>
          <cell r="F99">
            <v>5.2966101694915254E-4</v>
          </cell>
          <cell r="G99">
            <v>1887</v>
          </cell>
          <cell r="H99">
            <v>0.99947033898305082</v>
          </cell>
          <cell r="I99">
            <v>5.2966101694917889E-4</v>
          </cell>
          <cell r="J99">
            <v>0.95</v>
          </cell>
        </row>
        <row r="100">
          <cell r="A100" t="str">
            <v>Jan-Mar 201099</v>
          </cell>
          <cell r="B100">
            <v>99</v>
          </cell>
          <cell r="C100" t="str">
            <v>Jan-Mar 2010</v>
          </cell>
          <cell r="D100">
            <v>155</v>
          </cell>
          <cell r="E100">
            <v>1</v>
          </cell>
          <cell r="F100">
            <v>5.2966101694915254E-4</v>
          </cell>
          <cell r="G100">
            <v>1888</v>
          </cell>
          <cell r="H100">
            <v>1</v>
          </cell>
          <cell r="I100">
            <v>0</v>
          </cell>
          <cell r="J100">
            <v>0.95</v>
          </cell>
        </row>
        <row r="102">
          <cell r="A102" t="str">
            <v>Jan-Mar 2010Total</v>
          </cell>
          <cell r="C102" t="str">
            <v>Jan-Mar 2010</v>
          </cell>
          <cell r="D102" t="str">
            <v>Total</v>
          </cell>
          <cell r="E102">
            <v>1888</v>
          </cell>
        </row>
        <row r="104">
          <cell r="A104" t="str">
            <v>Apr-Jun 20101</v>
          </cell>
          <cell r="B104">
            <v>1</v>
          </cell>
          <cell r="C104" t="str">
            <v>Apr-Jun 2010</v>
          </cell>
          <cell r="D104">
            <v>0</v>
          </cell>
          <cell r="E104">
            <v>22</v>
          </cell>
          <cell r="F104">
            <v>1.1293634496919919E-2</v>
          </cell>
          <cell r="G104">
            <v>22</v>
          </cell>
          <cell r="H104">
            <v>1.1293634496919919E-2</v>
          </cell>
          <cell r="I104">
            <v>0.98870636550308011</v>
          </cell>
          <cell r="J104">
            <v>0.95</v>
          </cell>
        </row>
        <row r="105">
          <cell r="A105" t="str">
            <v>Apr-Jun 20102</v>
          </cell>
          <cell r="B105">
            <v>2</v>
          </cell>
          <cell r="C105" t="str">
            <v>Apr-Jun 2010</v>
          </cell>
          <cell r="D105">
            <v>1</v>
          </cell>
          <cell r="E105">
            <v>34</v>
          </cell>
          <cell r="F105">
            <v>1.7453798767967144E-2</v>
          </cell>
          <cell r="G105">
            <v>56</v>
          </cell>
          <cell r="H105">
            <v>2.8747433264887063E-2</v>
          </cell>
          <cell r="I105">
            <v>0.97125256673511295</v>
          </cell>
          <cell r="J105">
            <v>0.95</v>
          </cell>
        </row>
        <row r="106">
          <cell r="A106" t="str">
            <v>Apr-Jun 20103</v>
          </cell>
          <cell r="B106">
            <v>3</v>
          </cell>
          <cell r="C106" t="str">
            <v>Apr-Jun 2010</v>
          </cell>
          <cell r="D106">
            <v>2</v>
          </cell>
          <cell r="E106">
            <v>17</v>
          </cell>
          <cell r="F106">
            <v>8.7268993839835721E-3</v>
          </cell>
          <cell r="G106">
            <v>73</v>
          </cell>
          <cell r="H106">
            <v>3.7474332648870637E-2</v>
          </cell>
          <cell r="I106">
            <v>0.96252566735112932</v>
          </cell>
          <cell r="J106">
            <v>0.95</v>
          </cell>
        </row>
        <row r="107">
          <cell r="A107" t="str">
            <v>Apr-Jun 20104</v>
          </cell>
          <cell r="B107">
            <v>4</v>
          </cell>
          <cell r="C107" t="str">
            <v>Apr-Jun 2010</v>
          </cell>
          <cell r="D107">
            <v>3</v>
          </cell>
          <cell r="E107">
            <v>21</v>
          </cell>
          <cell r="F107">
            <v>1.0780287474332649E-2</v>
          </cell>
          <cell r="G107">
            <v>94</v>
          </cell>
          <cell r="H107">
            <v>4.8254620123203286E-2</v>
          </cell>
          <cell r="I107">
            <v>0.95174537987679675</v>
          </cell>
          <cell r="J107">
            <v>0.95</v>
          </cell>
        </row>
        <row r="108">
          <cell r="A108" t="str">
            <v>Apr-Jun 20105</v>
          </cell>
          <cell r="B108">
            <v>5</v>
          </cell>
          <cell r="C108" t="str">
            <v>Apr-Jun 2010</v>
          </cell>
          <cell r="D108">
            <v>4</v>
          </cell>
          <cell r="E108">
            <v>20</v>
          </cell>
          <cell r="F108">
            <v>1.0266940451745379E-2</v>
          </cell>
          <cell r="G108">
            <v>114</v>
          </cell>
          <cell r="H108">
            <v>5.8521560574948665E-2</v>
          </cell>
          <cell r="I108">
            <v>0.94147843942505138</v>
          </cell>
          <cell r="J108">
            <v>0.95</v>
          </cell>
        </row>
        <row r="109">
          <cell r="A109" t="str">
            <v>Apr-Jun 20106</v>
          </cell>
          <cell r="B109">
            <v>6</v>
          </cell>
          <cell r="C109" t="str">
            <v>Apr-Jun 2010</v>
          </cell>
          <cell r="D109">
            <v>5</v>
          </cell>
          <cell r="E109">
            <v>12</v>
          </cell>
          <cell r="F109">
            <v>6.1601642710472282E-3</v>
          </cell>
          <cell r="G109">
            <v>126</v>
          </cell>
          <cell r="H109">
            <v>6.4681724845995894E-2</v>
          </cell>
          <cell r="I109">
            <v>0.93531827515400412</v>
          </cell>
          <cell r="J109">
            <v>0.95</v>
          </cell>
        </row>
        <row r="110">
          <cell r="A110" t="str">
            <v>Apr-Jun 20107</v>
          </cell>
          <cell r="B110">
            <v>7</v>
          </cell>
          <cell r="C110" t="str">
            <v>Apr-Jun 2010</v>
          </cell>
          <cell r="D110">
            <v>6</v>
          </cell>
          <cell r="E110">
            <v>23</v>
          </cell>
          <cell r="F110">
            <v>1.1806981519507187E-2</v>
          </cell>
          <cell r="G110">
            <v>149</v>
          </cell>
          <cell r="H110">
            <v>7.6488706365503076E-2</v>
          </cell>
          <cell r="I110">
            <v>0.92351129363449691</v>
          </cell>
          <cell r="J110">
            <v>0.95</v>
          </cell>
        </row>
        <row r="111">
          <cell r="A111" t="str">
            <v>Apr-Jun 20108</v>
          </cell>
          <cell r="B111">
            <v>8</v>
          </cell>
          <cell r="C111" t="str">
            <v>Apr-Jun 2010</v>
          </cell>
          <cell r="D111">
            <v>7</v>
          </cell>
          <cell r="E111">
            <v>28</v>
          </cell>
          <cell r="F111">
            <v>1.4373716632443531E-2</v>
          </cell>
          <cell r="G111">
            <v>177</v>
          </cell>
          <cell r="H111">
            <v>9.0862422997946612E-2</v>
          </cell>
          <cell r="I111">
            <v>0.90913757700205333</v>
          </cell>
          <cell r="J111">
            <v>0.95</v>
          </cell>
        </row>
        <row r="112">
          <cell r="A112" t="str">
            <v>Apr-Jun 20109</v>
          </cell>
          <cell r="B112">
            <v>9</v>
          </cell>
          <cell r="C112" t="str">
            <v>Apr-Jun 2010</v>
          </cell>
          <cell r="D112">
            <v>8</v>
          </cell>
          <cell r="E112">
            <v>29</v>
          </cell>
          <cell r="F112">
            <v>1.4887063655030801E-2</v>
          </cell>
          <cell r="G112">
            <v>206</v>
          </cell>
          <cell r="H112">
            <v>0.10574948665297741</v>
          </cell>
          <cell r="I112">
            <v>0.89425051334702255</v>
          </cell>
          <cell r="J112">
            <v>0.95</v>
          </cell>
        </row>
        <row r="113">
          <cell r="A113" t="str">
            <v>Apr-Jun 201010</v>
          </cell>
          <cell r="B113">
            <v>10</v>
          </cell>
          <cell r="C113" t="str">
            <v>Apr-Jun 2010</v>
          </cell>
          <cell r="D113">
            <v>9</v>
          </cell>
          <cell r="E113">
            <v>32</v>
          </cell>
          <cell r="F113">
            <v>1.6427104722792608E-2</v>
          </cell>
          <cell r="G113">
            <v>238</v>
          </cell>
          <cell r="H113">
            <v>0.12217659137577003</v>
          </cell>
          <cell r="I113">
            <v>0.87782340862423003</v>
          </cell>
          <cell r="J113">
            <v>0.95</v>
          </cell>
        </row>
        <row r="114">
          <cell r="A114" t="str">
            <v>Apr-Jun 201011</v>
          </cell>
          <cell r="B114">
            <v>11</v>
          </cell>
          <cell r="C114" t="str">
            <v>Apr-Jun 2010</v>
          </cell>
          <cell r="D114">
            <v>10</v>
          </cell>
          <cell r="E114">
            <v>36</v>
          </cell>
          <cell r="F114">
            <v>1.8480492813141684E-2</v>
          </cell>
          <cell r="G114">
            <v>274</v>
          </cell>
          <cell r="H114">
            <v>0.14065708418891171</v>
          </cell>
          <cell r="I114">
            <v>0.85934291581108835</v>
          </cell>
          <cell r="J114">
            <v>0.95</v>
          </cell>
        </row>
        <row r="115">
          <cell r="A115" t="str">
            <v>Apr-Jun 201012</v>
          </cell>
          <cell r="B115">
            <v>12</v>
          </cell>
          <cell r="C115" t="str">
            <v>Apr-Jun 2010</v>
          </cell>
          <cell r="D115">
            <v>11</v>
          </cell>
          <cell r="E115">
            <v>22</v>
          </cell>
          <cell r="F115">
            <v>1.1293634496919919E-2</v>
          </cell>
          <cell r="G115">
            <v>296</v>
          </cell>
          <cell r="H115">
            <v>0.15195071868583163</v>
          </cell>
          <cell r="I115">
            <v>0.84804928131416835</v>
          </cell>
          <cell r="J115">
            <v>0.95</v>
          </cell>
        </row>
        <row r="116">
          <cell r="A116" t="str">
            <v>Apr-Jun 201013</v>
          </cell>
          <cell r="B116">
            <v>13</v>
          </cell>
          <cell r="C116" t="str">
            <v>Apr-Jun 2010</v>
          </cell>
          <cell r="D116">
            <v>12</v>
          </cell>
          <cell r="E116">
            <v>23</v>
          </cell>
          <cell r="F116">
            <v>1.1806981519507187E-2</v>
          </cell>
          <cell r="G116">
            <v>319</v>
          </cell>
          <cell r="H116">
            <v>0.16375770020533881</v>
          </cell>
          <cell r="I116">
            <v>0.83624229979466125</v>
          </cell>
          <cell r="J116">
            <v>0.95</v>
          </cell>
        </row>
        <row r="117">
          <cell r="A117" t="str">
            <v>Apr-Jun 201014</v>
          </cell>
          <cell r="B117">
            <v>14</v>
          </cell>
          <cell r="C117" t="str">
            <v>Apr-Jun 2010</v>
          </cell>
          <cell r="D117">
            <v>13</v>
          </cell>
          <cell r="E117">
            <v>28</v>
          </cell>
          <cell r="F117">
            <v>1.4373716632443531E-2</v>
          </cell>
          <cell r="G117">
            <v>347</v>
          </cell>
          <cell r="H117">
            <v>0.17813141683778233</v>
          </cell>
          <cell r="I117">
            <v>0.82186858316221767</v>
          </cell>
          <cell r="J117">
            <v>0.95</v>
          </cell>
        </row>
        <row r="118">
          <cell r="A118" t="str">
            <v>Apr-Jun 201015</v>
          </cell>
          <cell r="B118">
            <v>15</v>
          </cell>
          <cell r="C118" t="str">
            <v>Apr-Jun 2010</v>
          </cell>
          <cell r="D118">
            <v>14</v>
          </cell>
          <cell r="E118">
            <v>38</v>
          </cell>
          <cell r="F118">
            <v>1.9507186858316223E-2</v>
          </cell>
          <cell r="G118">
            <v>385</v>
          </cell>
          <cell r="H118">
            <v>0.19763860369609856</v>
          </cell>
          <cell r="I118">
            <v>0.80236139630390146</v>
          </cell>
          <cell r="J118">
            <v>0.95</v>
          </cell>
        </row>
        <row r="119">
          <cell r="A119" t="str">
            <v>Apr-Jun 201016</v>
          </cell>
          <cell r="B119">
            <v>16</v>
          </cell>
          <cell r="C119" t="str">
            <v>Apr-Jun 2010</v>
          </cell>
          <cell r="D119">
            <v>15</v>
          </cell>
          <cell r="E119">
            <v>23</v>
          </cell>
          <cell r="F119">
            <v>1.1806981519507187E-2</v>
          </cell>
          <cell r="G119">
            <v>408</v>
          </cell>
          <cell r="H119">
            <v>0.20944558521560575</v>
          </cell>
          <cell r="I119">
            <v>0.79055441478439425</v>
          </cell>
          <cell r="J119">
            <v>0.95</v>
          </cell>
        </row>
        <row r="120">
          <cell r="A120" t="str">
            <v>Apr-Jun 201017</v>
          </cell>
          <cell r="B120">
            <v>17</v>
          </cell>
          <cell r="C120" t="str">
            <v>Apr-Jun 2010</v>
          </cell>
          <cell r="D120">
            <v>16</v>
          </cell>
          <cell r="E120">
            <v>37</v>
          </cell>
          <cell r="F120">
            <v>1.8993839835728953E-2</v>
          </cell>
          <cell r="G120">
            <v>445</v>
          </cell>
          <cell r="H120">
            <v>0.22843942505133472</v>
          </cell>
          <cell r="I120">
            <v>0.77156057494866526</v>
          </cell>
          <cell r="J120">
            <v>0.95</v>
          </cell>
        </row>
        <row r="121">
          <cell r="A121" t="str">
            <v>Apr-Jun 201018</v>
          </cell>
          <cell r="B121">
            <v>18</v>
          </cell>
          <cell r="C121" t="str">
            <v>Apr-Jun 2010</v>
          </cell>
          <cell r="D121">
            <v>17</v>
          </cell>
          <cell r="E121">
            <v>18</v>
          </cell>
          <cell r="F121">
            <v>9.2402464065708418E-3</v>
          </cell>
          <cell r="G121">
            <v>463</v>
          </cell>
          <cell r="H121">
            <v>0.23767967145790556</v>
          </cell>
          <cell r="I121">
            <v>0.76232032854209442</v>
          </cell>
          <cell r="J121">
            <v>0.95</v>
          </cell>
        </row>
        <row r="122">
          <cell r="A122" t="str">
            <v>Apr-Jun 201019</v>
          </cell>
          <cell r="B122">
            <v>19</v>
          </cell>
          <cell r="C122" t="str">
            <v>Apr-Jun 2010</v>
          </cell>
          <cell r="D122">
            <v>18</v>
          </cell>
          <cell r="E122">
            <v>29</v>
          </cell>
          <cell r="F122">
            <v>1.4887063655030801E-2</v>
          </cell>
          <cell r="G122">
            <v>492</v>
          </cell>
          <cell r="H122">
            <v>0.25256673511293637</v>
          </cell>
          <cell r="I122">
            <v>0.74743326488706363</v>
          </cell>
          <cell r="J122">
            <v>0.95</v>
          </cell>
        </row>
        <row r="123">
          <cell r="A123" t="str">
            <v>Apr-Jun 201020</v>
          </cell>
          <cell r="B123">
            <v>20</v>
          </cell>
          <cell r="C123" t="str">
            <v>Apr-Jun 2010</v>
          </cell>
          <cell r="D123">
            <v>19</v>
          </cell>
          <cell r="E123">
            <v>31</v>
          </cell>
          <cell r="F123">
            <v>1.5913757700205339E-2</v>
          </cell>
          <cell r="G123">
            <v>523</v>
          </cell>
          <cell r="H123">
            <v>0.26848049281314168</v>
          </cell>
          <cell r="I123">
            <v>0.73151950718685832</v>
          </cell>
          <cell r="J123">
            <v>0.95</v>
          </cell>
        </row>
        <row r="124">
          <cell r="A124" t="str">
            <v>Apr-Jun 201021</v>
          </cell>
          <cell r="B124">
            <v>21</v>
          </cell>
          <cell r="C124" t="str">
            <v>Apr-Jun 2010</v>
          </cell>
          <cell r="D124">
            <v>20</v>
          </cell>
          <cell r="E124">
            <v>36</v>
          </cell>
          <cell r="F124">
            <v>1.8480492813141684E-2</v>
          </cell>
          <cell r="G124">
            <v>559</v>
          </cell>
          <cell r="H124">
            <v>0.28696098562628336</v>
          </cell>
          <cell r="I124">
            <v>0.71303901437371664</v>
          </cell>
          <cell r="J124">
            <v>0.95</v>
          </cell>
        </row>
        <row r="125">
          <cell r="A125" t="str">
            <v>Apr-Jun 201022</v>
          </cell>
          <cell r="B125">
            <v>22</v>
          </cell>
          <cell r="C125" t="str">
            <v>Apr-Jun 2010</v>
          </cell>
          <cell r="D125">
            <v>21</v>
          </cell>
          <cell r="E125">
            <v>29</v>
          </cell>
          <cell r="F125">
            <v>1.4887063655030801E-2</v>
          </cell>
          <cell r="G125">
            <v>588</v>
          </cell>
          <cell r="H125">
            <v>0.30184804928131415</v>
          </cell>
          <cell r="I125">
            <v>0.69815195071868585</v>
          </cell>
          <cell r="J125">
            <v>0.95</v>
          </cell>
        </row>
        <row r="126">
          <cell r="A126" t="str">
            <v>Apr-Jun 201023</v>
          </cell>
          <cell r="B126">
            <v>23</v>
          </cell>
          <cell r="C126" t="str">
            <v>Apr-Jun 2010</v>
          </cell>
          <cell r="D126">
            <v>22</v>
          </cell>
          <cell r="E126">
            <v>34</v>
          </cell>
          <cell r="F126">
            <v>1.7453798767967144E-2</v>
          </cell>
          <cell r="G126">
            <v>622</v>
          </cell>
          <cell r="H126">
            <v>0.3193018480492813</v>
          </cell>
          <cell r="I126">
            <v>0.6806981519507187</v>
          </cell>
          <cell r="J126">
            <v>0.95</v>
          </cell>
        </row>
        <row r="127">
          <cell r="A127" t="str">
            <v>Apr-Jun 201024</v>
          </cell>
          <cell r="B127">
            <v>24</v>
          </cell>
          <cell r="C127" t="str">
            <v>Apr-Jun 2010</v>
          </cell>
          <cell r="D127">
            <v>23</v>
          </cell>
          <cell r="E127">
            <v>26</v>
          </cell>
          <cell r="F127">
            <v>1.3347022587268994E-2</v>
          </cell>
          <cell r="G127">
            <v>648</v>
          </cell>
          <cell r="H127">
            <v>0.3326488706365503</v>
          </cell>
          <cell r="I127">
            <v>0.66735112936344976</v>
          </cell>
          <cell r="J127">
            <v>0.95</v>
          </cell>
        </row>
        <row r="128">
          <cell r="A128" t="str">
            <v>Apr-Jun 201025</v>
          </cell>
          <cell r="B128">
            <v>25</v>
          </cell>
          <cell r="C128" t="str">
            <v>Apr-Jun 2010</v>
          </cell>
          <cell r="D128">
            <v>24</v>
          </cell>
          <cell r="E128">
            <v>27</v>
          </cell>
          <cell r="F128">
            <v>1.3860369609856264E-2</v>
          </cell>
          <cell r="G128">
            <v>675</v>
          </cell>
          <cell r="H128">
            <v>0.34650924024640656</v>
          </cell>
          <cell r="I128">
            <v>0.6534907597535935</v>
          </cell>
          <cell r="J128">
            <v>0.95</v>
          </cell>
        </row>
        <row r="129">
          <cell r="A129" t="str">
            <v>Apr-Jun 201026</v>
          </cell>
          <cell r="B129">
            <v>26</v>
          </cell>
          <cell r="C129" t="str">
            <v>Apr-Jun 2010</v>
          </cell>
          <cell r="D129">
            <v>25</v>
          </cell>
          <cell r="E129">
            <v>13</v>
          </cell>
          <cell r="F129">
            <v>6.673511293634497E-3</v>
          </cell>
          <cell r="G129">
            <v>688</v>
          </cell>
          <cell r="H129">
            <v>0.35318275154004108</v>
          </cell>
          <cell r="I129">
            <v>0.64681724845995892</v>
          </cell>
          <cell r="J129">
            <v>0.95</v>
          </cell>
        </row>
        <row r="130">
          <cell r="A130" t="str">
            <v>Apr-Jun 201027</v>
          </cell>
          <cell r="B130">
            <v>27</v>
          </cell>
          <cell r="C130" t="str">
            <v>Apr-Jun 2010</v>
          </cell>
          <cell r="D130">
            <v>26</v>
          </cell>
          <cell r="E130">
            <v>20</v>
          </cell>
          <cell r="F130">
            <v>1.0266940451745379E-2</v>
          </cell>
          <cell r="G130">
            <v>708</v>
          </cell>
          <cell r="H130">
            <v>0.36344969199178645</v>
          </cell>
          <cell r="I130">
            <v>0.63655030800821355</v>
          </cell>
          <cell r="J130">
            <v>0.95</v>
          </cell>
        </row>
        <row r="131">
          <cell r="A131" t="str">
            <v>Apr-Jun 201028</v>
          </cell>
          <cell r="B131">
            <v>28</v>
          </cell>
          <cell r="C131" t="str">
            <v>Apr-Jun 2010</v>
          </cell>
          <cell r="D131">
            <v>27</v>
          </cell>
          <cell r="E131">
            <v>44</v>
          </cell>
          <cell r="F131">
            <v>2.2587268993839837E-2</v>
          </cell>
          <cell r="G131">
            <v>752</v>
          </cell>
          <cell r="H131">
            <v>0.38603696098562629</v>
          </cell>
          <cell r="I131">
            <v>0.61396303901437377</v>
          </cell>
          <cell r="J131">
            <v>0.95</v>
          </cell>
        </row>
        <row r="132">
          <cell r="A132" t="str">
            <v>Apr-Jun 201029</v>
          </cell>
          <cell r="B132">
            <v>29</v>
          </cell>
          <cell r="C132" t="str">
            <v>Apr-Jun 2010</v>
          </cell>
          <cell r="D132">
            <v>28</v>
          </cell>
          <cell r="E132">
            <v>60</v>
          </cell>
          <cell r="F132">
            <v>3.0800821355236138E-2</v>
          </cell>
          <cell r="G132">
            <v>812</v>
          </cell>
          <cell r="H132">
            <v>0.41683778234086244</v>
          </cell>
          <cell r="I132">
            <v>0.58316221765913756</v>
          </cell>
          <cell r="J132">
            <v>0.95</v>
          </cell>
        </row>
        <row r="133">
          <cell r="A133" t="str">
            <v>Apr-Jun 201030</v>
          </cell>
          <cell r="B133">
            <v>30</v>
          </cell>
          <cell r="C133" t="str">
            <v>Apr-Jun 2010</v>
          </cell>
          <cell r="D133">
            <v>29</v>
          </cell>
          <cell r="E133">
            <v>31</v>
          </cell>
          <cell r="F133">
            <v>1.5913757700205339E-2</v>
          </cell>
          <cell r="G133">
            <v>843</v>
          </cell>
          <cell r="H133">
            <v>0.43275154004106775</v>
          </cell>
          <cell r="I133">
            <v>0.56724845995893225</v>
          </cell>
          <cell r="J133">
            <v>0.95</v>
          </cell>
        </row>
        <row r="134">
          <cell r="A134" t="str">
            <v>Apr-Jun 201031</v>
          </cell>
          <cell r="B134">
            <v>31</v>
          </cell>
          <cell r="C134" t="str">
            <v>Apr-Jun 2010</v>
          </cell>
          <cell r="D134">
            <v>30</v>
          </cell>
          <cell r="E134">
            <v>36</v>
          </cell>
          <cell r="F134">
            <v>1.8480492813141684E-2</v>
          </cell>
          <cell r="G134">
            <v>879</v>
          </cell>
          <cell r="H134">
            <v>0.45123203285420943</v>
          </cell>
          <cell r="I134">
            <v>0.54876796714579057</v>
          </cell>
          <cell r="J134">
            <v>0.95</v>
          </cell>
        </row>
        <row r="135">
          <cell r="A135" t="str">
            <v>Apr-Jun 201032</v>
          </cell>
          <cell r="B135">
            <v>32</v>
          </cell>
          <cell r="C135" t="str">
            <v>Apr-Jun 2010</v>
          </cell>
          <cell r="D135">
            <v>31</v>
          </cell>
          <cell r="E135">
            <v>42</v>
          </cell>
          <cell r="F135">
            <v>2.1560574948665298E-2</v>
          </cell>
          <cell r="G135">
            <v>921</v>
          </cell>
          <cell r="H135">
            <v>0.47279260780287474</v>
          </cell>
          <cell r="I135">
            <v>0.5272073921971252</v>
          </cell>
          <cell r="J135">
            <v>0.95</v>
          </cell>
        </row>
        <row r="136">
          <cell r="A136" t="str">
            <v>Apr-Jun 201033</v>
          </cell>
          <cell r="B136">
            <v>33</v>
          </cell>
          <cell r="C136" t="str">
            <v>Apr-Jun 2010</v>
          </cell>
          <cell r="D136">
            <v>32</v>
          </cell>
          <cell r="E136">
            <v>27</v>
          </cell>
          <cell r="F136">
            <v>1.3860369609856264E-2</v>
          </cell>
          <cell r="G136">
            <v>948</v>
          </cell>
          <cell r="H136">
            <v>0.486652977412731</v>
          </cell>
          <cell r="I136">
            <v>0.51334702258726894</v>
          </cell>
          <cell r="J136">
            <v>0.95</v>
          </cell>
        </row>
        <row r="137">
          <cell r="A137" t="str">
            <v>Apr-Jun 201034</v>
          </cell>
          <cell r="B137">
            <v>34</v>
          </cell>
          <cell r="C137" t="str">
            <v>Apr-Jun 2010</v>
          </cell>
          <cell r="D137">
            <v>33</v>
          </cell>
          <cell r="E137">
            <v>25</v>
          </cell>
          <cell r="F137">
            <v>1.2833675564681724E-2</v>
          </cell>
          <cell r="G137">
            <v>973</v>
          </cell>
          <cell r="H137">
            <v>0.49948665297741274</v>
          </cell>
          <cell r="I137">
            <v>0.50051334702258732</v>
          </cell>
          <cell r="J137">
            <v>0.95</v>
          </cell>
        </row>
        <row r="138">
          <cell r="A138" t="str">
            <v>Apr-Jun 201035</v>
          </cell>
          <cell r="B138">
            <v>35</v>
          </cell>
          <cell r="C138" t="str">
            <v>Apr-Jun 2010</v>
          </cell>
          <cell r="D138">
            <v>34</v>
          </cell>
          <cell r="E138">
            <v>34</v>
          </cell>
          <cell r="F138">
            <v>1.7453798767967144E-2</v>
          </cell>
          <cell r="G138">
            <v>1007</v>
          </cell>
          <cell r="H138">
            <v>0.51694045174537984</v>
          </cell>
          <cell r="I138">
            <v>0.48305954825462016</v>
          </cell>
          <cell r="J138">
            <v>0.95</v>
          </cell>
        </row>
        <row r="139">
          <cell r="A139" t="str">
            <v>Apr-Jun 201036</v>
          </cell>
          <cell r="B139">
            <v>36</v>
          </cell>
          <cell r="C139" t="str">
            <v>Apr-Jun 2010</v>
          </cell>
          <cell r="D139">
            <v>35</v>
          </cell>
          <cell r="E139">
            <v>46</v>
          </cell>
          <cell r="F139">
            <v>2.3613963039014373E-2</v>
          </cell>
          <cell r="G139">
            <v>1053</v>
          </cell>
          <cell r="H139">
            <v>0.54055441478439425</v>
          </cell>
          <cell r="I139">
            <v>0.45944558521560575</v>
          </cell>
          <cell r="J139">
            <v>0.95</v>
          </cell>
        </row>
        <row r="140">
          <cell r="A140" t="str">
            <v>Apr-Jun 201037</v>
          </cell>
          <cell r="B140">
            <v>37</v>
          </cell>
          <cell r="C140" t="str">
            <v>Apr-Jun 2010</v>
          </cell>
          <cell r="D140">
            <v>36</v>
          </cell>
          <cell r="E140">
            <v>37</v>
          </cell>
          <cell r="F140">
            <v>1.8993839835728953E-2</v>
          </cell>
          <cell r="G140">
            <v>1090</v>
          </cell>
          <cell r="H140">
            <v>0.55954825462012325</v>
          </cell>
          <cell r="I140">
            <v>0.44045174537987675</v>
          </cell>
          <cell r="J140">
            <v>0.95</v>
          </cell>
        </row>
        <row r="141">
          <cell r="A141" t="str">
            <v>Apr-Jun 201038</v>
          </cell>
          <cell r="B141">
            <v>38</v>
          </cell>
          <cell r="C141" t="str">
            <v>Apr-Jun 2010</v>
          </cell>
          <cell r="D141">
            <v>37</v>
          </cell>
          <cell r="E141">
            <v>38</v>
          </cell>
          <cell r="F141">
            <v>1.9507186858316223E-2</v>
          </cell>
          <cell r="G141">
            <v>1128</v>
          </cell>
          <cell r="H141">
            <v>0.57905544147843946</v>
          </cell>
          <cell r="I141">
            <v>0.42094455852156054</v>
          </cell>
          <cell r="J141">
            <v>0.95</v>
          </cell>
        </row>
        <row r="142">
          <cell r="A142" t="str">
            <v>Apr-Jun 201039</v>
          </cell>
          <cell r="B142">
            <v>39</v>
          </cell>
          <cell r="C142" t="str">
            <v>Apr-Jun 2010</v>
          </cell>
          <cell r="D142">
            <v>38</v>
          </cell>
          <cell r="E142">
            <v>21</v>
          </cell>
          <cell r="F142">
            <v>1.0780287474332649E-2</v>
          </cell>
          <cell r="G142">
            <v>1149</v>
          </cell>
          <cell r="H142">
            <v>0.58983572895277203</v>
          </cell>
          <cell r="I142">
            <v>0.41016427104722797</v>
          </cell>
          <cell r="J142">
            <v>0.95</v>
          </cell>
        </row>
        <row r="143">
          <cell r="A143" t="str">
            <v>Apr-Jun 201040</v>
          </cell>
          <cell r="B143">
            <v>40</v>
          </cell>
          <cell r="C143" t="str">
            <v>Apr-Jun 2010</v>
          </cell>
          <cell r="D143">
            <v>39</v>
          </cell>
          <cell r="E143">
            <v>25</v>
          </cell>
          <cell r="F143">
            <v>1.2833675564681724E-2</v>
          </cell>
          <cell r="G143">
            <v>1174</v>
          </cell>
          <cell r="H143">
            <v>0.60266940451745377</v>
          </cell>
          <cell r="I143">
            <v>0.39733059548254623</v>
          </cell>
          <cell r="J143">
            <v>0.95</v>
          </cell>
        </row>
        <row r="144">
          <cell r="A144" t="str">
            <v>Apr-Jun 201041</v>
          </cell>
          <cell r="B144">
            <v>41</v>
          </cell>
          <cell r="C144" t="str">
            <v>Apr-Jun 2010</v>
          </cell>
          <cell r="D144">
            <v>40</v>
          </cell>
          <cell r="E144">
            <v>34</v>
          </cell>
          <cell r="F144">
            <v>1.7453798767967144E-2</v>
          </cell>
          <cell r="G144">
            <v>1208</v>
          </cell>
          <cell r="H144">
            <v>0.62012320328542092</v>
          </cell>
          <cell r="I144">
            <v>0.37987679671457908</v>
          </cell>
          <cell r="J144">
            <v>0.95</v>
          </cell>
        </row>
        <row r="145">
          <cell r="A145" t="str">
            <v>Apr-Jun 201042</v>
          </cell>
          <cell r="B145">
            <v>42</v>
          </cell>
          <cell r="C145" t="str">
            <v>Apr-Jun 2010</v>
          </cell>
          <cell r="D145">
            <v>41</v>
          </cell>
          <cell r="E145">
            <v>27</v>
          </cell>
          <cell r="F145">
            <v>1.3860369609856264E-2</v>
          </cell>
          <cell r="G145">
            <v>1235</v>
          </cell>
          <cell r="H145">
            <v>0.63398357289527718</v>
          </cell>
          <cell r="I145">
            <v>0.36601642710472282</v>
          </cell>
          <cell r="J145">
            <v>0.95</v>
          </cell>
        </row>
        <row r="146">
          <cell r="A146" t="str">
            <v>Apr-Jun 201043</v>
          </cell>
          <cell r="B146">
            <v>43</v>
          </cell>
          <cell r="C146" t="str">
            <v>Apr-Jun 2010</v>
          </cell>
          <cell r="D146">
            <v>42</v>
          </cell>
          <cell r="E146">
            <v>40</v>
          </cell>
          <cell r="F146">
            <v>2.0533880903490759E-2</v>
          </cell>
          <cell r="G146">
            <v>1275</v>
          </cell>
          <cell r="H146">
            <v>0.65451745379876791</v>
          </cell>
          <cell r="I146">
            <v>0.34548254620123209</v>
          </cell>
          <cell r="J146">
            <v>0.95</v>
          </cell>
        </row>
        <row r="147">
          <cell r="A147" t="str">
            <v>Apr-Jun 201044</v>
          </cell>
          <cell r="B147">
            <v>44</v>
          </cell>
          <cell r="C147" t="str">
            <v>Apr-Jun 2010</v>
          </cell>
          <cell r="D147">
            <v>43</v>
          </cell>
          <cell r="E147">
            <v>29</v>
          </cell>
          <cell r="F147">
            <v>1.4887063655030801E-2</v>
          </cell>
          <cell r="G147">
            <v>1304</v>
          </cell>
          <cell r="H147">
            <v>0.66940451745379881</v>
          </cell>
          <cell r="I147">
            <v>0.33059548254620119</v>
          </cell>
          <cell r="J147">
            <v>0.95</v>
          </cell>
        </row>
        <row r="148">
          <cell r="A148" t="str">
            <v>Apr-Jun 201045</v>
          </cell>
          <cell r="B148">
            <v>45</v>
          </cell>
          <cell r="C148" t="str">
            <v>Apr-Jun 2010</v>
          </cell>
          <cell r="D148">
            <v>44</v>
          </cell>
          <cell r="E148">
            <v>26</v>
          </cell>
          <cell r="F148">
            <v>1.3347022587268994E-2</v>
          </cell>
          <cell r="G148">
            <v>1330</v>
          </cell>
          <cell r="H148">
            <v>0.68275154004106775</v>
          </cell>
          <cell r="I148">
            <v>0.31724845995893225</v>
          </cell>
          <cell r="J148">
            <v>0.95</v>
          </cell>
        </row>
        <row r="149">
          <cell r="A149" t="str">
            <v>Apr-Jun 201046</v>
          </cell>
          <cell r="B149">
            <v>46</v>
          </cell>
          <cell r="C149" t="str">
            <v>Apr-Jun 2010</v>
          </cell>
          <cell r="D149">
            <v>45</v>
          </cell>
          <cell r="E149">
            <v>31</v>
          </cell>
          <cell r="F149">
            <v>1.5913757700205339E-2</v>
          </cell>
          <cell r="G149">
            <v>1361</v>
          </cell>
          <cell r="H149">
            <v>0.69866529774127306</v>
          </cell>
          <cell r="I149">
            <v>0.30133470225872694</v>
          </cell>
          <cell r="J149">
            <v>0.95</v>
          </cell>
        </row>
        <row r="150">
          <cell r="A150" t="str">
            <v>Apr-Jun 201047</v>
          </cell>
          <cell r="B150">
            <v>47</v>
          </cell>
          <cell r="C150" t="str">
            <v>Apr-Jun 2010</v>
          </cell>
          <cell r="D150">
            <v>46</v>
          </cell>
          <cell r="E150">
            <v>31</v>
          </cell>
          <cell r="F150">
            <v>1.5913757700205339E-2</v>
          </cell>
          <cell r="G150">
            <v>1392</v>
          </cell>
          <cell r="H150">
            <v>0.71457905544147848</v>
          </cell>
          <cell r="I150">
            <v>0.28542094455852152</v>
          </cell>
          <cell r="J150">
            <v>0.95</v>
          </cell>
        </row>
        <row r="151">
          <cell r="A151" t="str">
            <v>Apr-Jun 201048</v>
          </cell>
          <cell r="B151">
            <v>48</v>
          </cell>
          <cell r="C151" t="str">
            <v>Apr-Jun 2010</v>
          </cell>
          <cell r="D151">
            <v>47</v>
          </cell>
          <cell r="E151">
            <v>27</v>
          </cell>
          <cell r="F151">
            <v>1.3860369609856264E-2</v>
          </cell>
          <cell r="G151">
            <v>1419</v>
          </cell>
          <cell r="H151">
            <v>0.72843942505133474</v>
          </cell>
          <cell r="I151">
            <v>0.27156057494866526</v>
          </cell>
          <cell r="J151">
            <v>0.95</v>
          </cell>
        </row>
        <row r="152">
          <cell r="A152" t="str">
            <v>Apr-Jun 201049</v>
          </cell>
          <cell r="B152">
            <v>49</v>
          </cell>
          <cell r="C152" t="str">
            <v>Apr-Jun 2010</v>
          </cell>
          <cell r="D152">
            <v>48</v>
          </cell>
          <cell r="E152">
            <v>54</v>
          </cell>
          <cell r="F152">
            <v>2.7720739219712527E-2</v>
          </cell>
          <cell r="G152">
            <v>1473</v>
          </cell>
          <cell r="H152">
            <v>0.75616016427104726</v>
          </cell>
          <cell r="I152">
            <v>0.24383983572895274</v>
          </cell>
          <cell r="J152">
            <v>0.95</v>
          </cell>
        </row>
        <row r="153">
          <cell r="A153" t="str">
            <v>Apr-Jun 201050</v>
          </cell>
          <cell r="B153">
            <v>50</v>
          </cell>
          <cell r="C153" t="str">
            <v>Apr-Jun 2010</v>
          </cell>
          <cell r="D153">
            <v>49</v>
          </cell>
          <cell r="E153">
            <v>40</v>
          </cell>
          <cell r="F153">
            <v>2.0533880903490759E-2</v>
          </cell>
          <cell r="G153">
            <v>1513</v>
          </cell>
          <cell r="H153">
            <v>0.77669404517453799</v>
          </cell>
          <cell r="I153">
            <v>0.22330595482546201</v>
          </cell>
          <cell r="J153">
            <v>0.95</v>
          </cell>
        </row>
        <row r="154">
          <cell r="A154" t="str">
            <v>Apr-Jun 201051</v>
          </cell>
          <cell r="B154">
            <v>51</v>
          </cell>
          <cell r="C154" t="str">
            <v>Apr-Jun 2010</v>
          </cell>
          <cell r="D154">
            <v>50</v>
          </cell>
          <cell r="E154">
            <v>27</v>
          </cell>
          <cell r="F154">
            <v>1.3860369609856264E-2</v>
          </cell>
          <cell r="G154">
            <v>1540</v>
          </cell>
          <cell r="H154">
            <v>0.79055441478439425</v>
          </cell>
          <cell r="I154">
            <v>0.20944558521560575</v>
          </cell>
          <cell r="J154">
            <v>0.95</v>
          </cell>
        </row>
        <row r="155">
          <cell r="A155" t="str">
            <v>Apr-Jun 201052</v>
          </cell>
          <cell r="B155">
            <v>52</v>
          </cell>
          <cell r="C155" t="str">
            <v>Apr-Jun 2010</v>
          </cell>
          <cell r="D155">
            <v>51</v>
          </cell>
          <cell r="E155">
            <v>22</v>
          </cell>
          <cell r="F155">
            <v>1.1293634496919919E-2</v>
          </cell>
          <cell r="G155">
            <v>1562</v>
          </cell>
          <cell r="H155">
            <v>0.80184804928131415</v>
          </cell>
          <cell r="I155">
            <v>0.19815195071868585</v>
          </cell>
          <cell r="J155">
            <v>0.95</v>
          </cell>
        </row>
        <row r="156">
          <cell r="A156" t="str">
            <v>Apr-Jun 201053</v>
          </cell>
          <cell r="B156">
            <v>53</v>
          </cell>
          <cell r="C156" t="str">
            <v>Apr-Jun 2010</v>
          </cell>
          <cell r="D156">
            <v>52</v>
          </cell>
          <cell r="E156">
            <v>27</v>
          </cell>
          <cell r="F156">
            <v>1.3860369609856264E-2</v>
          </cell>
          <cell r="G156">
            <v>1589</v>
          </cell>
          <cell r="H156">
            <v>0.81570841889117041</v>
          </cell>
          <cell r="I156">
            <v>0.18429158110882959</v>
          </cell>
          <cell r="J156">
            <v>0.95</v>
          </cell>
        </row>
        <row r="157">
          <cell r="A157" t="str">
            <v>Apr-Jun 201054</v>
          </cell>
          <cell r="B157">
            <v>54</v>
          </cell>
          <cell r="C157" t="str">
            <v>Apr-Jun 2010</v>
          </cell>
          <cell r="D157">
            <v>53</v>
          </cell>
          <cell r="E157">
            <v>26</v>
          </cell>
          <cell r="F157">
            <v>1.3347022587268994E-2</v>
          </cell>
          <cell r="G157">
            <v>1615</v>
          </cell>
          <cell r="H157">
            <v>0.82905544147843946</v>
          </cell>
          <cell r="I157">
            <v>0.17094455852156054</v>
          </cell>
          <cell r="J157">
            <v>0.95</v>
          </cell>
        </row>
        <row r="158">
          <cell r="A158" t="str">
            <v>Apr-Jun 201055</v>
          </cell>
          <cell r="B158">
            <v>55</v>
          </cell>
          <cell r="C158" t="str">
            <v>Apr-Jun 2010</v>
          </cell>
          <cell r="D158">
            <v>54</v>
          </cell>
          <cell r="E158">
            <v>32</v>
          </cell>
          <cell r="F158">
            <v>1.6427104722792608E-2</v>
          </cell>
          <cell r="G158">
            <v>1647</v>
          </cell>
          <cell r="H158">
            <v>0.84548254620123209</v>
          </cell>
          <cell r="I158">
            <v>0.15451745379876791</v>
          </cell>
          <cell r="J158">
            <v>0.95</v>
          </cell>
        </row>
        <row r="159">
          <cell r="A159" t="str">
            <v>Apr-Jun 201056</v>
          </cell>
          <cell r="B159">
            <v>56</v>
          </cell>
          <cell r="C159" t="str">
            <v>Apr-Jun 2010</v>
          </cell>
          <cell r="D159">
            <v>55</v>
          </cell>
          <cell r="E159">
            <v>44</v>
          </cell>
          <cell r="F159">
            <v>2.2587268993839837E-2</v>
          </cell>
          <cell r="G159">
            <v>1691</v>
          </cell>
          <cell r="H159">
            <v>0.86806981519507187</v>
          </cell>
          <cell r="I159">
            <v>0.13193018480492813</v>
          </cell>
          <cell r="J159">
            <v>0.95</v>
          </cell>
        </row>
        <row r="160">
          <cell r="A160" t="str">
            <v>Apr-Jun 201057</v>
          </cell>
          <cell r="B160">
            <v>57</v>
          </cell>
          <cell r="C160" t="str">
            <v>Apr-Jun 2010</v>
          </cell>
          <cell r="D160">
            <v>56</v>
          </cell>
          <cell r="E160">
            <v>34</v>
          </cell>
          <cell r="F160">
            <v>1.7453798767967144E-2</v>
          </cell>
          <cell r="G160">
            <v>1725</v>
          </cell>
          <cell r="H160">
            <v>0.88552361396303902</v>
          </cell>
          <cell r="I160">
            <v>0.11447638603696098</v>
          </cell>
          <cell r="J160">
            <v>0.95</v>
          </cell>
        </row>
        <row r="161">
          <cell r="A161" t="str">
            <v>Apr-Jun 201058</v>
          </cell>
          <cell r="B161">
            <v>58</v>
          </cell>
          <cell r="C161" t="str">
            <v>Apr-Jun 2010</v>
          </cell>
          <cell r="D161">
            <v>57</v>
          </cell>
          <cell r="E161">
            <v>24</v>
          </cell>
          <cell r="F161">
            <v>1.2320328542094456E-2</v>
          </cell>
          <cell r="G161">
            <v>1749</v>
          </cell>
          <cell r="H161">
            <v>0.89784394250513344</v>
          </cell>
          <cell r="I161">
            <v>0.10215605749486656</v>
          </cell>
          <cell r="J161">
            <v>0.95</v>
          </cell>
        </row>
        <row r="162">
          <cell r="A162" t="str">
            <v>Apr-Jun 201059</v>
          </cell>
          <cell r="B162">
            <v>59</v>
          </cell>
          <cell r="C162" t="str">
            <v>Apr-Jun 2010</v>
          </cell>
          <cell r="D162">
            <v>58</v>
          </cell>
          <cell r="E162">
            <v>16</v>
          </cell>
          <cell r="F162">
            <v>8.2135523613963042E-3</v>
          </cell>
          <cell r="G162">
            <v>1765</v>
          </cell>
          <cell r="H162">
            <v>0.90605749486652976</v>
          </cell>
          <cell r="I162">
            <v>9.3942505133470244E-2</v>
          </cell>
          <cell r="J162">
            <v>0.95</v>
          </cell>
        </row>
        <row r="163">
          <cell r="A163" t="str">
            <v>Apr-Jun 201060</v>
          </cell>
          <cell r="B163">
            <v>60</v>
          </cell>
          <cell r="C163" t="str">
            <v>Apr-Jun 2010</v>
          </cell>
          <cell r="D163">
            <v>59</v>
          </cell>
          <cell r="E163">
            <v>24</v>
          </cell>
          <cell r="F163">
            <v>1.2320328542094456E-2</v>
          </cell>
          <cell r="G163">
            <v>1789</v>
          </cell>
          <cell r="H163">
            <v>0.91837782340862428</v>
          </cell>
          <cell r="I163">
            <v>8.1622176591375717E-2</v>
          </cell>
          <cell r="J163">
            <v>0.95</v>
          </cell>
        </row>
        <row r="164">
          <cell r="A164" t="str">
            <v>Apr-Jun 201061</v>
          </cell>
          <cell r="B164">
            <v>61</v>
          </cell>
          <cell r="C164" t="str">
            <v>Apr-Jun 2010</v>
          </cell>
          <cell r="D164">
            <v>60</v>
          </cell>
          <cell r="E164">
            <v>33</v>
          </cell>
          <cell r="F164">
            <v>1.6940451745379878E-2</v>
          </cell>
          <cell r="G164">
            <v>1822</v>
          </cell>
          <cell r="H164">
            <v>0.93531827515400412</v>
          </cell>
          <cell r="I164">
            <v>6.468172484599588E-2</v>
          </cell>
          <cell r="J164">
            <v>0.95</v>
          </cell>
        </row>
        <row r="165">
          <cell r="A165" t="str">
            <v>Apr-Jun 201062</v>
          </cell>
          <cell r="B165">
            <v>62</v>
          </cell>
          <cell r="C165" t="str">
            <v>Apr-Jun 2010</v>
          </cell>
          <cell r="D165">
            <v>61</v>
          </cell>
          <cell r="E165">
            <v>24</v>
          </cell>
          <cell r="F165">
            <v>1.2320328542094456E-2</v>
          </cell>
          <cell r="G165">
            <v>1846</v>
          </cell>
          <cell r="H165">
            <v>0.94763860369609854</v>
          </cell>
          <cell r="I165">
            <v>5.2361396303901464E-2</v>
          </cell>
          <cell r="J165">
            <v>0.95</v>
          </cell>
        </row>
        <row r="166">
          <cell r="A166" t="str">
            <v>Apr-Jun 201063</v>
          </cell>
          <cell r="B166">
            <v>63</v>
          </cell>
          <cell r="C166" t="str">
            <v>Apr-Jun 2010</v>
          </cell>
          <cell r="D166">
            <v>62</v>
          </cell>
          <cell r="E166">
            <v>36</v>
          </cell>
          <cell r="F166">
            <v>1.8480492813141684E-2</v>
          </cell>
          <cell r="G166">
            <v>1882</v>
          </cell>
          <cell r="H166">
            <v>0.96611909650924022</v>
          </cell>
          <cell r="I166">
            <v>3.3880903490759784E-2</v>
          </cell>
          <cell r="J166">
            <v>0.95</v>
          </cell>
        </row>
        <row r="167">
          <cell r="A167" t="str">
            <v>Apr-Jun 201064</v>
          </cell>
          <cell r="B167">
            <v>64</v>
          </cell>
          <cell r="C167" t="str">
            <v>Apr-Jun 2010</v>
          </cell>
          <cell r="D167">
            <v>63</v>
          </cell>
          <cell r="E167">
            <v>1</v>
          </cell>
          <cell r="F167">
            <v>5.1334702258726901E-4</v>
          </cell>
          <cell r="G167">
            <v>1883</v>
          </cell>
          <cell r="H167">
            <v>0.96663244353182753</v>
          </cell>
          <cell r="I167">
            <v>3.3367556468172466E-2</v>
          </cell>
          <cell r="J167">
            <v>0.95</v>
          </cell>
        </row>
        <row r="168">
          <cell r="A168" t="str">
            <v>Apr-Jun 201065</v>
          </cell>
          <cell r="B168">
            <v>65</v>
          </cell>
          <cell r="C168" t="str">
            <v>Apr-Jun 2010</v>
          </cell>
          <cell r="D168">
            <v>65</v>
          </cell>
          <cell r="E168">
            <v>2</v>
          </cell>
          <cell r="F168">
            <v>1.026694045174538E-3</v>
          </cell>
          <cell r="G168">
            <v>1885</v>
          </cell>
          <cell r="H168">
            <v>0.96765913757700206</v>
          </cell>
          <cell r="I168">
            <v>3.234086242299794E-2</v>
          </cell>
          <cell r="J168">
            <v>0.95</v>
          </cell>
        </row>
        <row r="169">
          <cell r="A169" t="str">
            <v>Apr-Jun 201066</v>
          </cell>
          <cell r="B169">
            <v>66</v>
          </cell>
          <cell r="C169" t="str">
            <v>Apr-Jun 2010</v>
          </cell>
          <cell r="D169">
            <v>66</v>
          </cell>
          <cell r="E169">
            <v>3</v>
          </cell>
          <cell r="F169">
            <v>1.540041067761807E-3</v>
          </cell>
          <cell r="G169">
            <v>1888</v>
          </cell>
          <cell r="H169">
            <v>0.9691991786447639</v>
          </cell>
          <cell r="I169">
            <v>3.0800821355236097E-2</v>
          </cell>
          <cell r="J169">
            <v>0.95</v>
          </cell>
        </row>
        <row r="170">
          <cell r="A170" t="str">
            <v>Apr-Jun 201067</v>
          </cell>
          <cell r="B170">
            <v>67</v>
          </cell>
          <cell r="C170" t="str">
            <v>Apr-Jun 2010</v>
          </cell>
          <cell r="D170">
            <v>67</v>
          </cell>
          <cell r="E170">
            <v>3</v>
          </cell>
          <cell r="F170">
            <v>1.540041067761807E-3</v>
          </cell>
          <cell r="G170">
            <v>1891</v>
          </cell>
          <cell r="H170">
            <v>0.97073921971252564</v>
          </cell>
          <cell r="I170">
            <v>2.9260780287474364E-2</v>
          </cell>
          <cell r="J170">
            <v>0.95</v>
          </cell>
        </row>
        <row r="171">
          <cell r="A171" t="str">
            <v>Apr-Jun 201068</v>
          </cell>
          <cell r="B171">
            <v>68</v>
          </cell>
          <cell r="C171" t="str">
            <v>Apr-Jun 2010</v>
          </cell>
          <cell r="D171">
            <v>68</v>
          </cell>
          <cell r="E171">
            <v>2</v>
          </cell>
          <cell r="F171">
            <v>1.026694045174538E-3</v>
          </cell>
          <cell r="G171">
            <v>1893</v>
          </cell>
          <cell r="H171">
            <v>0.97176591375770016</v>
          </cell>
          <cell r="I171">
            <v>2.8234086242299838E-2</v>
          </cell>
          <cell r="J171">
            <v>0.95</v>
          </cell>
        </row>
        <row r="172">
          <cell r="A172" t="str">
            <v>Apr-Jun 201069</v>
          </cell>
          <cell r="B172">
            <v>69</v>
          </cell>
          <cell r="C172" t="str">
            <v>Apr-Jun 2010</v>
          </cell>
          <cell r="D172">
            <v>69</v>
          </cell>
          <cell r="E172">
            <v>6</v>
          </cell>
          <cell r="F172">
            <v>3.0800821355236141E-3</v>
          </cell>
          <cell r="G172">
            <v>1899</v>
          </cell>
          <cell r="H172">
            <v>0.97484599589322385</v>
          </cell>
          <cell r="I172">
            <v>2.5154004106776151E-2</v>
          </cell>
          <cell r="J172">
            <v>0.95</v>
          </cell>
        </row>
        <row r="173">
          <cell r="A173" t="str">
            <v>Apr-Jun 201070</v>
          </cell>
          <cell r="B173">
            <v>70</v>
          </cell>
          <cell r="C173" t="str">
            <v>Apr-Jun 2010</v>
          </cell>
          <cell r="D173">
            <v>70</v>
          </cell>
          <cell r="E173">
            <v>3</v>
          </cell>
          <cell r="F173">
            <v>1.540041067761807E-3</v>
          </cell>
          <cell r="G173">
            <v>1902</v>
          </cell>
          <cell r="H173">
            <v>0.97638603696098558</v>
          </cell>
          <cell r="I173">
            <v>2.3613963039014418E-2</v>
          </cell>
          <cell r="J173">
            <v>0.95</v>
          </cell>
        </row>
        <row r="174">
          <cell r="A174" t="str">
            <v>Apr-Jun 201071</v>
          </cell>
          <cell r="B174">
            <v>71</v>
          </cell>
          <cell r="C174" t="str">
            <v>Apr-Jun 2010</v>
          </cell>
          <cell r="D174">
            <v>71</v>
          </cell>
          <cell r="E174">
            <v>1</v>
          </cell>
          <cell r="F174">
            <v>5.1334702258726901E-4</v>
          </cell>
          <cell r="G174">
            <v>1903</v>
          </cell>
          <cell r="H174">
            <v>0.9768993839835729</v>
          </cell>
          <cell r="I174">
            <v>2.31006160164271E-2</v>
          </cell>
          <cell r="J174">
            <v>0.95</v>
          </cell>
        </row>
        <row r="175">
          <cell r="A175" t="str">
            <v>Apr-Jun 201072</v>
          </cell>
          <cell r="B175">
            <v>72</v>
          </cell>
          <cell r="C175" t="str">
            <v>Apr-Jun 2010</v>
          </cell>
          <cell r="D175">
            <v>72</v>
          </cell>
          <cell r="E175">
            <v>1</v>
          </cell>
          <cell r="F175">
            <v>5.1334702258726901E-4</v>
          </cell>
          <cell r="G175">
            <v>1904</v>
          </cell>
          <cell r="H175">
            <v>0.97741273100616022</v>
          </cell>
          <cell r="I175">
            <v>2.2587268993839782E-2</v>
          </cell>
          <cell r="J175">
            <v>0.95</v>
          </cell>
        </row>
        <row r="176">
          <cell r="A176" t="str">
            <v>Apr-Jun 201073</v>
          </cell>
          <cell r="B176">
            <v>73</v>
          </cell>
          <cell r="C176" t="str">
            <v>Apr-Jun 2010</v>
          </cell>
          <cell r="D176">
            <v>73</v>
          </cell>
          <cell r="E176">
            <v>1</v>
          </cell>
          <cell r="F176">
            <v>5.1334702258726901E-4</v>
          </cell>
          <cell r="G176">
            <v>1905</v>
          </cell>
          <cell r="H176">
            <v>0.97792607802874743</v>
          </cell>
          <cell r="I176">
            <v>2.2073921971252575E-2</v>
          </cell>
          <cell r="J176">
            <v>0.95</v>
          </cell>
        </row>
        <row r="177">
          <cell r="A177" t="str">
            <v>Apr-Jun 201074</v>
          </cell>
          <cell r="B177">
            <v>74</v>
          </cell>
          <cell r="C177" t="str">
            <v>Apr-Jun 2010</v>
          </cell>
          <cell r="D177">
            <v>74</v>
          </cell>
          <cell r="E177">
            <v>7</v>
          </cell>
          <cell r="F177">
            <v>3.5934291581108829E-3</v>
          </cell>
          <cell r="G177">
            <v>1912</v>
          </cell>
          <cell r="H177">
            <v>0.98151950718685832</v>
          </cell>
          <cell r="I177">
            <v>1.848049281314168E-2</v>
          </cell>
          <cell r="J177">
            <v>0.95</v>
          </cell>
        </row>
        <row r="178">
          <cell r="A178" t="str">
            <v>Apr-Jun 201075</v>
          </cell>
          <cell r="B178">
            <v>75</v>
          </cell>
          <cell r="C178" t="str">
            <v>Apr-Jun 2010</v>
          </cell>
          <cell r="D178">
            <v>75</v>
          </cell>
          <cell r="E178">
            <v>3</v>
          </cell>
          <cell r="F178">
            <v>1.540041067761807E-3</v>
          </cell>
          <cell r="G178">
            <v>1915</v>
          </cell>
          <cell r="H178">
            <v>0.98305954825462016</v>
          </cell>
          <cell r="I178">
            <v>1.6940451745379836E-2</v>
          </cell>
          <cell r="J178">
            <v>0.95</v>
          </cell>
        </row>
        <row r="179">
          <cell r="A179" t="str">
            <v>Apr-Jun 201076</v>
          </cell>
          <cell r="B179">
            <v>76</v>
          </cell>
          <cell r="C179" t="str">
            <v>Apr-Jun 2010</v>
          </cell>
          <cell r="D179">
            <v>76</v>
          </cell>
          <cell r="E179">
            <v>2</v>
          </cell>
          <cell r="F179">
            <v>1.026694045174538E-3</v>
          </cell>
          <cell r="G179">
            <v>1917</v>
          </cell>
          <cell r="H179">
            <v>0.98408624229979469</v>
          </cell>
          <cell r="I179">
            <v>1.5913757700205311E-2</v>
          </cell>
          <cell r="J179">
            <v>0.95</v>
          </cell>
        </row>
        <row r="180">
          <cell r="A180" t="str">
            <v>Apr-Jun 201077</v>
          </cell>
          <cell r="B180">
            <v>77</v>
          </cell>
          <cell r="C180" t="str">
            <v>Apr-Jun 2010</v>
          </cell>
          <cell r="D180">
            <v>77</v>
          </cell>
          <cell r="E180">
            <v>1</v>
          </cell>
          <cell r="F180">
            <v>5.1334702258726901E-4</v>
          </cell>
          <cell r="G180">
            <v>1918</v>
          </cell>
          <cell r="H180">
            <v>0.9845995893223819</v>
          </cell>
          <cell r="I180">
            <v>1.5400410677618104E-2</v>
          </cell>
          <cell r="J180">
            <v>0.95</v>
          </cell>
        </row>
        <row r="181">
          <cell r="A181" t="str">
            <v>Apr-Jun 201078</v>
          </cell>
          <cell r="B181">
            <v>78</v>
          </cell>
          <cell r="C181" t="str">
            <v>Apr-Jun 2010</v>
          </cell>
          <cell r="D181">
            <v>78</v>
          </cell>
          <cell r="E181">
            <v>2</v>
          </cell>
          <cell r="F181">
            <v>1.026694045174538E-3</v>
          </cell>
          <cell r="G181">
            <v>1920</v>
          </cell>
          <cell r="H181">
            <v>0.98562628336755642</v>
          </cell>
          <cell r="I181">
            <v>1.4373716632443578E-2</v>
          </cell>
          <cell r="J181">
            <v>0.95</v>
          </cell>
        </row>
        <row r="182">
          <cell r="A182" t="str">
            <v>Apr-Jun 201079</v>
          </cell>
          <cell r="B182">
            <v>79</v>
          </cell>
          <cell r="C182" t="str">
            <v>Apr-Jun 2010</v>
          </cell>
          <cell r="D182">
            <v>79</v>
          </cell>
          <cell r="E182">
            <v>2</v>
          </cell>
          <cell r="F182">
            <v>1.026694045174538E-3</v>
          </cell>
          <cell r="G182">
            <v>1922</v>
          </cell>
          <cell r="H182">
            <v>0.98665297741273106</v>
          </cell>
          <cell r="I182">
            <v>1.3347022587268942E-2</v>
          </cell>
          <cell r="J182">
            <v>0.95</v>
          </cell>
        </row>
        <row r="183">
          <cell r="A183" t="str">
            <v>Apr-Jun 201080</v>
          </cell>
          <cell r="B183">
            <v>80</v>
          </cell>
          <cell r="C183" t="str">
            <v>Apr-Jun 2010</v>
          </cell>
          <cell r="D183">
            <v>80</v>
          </cell>
          <cell r="E183">
            <v>1</v>
          </cell>
          <cell r="F183">
            <v>5.1334702258726901E-4</v>
          </cell>
          <cell r="G183">
            <v>1923</v>
          </cell>
          <cell r="H183">
            <v>0.98716632443531827</v>
          </cell>
          <cell r="I183">
            <v>1.2833675564681735E-2</v>
          </cell>
          <cell r="J183">
            <v>0.95</v>
          </cell>
        </row>
        <row r="184">
          <cell r="A184" t="str">
            <v>Apr-Jun 201081</v>
          </cell>
          <cell r="B184">
            <v>81</v>
          </cell>
          <cell r="C184" t="str">
            <v>Apr-Jun 2010</v>
          </cell>
          <cell r="D184">
            <v>81</v>
          </cell>
          <cell r="E184">
            <v>2</v>
          </cell>
          <cell r="F184">
            <v>1.026694045174538E-3</v>
          </cell>
          <cell r="G184">
            <v>1925</v>
          </cell>
          <cell r="H184">
            <v>0.98819301848049279</v>
          </cell>
          <cell r="I184">
            <v>1.1806981519507209E-2</v>
          </cell>
          <cell r="J184">
            <v>0.95</v>
          </cell>
        </row>
        <row r="185">
          <cell r="A185" t="str">
            <v>Apr-Jun 201082</v>
          </cell>
          <cell r="B185">
            <v>82</v>
          </cell>
          <cell r="C185" t="str">
            <v>Apr-Jun 2010</v>
          </cell>
          <cell r="D185">
            <v>82</v>
          </cell>
          <cell r="E185">
            <v>3</v>
          </cell>
          <cell r="F185">
            <v>1.540041067761807E-3</v>
          </cell>
          <cell r="G185">
            <v>1928</v>
          </cell>
          <cell r="H185">
            <v>0.98973305954825463</v>
          </cell>
          <cell r="I185">
            <v>1.0266940451745366E-2</v>
          </cell>
          <cell r="J185">
            <v>0.95</v>
          </cell>
        </row>
        <row r="186">
          <cell r="A186" t="str">
            <v>Apr-Jun 201083</v>
          </cell>
          <cell r="B186">
            <v>83</v>
          </cell>
          <cell r="C186" t="str">
            <v>Apr-Jun 2010</v>
          </cell>
          <cell r="D186">
            <v>83</v>
          </cell>
          <cell r="E186">
            <v>1</v>
          </cell>
          <cell r="F186">
            <v>5.1334702258726901E-4</v>
          </cell>
          <cell r="G186">
            <v>1929</v>
          </cell>
          <cell r="H186">
            <v>0.99024640657084184</v>
          </cell>
          <cell r="I186">
            <v>9.7535934291581583E-3</v>
          </cell>
          <cell r="J186">
            <v>0.95</v>
          </cell>
        </row>
        <row r="187">
          <cell r="A187" t="str">
            <v>Apr-Jun 201084</v>
          </cell>
          <cell r="B187">
            <v>84</v>
          </cell>
          <cell r="C187" t="str">
            <v>Apr-Jun 2010</v>
          </cell>
          <cell r="D187">
            <v>84</v>
          </cell>
          <cell r="E187">
            <v>1</v>
          </cell>
          <cell r="F187">
            <v>5.1334702258726901E-4</v>
          </cell>
          <cell r="G187">
            <v>1930</v>
          </cell>
          <cell r="H187">
            <v>0.99075975359342916</v>
          </cell>
          <cell r="I187">
            <v>9.2402464065708401E-3</v>
          </cell>
          <cell r="J187">
            <v>0.95</v>
          </cell>
        </row>
        <row r="188">
          <cell r="A188" t="str">
            <v>Apr-Jun 201085</v>
          </cell>
          <cell r="B188">
            <v>85</v>
          </cell>
          <cell r="C188" t="str">
            <v>Apr-Jun 2010</v>
          </cell>
          <cell r="D188">
            <v>86</v>
          </cell>
          <cell r="E188">
            <v>1</v>
          </cell>
          <cell r="F188">
            <v>5.1334702258726901E-4</v>
          </cell>
          <cell r="G188">
            <v>1931</v>
          </cell>
          <cell r="H188">
            <v>0.99127310061601648</v>
          </cell>
          <cell r="I188">
            <v>8.7268993839835218E-3</v>
          </cell>
          <cell r="J188">
            <v>0.95</v>
          </cell>
        </row>
        <row r="189">
          <cell r="A189" t="str">
            <v>Apr-Jun 201086</v>
          </cell>
          <cell r="B189">
            <v>86</v>
          </cell>
          <cell r="C189" t="str">
            <v>Apr-Jun 2010</v>
          </cell>
          <cell r="D189">
            <v>89</v>
          </cell>
          <cell r="E189">
            <v>1</v>
          </cell>
          <cell r="F189">
            <v>5.1334702258726901E-4</v>
          </cell>
          <cell r="G189">
            <v>1932</v>
          </cell>
          <cell r="H189">
            <v>0.99178644763860369</v>
          </cell>
          <cell r="I189">
            <v>8.2135523613963146E-3</v>
          </cell>
          <cell r="J189">
            <v>0.95</v>
          </cell>
        </row>
        <row r="190">
          <cell r="A190" t="str">
            <v>Apr-Jun 201087</v>
          </cell>
          <cell r="B190">
            <v>87</v>
          </cell>
          <cell r="C190" t="str">
            <v>Apr-Jun 2010</v>
          </cell>
          <cell r="D190">
            <v>91</v>
          </cell>
          <cell r="E190">
            <v>1</v>
          </cell>
          <cell r="F190">
            <v>5.1334702258726901E-4</v>
          </cell>
          <cell r="G190">
            <v>1933</v>
          </cell>
          <cell r="H190">
            <v>0.992299794661191</v>
          </cell>
          <cell r="I190">
            <v>7.7002053388089964E-3</v>
          </cell>
          <cell r="J190">
            <v>0.95</v>
          </cell>
        </row>
        <row r="191">
          <cell r="A191" t="str">
            <v>Apr-Jun 201088</v>
          </cell>
          <cell r="B191">
            <v>88</v>
          </cell>
          <cell r="C191" t="str">
            <v>Apr-Jun 2010</v>
          </cell>
          <cell r="D191">
            <v>92</v>
          </cell>
          <cell r="E191">
            <v>1</v>
          </cell>
          <cell r="F191">
            <v>5.1334702258726901E-4</v>
          </cell>
          <cell r="G191">
            <v>1934</v>
          </cell>
          <cell r="H191">
            <v>0.99281314168377821</v>
          </cell>
          <cell r="I191">
            <v>7.1868583162217892E-3</v>
          </cell>
          <cell r="J191">
            <v>0.95</v>
          </cell>
        </row>
        <row r="192">
          <cell r="A192" t="str">
            <v>Apr-Jun 201089</v>
          </cell>
          <cell r="B192">
            <v>89</v>
          </cell>
          <cell r="C192" t="str">
            <v>Apr-Jun 2010</v>
          </cell>
          <cell r="D192">
            <v>95</v>
          </cell>
          <cell r="E192">
            <v>1</v>
          </cell>
          <cell r="F192">
            <v>5.1334702258726901E-4</v>
          </cell>
          <cell r="G192">
            <v>1935</v>
          </cell>
          <cell r="H192">
            <v>0.99332648870636553</v>
          </cell>
          <cell r="I192">
            <v>6.6735112936344709E-3</v>
          </cell>
          <cell r="J192">
            <v>0.95</v>
          </cell>
        </row>
        <row r="193">
          <cell r="A193" t="str">
            <v>Apr-Jun 201090</v>
          </cell>
          <cell r="B193">
            <v>90</v>
          </cell>
          <cell r="C193" t="str">
            <v>Apr-Jun 2010</v>
          </cell>
          <cell r="D193">
            <v>97</v>
          </cell>
          <cell r="E193">
            <v>2</v>
          </cell>
          <cell r="F193">
            <v>1.026694045174538E-3</v>
          </cell>
          <cell r="G193">
            <v>1937</v>
          </cell>
          <cell r="H193">
            <v>0.99435318275154005</v>
          </cell>
          <cell r="I193">
            <v>5.6468172484599455E-3</v>
          </cell>
          <cell r="J193">
            <v>0.95</v>
          </cell>
        </row>
        <row r="194">
          <cell r="A194" t="str">
            <v>Apr-Jun 201091</v>
          </cell>
          <cell r="B194">
            <v>91</v>
          </cell>
          <cell r="C194" t="str">
            <v>Apr-Jun 2010</v>
          </cell>
          <cell r="D194">
            <v>101</v>
          </cell>
          <cell r="E194">
            <v>1</v>
          </cell>
          <cell r="F194">
            <v>5.1334702258726901E-4</v>
          </cell>
          <cell r="G194">
            <v>1938</v>
          </cell>
          <cell r="H194">
            <v>0.99486652977412726</v>
          </cell>
          <cell r="I194">
            <v>5.1334702258727383E-3</v>
          </cell>
          <cell r="J194">
            <v>0.95</v>
          </cell>
        </row>
        <row r="195">
          <cell r="A195" t="str">
            <v>Apr-Jun 201092</v>
          </cell>
          <cell r="B195">
            <v>92</v>
          </cell>
          <cell r="C195" t="str">
            <v>Apr-Jun 2010</v>
          </cell>
          <cell r="D195">
            <v>102</v>
          </cell>
          <cell r="E195">
            <v>1</v>
          </cell>
          <cell r="F195">
            <v>5.1334702258726901E-4</v>
          </cell>
          <cell r="G195">
            <v>1939</v>
          </cell>
          <cell r="H195">
            <v>0.99537987679671458</v>
          </cell>
          <cell r="I195">
            <v>4.62012320328542E-3</v>
          </cell>
          <cell r="J195">
            <v>0.95</v>
          </cell>
        </row>
        <row r="196">
          <cell r="A196" t="str">
            <v>Apr-Jun 201093</v>
          </cell>
          <cell r="B196">
            <v>93</v>
          </cell>
          <cell r="C196" t="str">
            <v>Apr-Jun 2010</v>
          </cell>
          <cell r="D196">
            <v>105</v>
          </cell>
          <cell r="E196">
            <v>1</v>
          </cell>
          <cell r="F196">
            <v>5.1334702258726901E-4</v>
          </cell>
          <cell r="G196">
            <v>1940</v>
          </cell>
          <cell r="H196">
            <v>0.9958932238193019</v>
          </cell>
          <cell r="I196">
            <v>4.1067761806981018E-3</v>
          </cell>
          <cell r="J196">
            <v>0.95</v>
          </cell>
        </row>
        <row r="197">
          <cell r="A197" t="str">
            <v>Apr-Jun 201094</v>
          </cell>
          <cell r="B197">
            <v>94</v>
          </cell>
          <cell r="C197" t="str">
            <v>Apr-Jun 2010</v>
          </cell>
          <cell r="D197">
            <v>106</v>
          </cell>
          <cell r="E197">
            <v>1</v>
          </cell>
          <cell r="F197">
            <v>5.1334702258726901E-4</v>
          </cell>
          <cell r="G197">
            <v>1941</v>
          </cell>
          <cell r="H197">
            <v>0.99640657084188911</v>
          </cell>
          <cell r="I197">
            <v>3.5934291581108946E-3</v>
          </cell>
          <cell r="J197">
            <v>0.95</v>
          </cell>
        </row>
        <row r="198">
          <cell r="A198" t="str">
            <v>Apr-Jun 201095</v>
          </cell>
          <cell r="B198">
            <v>95</v>
          </cell>
          <cell r="C198" t="str">
            <v>Apr-Jun 2010</v>
          </cell>
          <cell r="D198">
            <v>111</v>
          </cell>
          <cell r="E198">
            <v>1</v>
          </cell>
          <cell r="F198">
            <v>5.1334702258726901E-4</v>
          </cell>
          <cell r="G198">
            <v>1942</v>
          </cell>
          <cell r="H198">
            <v>0.99691991786447642</v>
          </cell>
          <cell r="I198">
            <v>3.0800821355235763E-3</v>
          </cell>
          <cell r="J198">
            <v>0.95</v>
          </cell>
        </row>
        <row r="199">
          <cell r="A199" t="str">
            <v>Apr-Jun 201096</v>
          </cell>
          <cell r="B199">
            <v>96</v>
          </cell>
          <cell r="C199" t="str">
            <v>Apr-Jun 2010</v>
          </cell>
          <cell r="D199">
            <v>116</v>
          </cell>
          <cell r="E199">
            <v>2</v>
          </cell>
          <cell r="F199">
            <v>1.026694045174538E-3</v>
          </cell>
          <cell r="G199">
            <v>1944</v>
          </cell>
          <cell r="H199">
            <v>0.99794661190965095</v>
          </cell>
          <cell r="I199">
            <v>2.0533880903490509E-3</v>
          </cell>
          <cell r="J199">
            <v>0.95</v>
          </cell>
        </row>
        <row r="200">
          <cell r="A200" t="str">
            <v>Apr-Jun 201097</v>
          </cell>
          <cell r="B200">
            <v>97</v>
          </cell>
          <cell r="C200" t="str">
            <v>Apr-Jun 2010</v>
          </cell>
          <cell r="D200">
            <v>124</v>
          </cell>
          <cell r="E200">
            <v>1</v>
          </cell>
          <cell r="F200">
            <v>5.1334702258726901E-4</v>
          </cell>
          <cell r="G200">
            <v>1945</v>
          </cell>
          <cell r="H200">
            <v>0.99845995893223816</v>
          </cell>
          <cell r="I200">
            <v>1.5400410677618437E-3</v>
          </cell>
          <cell r="J200">
            <v>0.95</v>
          </cell>
        </row>
        <row r="201">
          <cell r="A201" t="str">
            <v>Apr-Jun 201098</v>
          </cell>
          <cell r="B201">
            <v>98</v>
          </cell>
          <cell r="C201" t="str">
            <v>Apr-Jun 2010</v>
          </cell>
          <cell r="D201">
            <v>137</v>
          </cell>
          <cell r="E201">
            <v>1</v>
          </cell>
          <cell r="F201">
            <v>5.1334702258726901E-4</v>
          </cell>
          <cell r="G201">
            <v>1946</v>
          </cell>
          <cell r="H201">
            <v>0.99897330595482547</v>
          </cell>
          <cell r="I201">
            <v>1.0266940451745254E-3</v>
          </cell>
          <cell r="J201">
            <v>0.95</v>
          </cell>
        </row>
        <row r="202">
          <cell r="A202" t="str">
            <v>Apr-Jun 201099</v>
          </cell>
          <cell r="B202">
            <v>99</v>
          </cell>
          <cell r="C202" t="str">
            <v>Apr-Jun 2010</v>
          </cell>
          <cell r="D202">
            <v>150</v>
          </cell>
          <cell r="E202">
            <v>1</v>
          </cell>
          <cell r="F202">
            <v>5.1334702258726901E-4</v>
          </cell>
          <cell r="G202">
            <v>1947</v>
          </cell>
          <cell r="H202">
            <v>0.99948665297741268</v>
          </cell>
          <cell r="I202">
            <v>5.1334702258731824E-4</v>
          </cell>
          <cell r="J202">
            <v>0.95</v>
          </cell>
        </row>
        <row r="203">
          <cell r="A203" t="str">
            <v>Apr-Jun 2010100</v>
          </cell>
          <cell r="B203">
            <v>100</v>
          </cell>
          <cell r="C203" t="str">
            <v>Apr-Jun 2010</v>
          </cell>
          <cell r="D203">
            <v>282</v>
          </cell>
          <cell r="E203">
            <v>1</v>
          </cell>
          <cell r="F203">
            <v>5.1334702258726901E-4</v>
          </cell>
          <cell r="G203">
            <v>1948</v>
          </cell>
          <cell r="H203">
            <v>1</v>
          </cell>
          <cell r="I203">
            <v>0</v>
          </cell>
          <cell r="J203">
            <v>0.95</v>
          </cell>
        </row>
        <row r="204">
          <cell r="A204" t="str">
            <v/>
          </cell>
        </row>
        <row r="205">
          <cell r="A205" t="str">
            <v>Apr-Jun 2010</v>
          </cell>
          <cell r="C205" t="str">
            <v>Apr-Jun 2010</v>
          </cell>
          <cell r="D205" t="str">
            <v>Total</v>
          </cell>
          <cell r="E205">
            <v>1948</v>
          </cell>
        </row>
        <row r="206">
          <cell r="A206" t="str">
            <v/>
          </cell>
        </row>
        <row r="207">
          <cell r="A207" t="str">
            <v/>
          </cell>
        </row>
        <row r="208">
          <cell r="A208" t="str">
            <v>Jul-Sep 20101</v>
          </cell>
          <cell r="B208">
            <v>1</v>
          </cell>
          <cell r="C208" t="str">
            <v>Jul-Sep 2010</v>
          </cell>
          <cell r="D208">
            <v>0</v>
          </cell>
          <cell r="E208">
            <v>16</v>
          </cell>
          <cell r="F208">
            <v>5.8479532163742687E-3</v>
          </cell>
          <cell r="G208">
            <v>16</v>
          </cell>
          <cell r="H208">
            <v>5.8479532163742687E-3</v>
          </cell>
          <cell r="I208">
            <v>0.99415204678362579</v>
          </cell>
          <cell r="J208">
            <v>0.95</v>
          </cell>
        </row>
        <row r="209">
          <cell r="A209" t="str">
            <v>Jul-Sep 20102</v>
          </cell>
          <cell r="B209">
            <v>2</v>
          </cell>
          <cell r="C209" t="str">
            <v>Jul-Sep 2010</v>
          </cell>
          <cell r="D209">
            <v>1</v>
          </cell>
          <cell r="E209">
            <v>25</v>
          </cell>
          <cell r="F209">
            <v>9.1374269005847948E-3</v>
          </cell>
          <cell r="G209">
            <v>41</v>
          </cell>
          <cell r="H209">
            <v>1.4985380116959063E-2</v>
          </cell>
          <cell r="I209">
            <v>0.98501461988304095</v>
          </cell>
          <cell r="J209">
            <v>0.95</v>
          </cell>
        </row>
        <row r="210">
          <cell r="A210" t="str">
            <v>Jul-Sep 20103</v>
          </cell>
          <cell r="B210">
            <v>3</v>
          </cell>
          <cell r="C210" t="str">
            <v>Jul-Sep 2010</v>
          </cell>
          <cell r="D210">
            <v>2</v>
          </cell>
          <cell r="E210">
            <v>25</v>
          </cell>
          <cell r="F210">
            <v>9.1374269005847948E-3</v>
          </cell>
          <cell r="G210">
            <v>66</v>
          </cell>
          <cell r="H210">
            <v>2.4122807017543858E-2</v>
          </cell>
          <cell r="I210">
            <v>0.97587719298245612</v>
          </cell>
          <cell r="J210">
            <v>0.95</v>
          </cell>
        </row>
        <row r="211">
          <cell r="A211" t="str">
            <v>Jul-Sep 20104</v>
          </cell>
          <cell r="B211">
            <v>4</v>
          </cell>
          <cell r="C211" t="str">
            <v>Jul-Sep 2010</v>
          </cell>
          <cell r="D211">
            <v>3</v>
          </cell>
          <cell r="E211">
            <v>24</v>
          </cell>
          <cell r="F211">
            <v>8.771929824561403E-3</v>
          </cell>
          <cell r="G211">
            <v>90</v>
          </cell>
          <cell r="H211">
            <v>3.2894736842105261E-2</v>
          </cell>
          <cell r="I211">
            <v>0.96710526315789469</v>
          </cell>
          <cell r="J211">
            <v>0.95</v>
          </cell>
        </row>
        <row r="212">
          <cell r="A212" t="str">
            <v>Jul-Sep 20105</v>
          </cell>
          <cell r="B212">
            <v>5</v>
          </cell>
          <cell r="C212" t="str">
            <v>Jul-Sep 2010</v>
          </cell>
          <cell r="D212">
            <v>4</v>
          </cell>
          <cell r="E212">
            <v>30</v>
          </cell>
          <cell r="F212">
            <v>1.0964912280701754E-2</v>
          </cell>
          <cell r="G212">
            <v>120</v>
          </cell>
          <cell r="H212">
            <v>4.3859649122807015E-2</v>
          </cell>
          <cell r="I212">
            <v>0.95614035087719296</v>
          </cell>
          <cell r="J212">
            <v>0.95</v>
          </cell>
        </row>
        <row r="213">
          <cell r="A213" t="str">
            <v>Jul-Sep 20106</v>
          </cell>
          <cell r="B213">
            <v>6</v>
          </cell>
          <cell r="C213" t="str">
            <v>Jul-Sep 2010</v>
          </cell>
          <cell r="D213">
            <v>5</v>
          </cell>
          <cell r="E213">
            <v>21</v>
          </cell>
          <cell r="F213">
            <v>7.6754385964912276E-3</v>
          </cell>
          <cell r="G213">
            <v>141</v>
          </cell>
          <cell r="H213">
            <v>5.1535087719298246E-2</v>
          </cell>
          <cell r="I213">
            <v>0.94846491228070173</v>
          </cell>
          <cell r="J213">
            <v>0.95</v>
          </cell>
        </row>
        <row r="214">
          <cell r="A214" t="str">
            <v>Jul-Sep 20107</v>
          </cell>
          <cell r="B214">
            <v>7</v>
          </cell>
          <cell r="C214" t="str">
            <v>Jul-Sep 2010</v>
          </cell>
          <cell r="D214">
            <v>6</v>
          </cell>
          <cell r="E214">
            <v>25</v>
          </cell>
          <cell r="F214">
            <v>9.1374269005847948E-3</v>
          </cell>
          <cell r="G214">
            <v>166</v>
          </cell>
          <cell r="H214">
            <v>6.0672514619883038E-2</v>
          </cell>
          <cell r="I214">
            <v>0.93932748538011701</v>
          </cell>
          <cell r="J214">
            <v>0.95</v>
          </cell>
        </row>
        <row r="215">
          <cell r="A215" t="str">
            <v>Jul-Sep 20108</v>
          </cell>
          <cell r="B215">
            <v>8</v>
          </cell>
          <cell r="C215" t="str">
            <v>Jul-Sep 2010</v>
          </cell>
          <cell r="D215">
            <v>7</v>
          </cell>
          <cell r="E215">
            <v>36</v>
          </cell>
          <cell r="F215">
            <v>1.3157894736842105E-2</v>
          </cell>
          <cell r="G215">
            <v>202</v>
          </cell>
          <cell r="H215">
            <v>7.3830409356725149E-2</v>
          </cell>
          <cell r="I215">
            <v>0.92616959064327486</v>
          </cell>
          <cell r="J215">
            <v>0.95</v>
          </cell>
        </row>
        <row r="216">
          <cell r="A216" t="str">
            <v>Jul-Sep 20109</v>
          </cell>
          <cell r="B216">
            <v>9</v>
          </cell>
          <cell r="C216" t="str">
            <v>Jul-Sep 2010</v>
          </cell>
          <cell r="D216">
            <v>8</v>
          </cell>
          <cell r="E216">
            <v>33</v>
          </cell>
          <cell r="F216">
            <v>1.2061403508771929E-2</v>
          </cell>
          <cell r="G216">
            <v>235</v>
          </cell>
          <cell r="H216">
            <v>8.5891812865497075E-2</v>
          </cell>
          <cell r="I216">
            <v>0.91410818713450293</v>
          </cell>
          <cell r="J216">
            <v>0.95</v>
          </cell>
        </row>
        <row r="217">
          <cell r="A217" t="str">
            <v>Jul-Sep 201010</v>
          </cell>
          <cell r="B217">
            <v>10</v>
          </cell>
          <cell r="C217" t="str">
            <v>Jul-Sep 2010</v>
          </cell>
          <cell r="D217">
            <v>9</v>
          </cell>
          <cell r="E217">
            <v>35</v>
          </cell>
          <cell r="F217">
            <v>1.2792397660818713E-2</v>
          </cell>
          <cell r="G217">
            <v>270</v>
          </cell>
          <cell r="H217">
            <v>9.8684210526315791E-2</v>
          </cell>
          <cell r="I217">
            <v>0.90131578947368418</v>
          </cell>
          <cell r="J217">
            <v>0.95</v>
          </cell>
        </row>
        <row r="218">
          <cell r="A218" t="str">
            <v>Jul-Sep 201011</v>
          </cell>
          <cell r="B218">
            <v>11</v>
          </cell>
          <cell r="C218" t="str">
            <v>Jul-Sep 2010</v>
          </cell>
          <cell r="D218">
            <v>10</v>
          </cell>
          <cell r="E218">
            <v>30</v>
          </cell>
          <cell r="F218">
            <v>1.0964912280701754E-2</v>
          </cell>
          <cell r="G218">
            <v>300</v>
          </cell>
          <cell r="H218">
            <v>0.10964912280701754</v>
          </cell>
          <cell r="I218">
            <v>0.89035087719298245</v>
          </cell>
          <cell r="J218">
            <v>0.95</v>
          </cell>
        </row>
        <row r="219">
          <cell r="A219" t="str">
            <v>Jul-Sep 201012</v>
          </cell>
          <cell r="B219">
            <v>12</v>
          </cell>
          <cell r="C219" t="str">
            <v>Jul-Sep 2010</v>
          </cell>
          <cell r="D219">
            <v>11</v>
          </cell>
          <cell r="E219">
            <v>22</v>
          </cell>
          <cell r="F219">
            <v>8.0409356725146194E-3</v>
          </cell>
          <cell r="G219">
            <v>322</v>
          </cell>
          <cell r="H219">
            <v>0.11769005847953216</v>
          </cell>
          <cell r="I219">
            <v>0.88230994152046782</v>
          </cell>
          <cell r="J219">
            <v>0.95</v>
          </cell>
        </row>
        <row r="220">
          <cell r="A220" t="str">
            <v>Jul-Sep 201013</v>
          </cell>
          <cell r="B220">
            <v>13</v>
          </cell>
          <cell r="C220" t="str">
            <v>Jul-Sep 2010</v>
          </cell>
          <cell r="D220">
            <v>12</v>
          </cell>
          <cell r="E220">
            <v>22</v>
          </cell>
          <cell r="F220">
            <v>8.0409356725146194E-3</v>
          </cell>
          <cell r="G220">
            <v>344</v>
          </cell>
          <cell r="H220">
            <v>0.12573099415204678</v>
          </cell>
          <cell r="I220">
            <v>0.8742690058479532</v>
          </cell>
          <cell r="J220">
            <v>0.95</v>
          </cell>
        </row>
        <row r="221">
          <cell r="A221" t="str">
            <v>Jul-Sep 201014</v>
          </cell>
          <cell r="B221">
            <v>14</v>
          </cell>
          <cell r="C221" t="str">
            <v>Jul-Sep 2010</v>
          </cell>
          <cell r="D221">
            <v>13</v>
          </cell>
          <cell r="E221">
            <v>29</v>
          </cell>
          <cell r="F221">
            <v>1.0599415204678362E-2</v>
          </cell>
          <cell r="G221">
            <v>373</v>
          </cell>
          <cell r="H221">
            <v>0.13633040935672514</v>
          </cell>
          <cell r="I221">
            <v>0.86366959064327486</v>
          </cell>
          <cell r="J221">
            <v>0.95</v>
          </cell>
        </row>
        <row r="222">
          <cell r="A222" t="str">
            <v>Jul-Sep 201015</v>
          </cell>
          <cell r="B222">
            <v>15</v>
          </cell>
          <cell r="C222" t="str">
            <v>Jul-Sep 2010</v>
          </cell>
          <cell r="D222">
            <v>14</v>
          </cell>
          <cell r="E222">
            <v>40</v>
          </cell>
          <cell r="F222">
            <v>1.4619883040935672E-2</v>
          </cell>
          <cell r="G222">
            <v>413</v>
          </cell>
          <cell r="H222">
            <v>0.15095029239766081</v>
          </cell>
          <cell r="I222">
            <v>0.84904970760233922</v>
          </cell>
          <cell r="J222">
            <v>0.95</v>
          </cell>
        </row>
        <row r="223">
          <cell r="A223" t="str">
            <v>Jul-Sep 201016</v>
          </cell>
          <cell r="B223">
            <v>16</v>
          </cell>
          <cell r="C223" t="str">
            <v>Jul-Sep 2010</v>
          </cell>
          <cell r="D223">
            <v>15</v>
          </cell>
          <cell r="E223">
            <v>45</v>
          </cell>
          <cell r="F223">
            <v>1.6447368421052631E-2</v>
          </cell>
          <cell r="G223">
            <v>458</v>
          </cell>
          <cell r="H223">
            <v>0.16739766081871346</v>
          </cell>
          <cell r="I223">
            <v>0.83260233918128657</v>
          </cell>
          <cell r="J223">
            <v>0.95</v>
          </cell>
        </row>
        <row r="224">
          <cell r="A224" t="str">
            <v>Jul-Sep 201017</v>
          </cell>
          <cell r="B224">
            <v>17</v>
          </cell>
          <cell r="C224" t="str">
            <v>Jul-Sep 2010</v>
          </cell>
          <cell r="D224">
            <v>16</v>
          </cell>
          <cell r="E224">
            <v>35</v>
          </cell>
          <cell r="F224">
            <v>1.2792397660818713E-2</v>
          </cell>
          <cell r="G224">
            <v>493</v>
          </cell>
          <cell r="H224">
            <v>0.18019005847953215</v>
          </cell>
          <cell r="I224">
            <v>0.81980994152046782</v>
          </cell>
          <cell r="J224">
            <v>0.95</v>
          </cell>
        </row>
        <row r="225">
          <cell r="A225" t="str">
            <v>Jul-Sep 201018</v>
          </cell>
          <cell r="B225">
            <v>18</v>
          </cell>
          <cell r="C225" t="str">
            <v>Jul-Sep 2010</v>
          </cell>
          <cell r="D225">
            <v>17</v>
          </cell>
          <cell r="E225">
            <v>31</v>
          </cell>
          <cell r="F225">
            <v>1.1330409356725146E-2</v>
          </cell>
          <cell r="G225">
            <v>524</v>
          </cell>
          <cell r="H225">
            <v>0.19152046783625731</v>
          </cell>
          <cell r="I225">
            <v>0.80847953216374269</v>
          </cell>
          <cell r="J225">
            <v>0.95</v>
          </cell>
        </row>
        <row r="226">
          <cell r="A226" t="str">
            <v>Jul-Sep 201019</v>
          </cell>
          <cell r="B226">
            <v>19</v>
          </cell>
          <cell r="C226" t="str">
            <v>Jul-Sep 2010</v>
          </cell>
          <cell r="D226">
            <v>18</v>
          </cell>
          <cell r="E226">
            <v>38</v>
          </cell>
          <cell r="F226">
            <v>1.3888888888888888E-2</v>
          </cell>
          <cell r="G226">
            <v>562</v>
          </cell>
          <cell r="H226">
            <v>0.20540935672514621</v>
          </cell>
          <cell r="I226">
            <v>0.79459064327485374</v>
          </cell>
          <cell r="J226">
            <v>0.95</v>
          </cell>
        </row>
        <row r="227">
          <cell r="A227" t="str">
            <v>Jul-Sep 201020</v>
          </cell>
          <cell r="B227">
            <v>20</v>
          </cell>
          <cell r="C227" t="str">
            <v>Jul-Sep 2010</v>
          </cell>
          <cell r="D227">
            <v>19</v>
          </cell>
          <cell r="E227">
            <v>30</v>
          </cell>
          <cell r="F227">
            <v>1.0964912280701754E-2</v>
          </cell>
          <cell r="G227">
            <v>592</v>
          </cell>
          <cell r="H227">
            <v>0.21637426900584794</v>
          </cell>
          <cell r="I227">
            <v>0.78362573099415211</v>
          </cell>
          <cell r="J227">
            <v>0.95</v>
          </cell>
        </row>
        <row r="228">
          <cell r="A228" t="str">
            <v>Jul-Sep 201021</v>
          </cell>
          <cell r="B228">
            <v>21</v>
          </cell>
          <cell r="C228" t="str">
            <v>Jul-Sep 2010</v>
          </cell>
          <cell r="D228">
            <v>20</v>
          </cell>
          <cell r="E228">
            <v>53</v>
          </cell>
          <cell r="F228">
            <v>1.9371345029239765E-2</v>
          </cell>
          <cell r="G228">
            <v>645</v>
          </cell>
          <cell r="H228">
            <v>0.23574561403508773</v>
          </cell>
          <cell r="I228">
            <v>0.76425438596491224</v>
          </cell>
          <cell r="J228">
            <v>0.95</v>
          </cell>
        </row>
        <row r="229">
          <cell r="A229" t="str">
            <v>Jul-Sep 201022</v>
          </cell>
          <cell r="B229">
            <v>22</v>
          </cell>
          <cell r="C229" t="str">
            <v>Jul-Sep 2010</v>
          </cell>
          <cell r="D229">
            <v>21</v>
          </cell>
          <cell r="E229">
            <v>63</v>
          </cell>
          <cell r="F229">
            <v>2.3026315789473683E-2</v>
          </cell>
          <cell r="G229">
            <v>708</v>
          </cell>
          <cell r="H229">
            <v>0.25877192982456143</v>
          </cell>
          <cell r="I229">
            <v>0.74122807017543857</v>
          </cell>
          <cell r="J229">
            <v>0.95</v>
          </cell>
        </row>
        <row r="230">
          <cell r="A230" t="str">
            <v>Jul-Sep 201023</v>
          </cell>
          <cell r="B230">
            <v>23</v>
          </cell>
          <cell r="C230" t="str">
            <v>Jul-Sep 2010</v>
          </cell>
          <cell r="D230">
            <v>22</v>
          </cell>
          <cell r="E230">
            <v>50</v>
          </cell>
          <cell r="F230">
            <v>1.827485380116959E-2</v>
          </cell>
          <cell r="G230">
            <v>758</v>
          </cell>
          <cell r="H230">
            <v>0.27704678362573099</v>
          </cell>
          <cell r="I230">
            <v>0.72295321637426901</v>
          </cell>
          <cell r="J230">
            <v>0.95</v>
          </cell>
        </row>
        <row r="231">
          <cell r="A231" t="str">
            <v>Jul-Sep 201024</v>
          </cell>
          <cell r="B231">
            <v>24</v>
          </cell>
          <cell r="C231" t="str">
            <v>Jul-Sep 2010</v>
          </cell>
          <cell r="D231">
            <v>23</v>
          </cell>
          <cell r="E231">
            <v>35</v>
          </cell>
          <cell r="F231">
            <v>1.2792397660818713E-2</v>
          </cell>
          <cell r="G231">
            <v>793</v>
          </cell>
          <cell r="H231">
            <v>0.28983918128654973</v>
          </cell>
          <cell r="I231">
            <v>0.71016081871345027</v>
          </cell>
          <cell r="J231">
            <v>0.95</v>
          </cell>
        </row>
        <row r="232">
          <cell r="A232" t="str">
            <v>Jul-Sep 201025</v>
          </cell>
          <cell r="B232">
            <v>25</v>
          </cell>
          <cell r="C232" t="str">
            <v>Jul-Sep 2010</v>
          </cell>
          <cell r="D232">
            <v>24</v>
          </cell>
          <cell r="E232">
            <v>33</v>
          </cell>
          <cell r="F232">
            <v>1.2061403508771929E-2</v>
          </cell>
          <cell r="G232">
            <v>826</v>
          </cell>
          <cell r="H232">
            <v>0.30190058479532161</v>
          </cell>
          <cell r="I232">
            <v>0.69809941520467844</v>
          </cell>
          <cell r="J232">
            <v>0.95</v>
          </cell>
        </row>
        <row r="233">
          <cell r="A233" t="str">
            <v>Jul-Sep 201026</v>
          </cell>
          <cell r="B233">
            <v>26</v>
          </cell>
          <cell r="C233" t="str">
            <v>Jul-Sep 2010</v>
          </cell>
          <cell r="D233">
            <v>25</v>
          </cell>
          <cell r="E233">
            <v>34</v>
          </cell>
          <cell r="F233">
            <v>1.2426900584795321E-2</v>
          </cell>
          <cell r="G233">
            <v>860</v>
          </cell>
          <cell r="H233">
            <v>0.31432748538011696</v>
          </cell>
          <cell r="I233">
            <v>0.68567251461988299</v>
          </cell>
          <cell r="J233">
            <v>0.95</v>
          </cell>
        </row>
        <row r="234">
          <cell r="A234" t="str">
            <v>Jul-Sep 201027</v>
          </cell>
          <cell r="B234">
            <v>27</v>
          </cell>
          <cell r="C234" t="str">
            <v>Jul-Sep 2010</v>
          </cell>
          <cell r="D234">
            <v>26</v>
          </cell>
          <cell r="E234">
            <v>51</v>
          </cell>
          <cell r="F234">
            <v>1.8640350877192981E-2</v>
          </cell>
          <cell r="G234">
            <v>911</v>
          </cell>
          <cell r="H234">
            <v>0.33296783625730997</v>
          </cell>
          <cell r="I234">
            <v>0.66703216374269003</v>
          </cell>
          <cell r="J234">
            <v>0.95</v>
          </cell>
        </row>
        <row r="235">
          <cell r="A235" t="str">
            <v>Jul-Sep 201028</v>
          </cell>
          <cell r="B235">
            <v>28</v>
          </cell>
          <cell r="C235" t="str">
            <v>Jul-Sep 2010</v>
          </cell>
          <cell r="D235">
            <v>27</v>
          </cell>
          <cell r="E235">
            <v>54</v>
          </cell>
          <cell r="F235">
            <v>1.9736842105263157E-2</v>
          </cell>
          <cell r="G235">
            <v>965</v>
          </cell>
          <cell r="H235">
            <v>0.35270467836257308</v>
          </cell>
          <cell r="I235">
            <v>0.64729532163742687</v>
          </cell>
          <cell r="J235">
            <v>0.95</v>
          </cell>
        </row>
        <row r="236">
          <cell r="A236" t="str">
            <v>Jul-Sep 201029</v>
          </cell>
          <cell r="B236">
            <v>29</v>
          </cell>
          <cell r="C236" t="str">
            <v>Jul-Sep 2010</v>
          </cell>
          <cell r="D236">
            <v>28</v>
          </cell>
          <cell r="E236">
            <v>60</v>
          </cell>
          <cell r="F236">
            <v>2.1929824561403508E-2</v>
          </cell>
          <cell r="G236">
            <v>1025</v>
          </cell>
          <cell r="H236">
            <v>0.3746345029239766</v>
          </cell>
          <cell r="I236">
            <v>0.6253654970760234</v>
          </cell>
          <cell r="J236">
            <v>0.95</v>
          </cell>
        </row>
        <row r="237">
          <cell r="A237" t="str">
            <v>Jul-Sep 201030</v>
          </cell>
          <cell r="B237">
            <v>30</v>
          </cell>
          <cell r="C237" t="str">
            <v>Jul-Sep 2010</v>
          </cell>
          <cell r="D237">
            <v>29</v>
          </cell>
          <cell r="E237">
            <v>44</v>
          </cell>
          <cell r="F237">
            <v>1.6081871345029239E-2</v>
          </cell>
          <cell r="G237">
            <v>1069</v>
          </cell>
          <cell r="H237">
            <v>0.39071637426900585</v>
          </cell>
          <cell r="I237">
            <v>0.60928362573099415</v>
          </cell>
          <cell r="J237">
            <v>0.95</v>
          </cell>
        </row>
        <row r="238">
          <cell r="A238" t="str">
            <v>Jul-Sep 201031</v>
          </cell>
          <cell r="B238">
            <v>31</v>
          </cell>
          <cell r="C238" t="str">
            <v>Jul-Sep 2010</v>
          </cell>
          <cell r="D238">
            <v>30</v>
          </cell>
          <cell r="E238">
            <v>49</v>
          </cell>
          <cell r="F238">
            <v>1.7909356725146198E-2</v>
          </cell>
          <cell r="G238">
            <v>1118</v>
          </cell>
          <cell r="H238">
            <v>0.40862573099415206</v>
          </cell>
          <cell r="I238">
            <v>0.59137426900584789</v>
          </cell>
          <cell r="J238">
            <v>0.95</v>
          </cell>
        </row>
        <row r="239">
          <cell r="A239" t="str">
            <v>Jul-Sep 201032</v>
          </cell>
          <cell r="B239">
            <v>32</v>
          </cell>
          <cell r="C239" t="str">
            <v>Jul-Sep 2010</v>
          </cell>
          <cell r="D239">
            <v>31</v>
          </cell>
          <cell r="E239">
            <v>42</v>
          </cell>
          <cell r="F239">
            <v>1.5350877192982455E-2</v>
          </cell>
          <cell r="G239">
            <v>1160</v>
          </cell>
          <cell r="H239">
            <v>0.42397660818713451</v>
          </cell>
          <cell r="I239">
            <v>0.57602339181286544</v>
          </cell>
          <cell r="J239">
            <v>0.95</v>
          </cell>
        </row>
        <row r="240">
          <cell r="A240" t="str">
            <v>Jul-Sep 201033</v>
          </cell>
          <cell r="B240">
            <v>33</v>
          </cell>
          <cell r="C240" t="str">
            <v>Jul-Sep 2010</v>
          </cell>
          <cell r="D240">
            <v>32</v>
          </cell>
          <cell r="E240">
            <v>38</v>
          </cell>
          <cell r="F240">
            <v>1.3888888888888888E-2</v>
          </cell>
          <cell r="G240">
            <v>1198</v>
          </cell>
          <cell r="H240">
            <v>0.4378654970760234</v>
          </cell>
          <cell r="I240">
            <v>0.5621345029239766</v>
          </cell>
          <cell r="J240">
            <v>0.95</v>
          </cell>
        </row>
        <row r="241">
          <cell r="A241" t="str">
            <v>Jul-Sep 201034</v>
          </cell>
          <cell r="B241">
            <v>34</v>
          </cell>
          <cell r="C241" t="str">
            <v>Jul-Sep 2010</v>
          </cell>
          <cell r="D241">
            <v>33</v>
          </cell>
          <cell r="E241">
            <v>43</v>
          </cell>
          <cell r="F241">
            <v>1.5716374269005847E-2</v>
          </cell>
          <cell r="G241">
            <v>1241</v>
          </cell>
          <cell r="H241">
            <v>0.45358187134502925</v>
          </cell>
          <cell r="I241">
            <v>0.54641812865497075</v>
          </cell>
          <cell r="J241">
            <v>0.95</v>
          </cell>
        </row>
        <row r="242">
          <cell r="A242" t="str">
            <v>Jul-Sep 201035</v>
          </cell>
          <cell r="B242">
            <v>35</v>
          </cell>
          <cell r="C242" t="str">
            <v>Jul-Sep 2010</v>
          </cell>
          <cell r="D242">
            <v>34</v>
          </cell>
          <cell r="E242">
            <v>70</v>
          </cell>
          <cell r="F242">
            <v>2.5584795321637425E-2</v>
          </cell>
          <cell r="G242">
            <v>1311</v>
          </cell>
          <cell r="H242">
            <v>0.47916666666666669</v>
          </cell>
          <cell r="I242">
            <v>0.52083333333333326</v>
          </cell>
          <cell r="J242">
            <v>0.95</v>
          </cell>
        </row>
        <row r="243">
          <cell r="A243" t="str">
            <v>Jul-Sep 201036</v>
          </cell>
          <cell r="B243">
            <v>36</v>
          </cell>
          <cell r="C243" t="str">
            <v>Jul-Sep 2010</v>
          </cell>
          <cell r="D243">
            <v>35</v>
          </cell>
          <cell r="E243">
            <v>53</v>
          </cell>
          <cell r="F243">
            <v>1.9371345029239765E-2</v>
          </cell>
          <cell r="G243">
            <v>1364</v>
          </cell>
          <cell r="H243">
            <v>0.49853801169590645</v>
          </cell>
          <cell r="I243">
            <v>0.50146198830409361</v>
          </cell>
          <cell r="J243">
            <v>0.95</v>
          </cell>
        </row>
        <row r="244">
          <cell r="A244" t="str">
            <v>Jul-Sep 201037</v>
          </cell>
          <cell r="B244">
            <v>37</v>
          </cell>
          <cell r="C244" t="str">
            <v>Jul-Sep 2010</v>
          </cell>
          <cell r="D244">
            <v>36</v>
          </cell>
          <cell r="E244">
            <v>64</v>
          </cell>
          <cell r="F244">
            <v>2.3391812865497075E-2</v>
          </cell>
          <cell r="G244">
            <v>1428</v>
          </cell>
          <cell r="H244">
            <v>0.52192982456140347</v>
          </cell>
          <cell r="I244">
            <v>0.47807017543859653</v>
          </cell>
          <cell r="J244">
            <v>0.95</v>
          </cell>
        </row>
        <row r="245">
          <cell r="A245" t="str">
            <v>Jul-Sep 201038</v>
          </cell>
          <cell r="B245">
            <v>38</v>
          </cell>
          <cell r="C245" t="str">
            <v>Jul-Sep 2010</v>
          </cell>
          <cell r="D245">
            <v>37</v>
          </cell>
          <cell r="E245">
            <v>54</v>
          </cell>
          <cell r="F245">
            <v>1.9736842105263157E-2</v>
          </cell>
          <cell r="G245">
            <v>1482</v>
          </cell>
          <cell r="H245">
            <v>0.54166666666666663</v>
          </cell>
          <cell r="I245">
            <v>0.45833333333333337</v>
          </cell>
          <cell r="J245">
            <v>0.95</v>
          </cell>
        </row>
        <row r="246">
          <cell r="A246" t="str">
            <v>Jul-Sep 201039</v>
          </cell>
          <cell r="B246">
            <v>39</v>
          </cell>
          <cell r="C246" t="str">
            <v>Jul-Sep 2010</v>
          </cell>
          <cell r="D246">
            <v>38</v>
          </cell>
          <cell r="E246">
            <v>50</v>
          </cell>
          <cell r="F246">
            <v>1.827485380116959E-2</v>
          </cell>
          <cell r="G246">
            <v>1532</v>
          </cell>
          <cell r="H246">
            <v>0.5599415204678363</v>
          </cell>
          <cell r="I246">
            <v>0.4400584795321637</v>
          </cell>
          <cell r="J246">
            <v>0.95</v>
          </cell>
        </row>
        <row r="247">
          <cell r="A247" t="str">
            <v>Jul-Sep 201040</v>
          </cell>
          <cell r="B247">
            <v>40</v>
          </cell>
          <cell r="C247" t="str">
            <v>Jul-Sep 2010</v>
          </cell>
          <cell r="D247">
            <v>39</v>
          </cell>
          <cell r="E247">
            <v>41</v>
          </cell>
          <cell r="F247">
            <v>1.4985380116959063E-2</v>
          </cell>
          <cell r="G247">
            <v>1573</v>
          </cell>
          <cell r="H247">
            <v>0.57492690058479534</v>
          </cell>
          <cell r="I247">
            <v>0.42507309941520466</v>
          </cell>
          <cell r="J247">
            <v>0.95</v>
          </cell>
        </row>
        <row r="248">
          <cell r="A248" t="str">
            <v>Jul-Sep 201041</v>
          </cell>
          <cell r="B248">
            <v>41</v>
          </cell>
          <cell r="C248" t="str">
            <v>Jul-Sep 2010</v>
          </cell>
          <cell r="D248">
            <v>40</v>
          </cell>
          <cell r="E248">
            <v>54</v>
          </cell>
          <cell r="F248">
            <v>1.9736842105263157E-2</v>
          </cell>
          <cell r="G248">
            <v>1627</v>
          </cell>
          <cell r="H248">
            <v>0.59466374269005851</v>
          </cell>
          <cell r="I248">
            <v>0.40533625730994149</v>
          </cell>
          <cell r="J248">
            <v>0.95</v>
          </cell>
        </row>
        <row r="249">
          <cell r="A249" t="str">
            <v>Jul-Sep 201042</v>
          </cell>
          <cell r="B249">
            <v>42</v>
          </cell>
          <cell r="C249" t="str">
            <v>Jul-Sep 2010</v>
          </cell>
          <cell r="D249">
            <v>41</v>
          </cell>
          <cell r="E249">
            <v>58</v>
          </cell>
          <cell r="F249">
            <v>2.1198830409356724E-2</v>
          </cell>
          <cell r="G249">
            <v>1685</v>
          </cell>
          <cell r="H249">
            <v>0.61586257309941517</v>
          </cell>
          <cell r="I249">
            <v>0.38413742690058483</v>
          </cell>
          <cell r="J249">
            <v>0.95</v>
          </cell>
        </row>
        <row r="250">
          <cell r="A250" t="str">
            <v>Jul-Sep 201043</v>
          </cell>
          <cell r="B250">
            <v>43</v>
          </cell>
          <cell r="C250" t="str">
            <v>Jul-Sep 2010</v>
          </cell>
          <cell r="D250">
            <v>42</v>
          </cell>
          <cell r="E250">
            <v>69</v>
          </cell>
          <cell r="F250">
            <v>2.5219298245614034E-2</v>
          </cell>
          <cell r="G250">
            <v>1754</v>
          </cell>
          <cell r="H250">
            <v>0.64108187134502925</v>
          </cell>
          <cell r="I250">
            <v>0.35891812865497075</v>
          </cell>
          <cell r="J250">
            <v>0.95</v>
          </cell>
        </row>
        <row r="251">
          <cell r="A251" t="str">
            <v>Jul-Sep 201044</v>
          </cell>
          <cell r="B251">
            <v>44</v>
          </cell>
          <cell r="C251" t="str">
            <v>Jul-Sep 2010</v>
          </cell>
          <cell r="D251">
            <v>43</v>
          </cell>
          <cell r="E251">
            <v>63</v>
          </cell>
          <cell r="F251">
            <v>2.3026315789473683E-2</v>
          </cell>
          <cell r="G251">
            <v>1817</v>
          </cell>
          <cell r="H251">
            <v>0.66410818713450293</v>
          </cell>
          <cell r="I251">
            <v>0.33589181286549707</v>
          </cell>
          <cell r="J251">
            <v>0.95</v>
          </cell>
        </row>
        <row r="252">
          <cell r="A252" t="str">
            <v>Jul-Sep 201045</v>
          </cell>
          <cell r="B252">
            <v>45</v>
          </cell>
          <cell r="C252" t="str">
            <v>Jul-Sep 2010</v>
          </cell>
          <cell r="D252">
            <v>44</v>
          </cell>
          <cell r="E252">
            <v>44</v>
          </cell>
          <cell r="F252">
            <v>1.6081871345029239E-2</v>
          </cell>
          <cell r="G252">
            <v>1861</v>
          </cell>
          <cell r="H252">
            <v>0.68019005847953218</v>
          </cell>
          <cell r="I252">
            <v>0.31980994152046782</v>
          </cell>
          <cell r="J252">
            <v>0.95</v>
          </cell>
        </row>
        <row r="253">
          <cell r="A253" t="str">
            <v>Jul-Sep 201046</v>
          </cell>
          <cell r="B253">
            <v>46</v>
          </cell>
          <cell r="C253" t="str">
            <v>Jul-Sep 2010</v>
          </cell>
          <cell r="D253">
            <v>45</v>
          </cell>
          <cell r="E253">
            <v>39</v>
          </cell>
          <cell r="F253">
            <v>1.425438596491228E-2</v>
          </cell>
          <cell r="G253">
            <v>1900</v>
          </cell>
          <cell r="H253">
            <v>0.69444444444444442</v>
          </cell>
          <cell r="I253">
            <v>0.30555555555555558</v>
          </cell>
          <cell r="J253">
            <v>0.95</v>
          </cell>
        </row>
        <row r="254">
          <cell r="A254" t="str">
            <v>Jul-Sep 201047</v>
          </cell>
          <cell r="B254">
            <v>47</v>
          </cell>
          <cell r="C254" t="str">
            <v>Jul-Sep 2010</v>
          </cell>
          <cell r="D254">
            <v>46</v>
          </cell>
          <cell r="E254">
            <v>42</v>
          </cell>
          <cell r="F254">
            <v>1.5350877192982455E-2</v>
          </cell>
          <cell r="G254">
            <v>1942</v>
          </cell>
          <cell r="H254">
            <v>0.70979532163742687</v>
          </cell>
          <cell r="I254">
            <v>0.29020467836257313</v>
          </cell>
          <cell r="J254">
            <v>0.95</v>
          </cell>
        </row>
        <row r="255">
          <cell r="A255" t="str">
            <v>Jul-Sep 201048</v>
          </cell>
          <cell r="B255">
            <v>48</v>
          </cell>
          <cell r="C255" t="str">
            <v>Jul-Sep 2010</v>
          </cell>
          <cell r="D255">
            <v>47</v>
          </cell>
          <cell r="E255">
            <v>35</v>
          </cell>
          <cell r="F255">
            <v>1.2792397660818713E-2</v>
          </cell>
          <cell r="G255">
            <v>1977</v>
          </cell>
          <cell r="H255">
            <v>0.72258771929824561</v>
          </cell>
          <cell r="I255">
            <v>0.27741228070175439</v>
          </cell>
          <cell r="J255">
            <v>0.95</v>
          </cell>
        </row>
        <row r="256">
          <cell r="A256" t="str">
            <v>Jul-Sep 201049</v>
          </cell>
          <cell r="B256">
            <v>49</v>
          </cell>
          <cell r="C256" t="str">
            <v>Jul-Sep 2010</v>
          </cell>
          <cell r="D256">
            <v>48</v>
          </cell>
          <cell r="E256">
            <v>50</v>
          </cell>
          <cell r="F256">
            <v>1.827485380116959E-2</v>
          </cell>
          <cell r="G256">
            <v>2027</v>
          </cell>
          <cell r="H256">
            <v>0.74086257309941517</v>
          </cell>
          <cell r="I256">
            <v>0.25913742690058483</v>
          </cell>
          <cell r="J256">
            <v>0.95</v>
          </cell>
        </row>
        <row r="257">
          <cell r="A257" t="str">
            <v>Jul-Sep 201050</v>
          </cell>
          <cell r="B257">
            <v>50</v>
          </cell>
          <cell r="C257" t="str">
            <v>Jul-Sep 2010</v>
          </cell>
          <cell r="D257">
            <v>49</v>
          </cell>
          <cell r="E257">
            <v>55</v>
          </cell>
          <cell r="F257">
            <v>2.0102339181286549E-2</v>
          </cell>
          <cell r="G257">
            <v>2082</v>
          </cell>
          <cell r="H257">
            <v>0.76096491228070173</v>
          </cell>
          <cell r="I257">
            <v>0.23903508771929827</v>
          </cell>
          <cell r="J257">
            <v>0.95</v>
          </cell>
        </row>
        <row r="258">
          <cell r="A258" t="str">
            <v>Jul-Sep 201051</v>
          </cell>
          <cell r="B258">
            <v>51</v>
          </cell>
          <cell r="C258" t="str">
            <v>Jul-Sep 2010</v>
          </cell>
          <cell r="D258">
            <v>50</v>
          </cell>
          <cell r="E258">
            <v>46</v>
          </cell>
          <cell r="F258">
            <v>1.6812865497076022E-2</v>
          </cell>
          <cell r="G258">
            <v>2128</v>
          </cell>
          <cell r="H258">
            <v>0.77777777777777779</v>
          </cell>
          <cell r="I258">
            <v>0.22222222222222221</v>
          </cell>
          <cell r="J258">
            <v>0.95</v>
          </cell>
        </row>
        <row r="259">
          <cell r="A259" t="str">
            <v>Jul-Sep 201052</v>
          </cell>
          <cell r="B259">
            <v>52</v>
          </cell>
          <cell r="C259" t="str">
            <v>Jul-Sep 2010</v>
          </cell>
          <cell r="D259">
            <v>51</v>
          </cell>
          <cell r="E259">
            <v>50</v>
          </cell>
          <cell r="F259">
            <v>1.827485380116959E-2</v>
          </cell>
          <cell r="G259">
            <v>2178</v>
          </cell>
          <cell r="H259">
            <v>0.79605263157894735</v>
          </cell>
          <cell r="I259">
            <v>0.20394736842105265</v>
          </cell>
          <cell r="J259">
            <v>0.95</v>
          </cell>
        </row>
        <row r="260">
          <cell r="A260" t="str">
            <v>Jul-Sep 201053</v>
          </cell>
          <cell r="B260">
            <v>53</v>
          </cell>
          <cell r="C260" t="str">
            <v>Jul-Sep 2010</v>
          </cell>
          <cell r="D260">
            <v>52</v>
          </cell>
          <cell r="E260">
            <v>40</v>
          </cell>
          <cell r="F260">
            <v>1.4619883040935672E-2</v>
          </cell>
          <cell r="G260">
            <v>2218</v>
          </cell>
          <cell r="H260">
            <v>0.81067251461988299</v>
          </cell>
          <cell r="I260">
            <v>0.18932748538011701</v>
          </cell>
          <cell r="J260">
            <v>0.95</v>
          </cell>
        </row>
        <row r="261">
          <cell r="A261" t="str">
            <v>Jul-Sep 201054</v>
          </cell>
          <cell r="B261">
            <v>54</v>
          </cell>
          <cell r="C261" t="str">
            <v>Jul-Sep 2010</v>
          </cell>
          <cell r="D261">
            <v>53</v>
          </cell>
          <cell r="E261">
            <v>28</v>
          </cell>
          <cell r="F261">
            <v>1.023391812865497E-2</v>
          </cell>
          <cell r="G261">
            <v>2246</v>
          </cell>
          <cell r="H261">
            <v>0.82090643274853803</v>
          </cell>
          <cell r="I261">
            <v>0.17909356725146197</v>
          </cell>
          <cell r="J261">
            <v>0.95</v>
          </cell>
        </row>
        <row r="262">
          <cell r="A262" t="str">
            <v>Jul-Sep 201055</v>
          </cell>
          <cell r="B262">
            <v>55</v>
          </cell>
          <cell r="C262" t="str">
            <v>Jul-Sep 2010</v>
          </cell>
          <cell r="D262">
            <v>54</v>
          </cell>
          <cell r="E262">
            <v>50</v>
          </cell>
          <cell r="F262">
            <v>1.827485380116959E-2</v>
          </cell>
          <cell r="G262">
            <v>2296</v>
          </cell>
          <cell r="H262">
            <v>0.83918128654970758</v>
          </cell>
          <cell r="I262">
            <v>0.16081871345029242</v>
          </cell>
          <cell r="J262">
            <v>0.95</v>
          </cell>
        </row>
        <row r="263">
          <cell r="A263" t="str">
            <v>Jul-Sep 201056</v>
          </cell>
          <cell r="B263">
            <v>56</v>
          </cell>
          <cell r="C263" t="str">
            <v>Jul-Sep 2010</v>
          </cell>
          <cell r="D263">
            <v>55</v>
          </cell>
          <cell r="E263">
            <v>47</v>
          </cell>
          <cell r="F263">
            <v>1.7178362573099414E-2</v>
          </cell>
          <cell r="G263">
            <v>2343</v>
          </cell>
          <cell r="H263">
            <v>0.85635964912280704</v>
          </cell>
          <cell r="I263">
            <v>0.14364035087719296</v>
          </cell>
          <cell r="J263">
            <v>0.95</v>
          </cell>
        </row>
        <row r="264">
          <cell r="A264" t="str">
            <v>Jul-Sep 201057</v>
          </cell>
          <cell r="B264">
            <v>57</v>
          </cell>
          <cell r="C264" t="str">
            <v>Jul-Sep 2010</v>
          </cell>
          <cell r="D264">
            <v>56</v>
          </cell>
          <cell r="E264">
            <v>43</v>
          </cell>
          <cell r="F264">
            <v>1.5716374269005847E-2</v>
          </cell>
          <cell r="G264">
            <v>2386</v>
          </cell>
          <cell r="H264">
            <v>0.87207602339181289</v>
          </cell>
          <cell r="I264">
            <v>0.12792397660818711</v>
          </cell>
          <cell r="J264">
            <v>0.95</v>
          </cell>
        </row>
        <row r="265">
          <cell r="A265" t="str">
            <v>Jul-Sep 201058</v>
          </cell>
          <cell r="B265">
            <v>58</v>
          </cell>
          <cell r="C265" t="str">
            <v>Jul-Sep 2010</v>
          </cell>
          <cell r="D265">
            <v>57</v>
          </cell>
          <cell r="E265">
            <v>56</v>
          </cell>
          <cell r="F265">
            <v>2.046783625730994E-2</v>
          </cell>
          <cell r="G265">
            <v>2442</v>
          </cell>
          <cell r="H265">
            <v>0.89254385964912286</v>
          </cell>
          <cell r="I265">
            <v>0.10745614035087714</v>
          </cell>
          <cell r="J265">
            <v>0.95</v>
          </cell>
        </row>
        <row r="266">
          <cell r="A266" t="str">
            <v>Jul-Sep 201059</v>
          </cell>
          <cell r="B266">
            <v>59</v>
          </cell>
          <cell r="C266" t="str">
            <v>Jul-Sep 2010</v>
          </cell>
          <cell r="D266">
            <v>58</v>
          </cell>
          <cell r="E266">
            <v>33</v>
          </cell>
          <cell r="F266">
            <v>1.2061403508771929E-2</v>
          </cell>
          <cell r="G266">
            <v>2475</v>
          </cell>
          <cell r="H266">
            <v>0.90460526315789469</v>
          </cell>
          <cell r="I266">
            <v>9.539473684210531E-2</v>
          </cell>
          <cell r="J266">
            <v>0.95</v>
          </cell>
        </row>
        <row r="267">
          <cell r="A267" t="str">
            <v>Jul-Sep 201060</v>
          </cell>
          <cell r="B267">
            <v>60</v>
          </cell>
          <cell r="C267" t="str">
            <v>Jul-Sep 2010</v>
          </cell>
          <cell r="D267">
            <v>59</v>
          </cell>
          <cell r="E267">
            <v>40</v>
          </cell>
          <cell r="F267">
            <v>1.4619883040935672E-2</v>
          </cell>
          <cell r="G267">
            <v>2515</v>
          </cell>
          <cell r="H267">
            <v>0.91922514619883045</v>
          </cell>
          <cell r="I267">
            <v>8.0774853801169555E-2</v>
          </cell>
          <cell r="J267">
            <v>0.95</v>
          </cell>
        </row>
        <row r="268">
          <cell r="A268" t="str">
            <v>Jul-Sep 201061</v>
          </cell>
          <cell r="B268">
            <v>61</v>
          </cell>
          <cell r="C268" t="str">
            <v>Jul-Sep 2010</v>
          </cell>
          <cell r="D268">
            <v>60</v>
          </cell>
          <cell r="E268">
            <v>41</v>
          </cell>
          <cell r="F268">
            <v>1.4985380116959063E-2</v>
          </cell>
          <cell r="G268">
            <v>2556</v>
          </cell>
          <cell r="H268">
            <v>0.93421052631578949</v>
          </cell>
          <cell r="I268">
            <v>6.5789473684210509E-2</v>
          </cell>
          <cell r="J268">
            <v>0.95</v>
          </cell>
        </row>
        <row r="269">
          <cell r="A269" t="str">
            <v>Jul-Sep 201062</v>
          </cell>
          <cell r="B269">
            <v>62</v>
          </cell>
          <cell r="C269" t="str">
            <v>Jul-Sep 2010</v>
          </cell>
          <cell r="D269">
            <v>61</v>
          </cell>
          <cell r="E269">
            <v>52</v>
          </cell>
          <cell r="F269">
            <v>1.9005847953216373E-2</v>
          </cell>
          <cell r="G269">
            <v>2608</v>
          </cell>
          <cell r="H269">
            <v>0.95321637426900585</v>
          </cell>
          <cell r="I269">
            <v>4.6783625730994149E-2</v>
          </cell>
          <cell r="J269">
            <v>0.95</v>
          </cell>
        </row>
        <row r="270">
          <cell r="A270" t="str">
            <v>Jul-Sep 201063</v>
          </cell>
          <cell r="B270">
            <v>63</v>
          </cell>
          <cell r="C270" t="str">
            <v>Jul-Sep 2010</v>
          </cell>
          <cell r="D270">
            <v>62</v>
          </cell>
          <cell r="E270">
            <v>53</v>
          </cell>
          <cell r="F270">
            <v>1.9371345029239765E-2</v>
          </cell>
          <cell r="G270">
            <v>2661</v>
          </cell>
          <cell r="H270">
            <v>0.97258771929824561</v>
          </cell>
          <cell r="I270">
            <v>2.7412280701754388E-2</v>
          </cell>
          <cell r="J270">
            <v>0.95</v>
          </cell>
        </row>
        <row r="271">
          <cell r="A271" t="str">
            <v>Jul-Sep 201064</v>
          </cell>
          <cell r="B271">
            <v>64</v>
          </cell>
          <cell r="C271" t="str">
            <v>Jul-Sep 2010</v>
          </cell>
          <cell r="D271">
            <v>63</v>
          </cell>
          <cell r="E271">
            <v>1</v>
          </cell>
          <cell r="F271">
            <v>3.6549707602339179E-4</v>
          </cell>
          <cell r="G271">
            <v>2662</v>
          </cell>
          <cell r="H271">
            <v>0.97295321637426901</v>
          </cell>
          <cell r="I271">
            <v>2.7046783625730986E-2</v>
          </cell>
          <cell r="J271">
            <v>0.95</v>
          </cell>
        </row>
        <row r="272">
          <cell r="A272" t="str">
            <v>Jul-Sep 201065</v>
          </cell>
          <cell r="B272">
            <v>65</v>
          </cell>
          <cell r="C272" t="str">
            <v>Jul-Sep 2010</v>
          </cell>
          <cell r="D272">
            <v>64</v>
          </cell>
          <cell r="E272">
            <v>2</v>
          </cell>
          <cell r="F272">
            <v>7.3099415204678359E-4</v>
          </cell>
          <cell r="G272">
            <v>2664</v>
          </cell>
          <cell r="H272">
            <v>0.97368421052631582</v>
          </cell>
          <cell r="I272">
            <v>2.6315789473684181E-2</v>
          </cell>
          <cell r="J272">
            <v>0.95</v>
          </cell>
        </row>
        <row r="273">
          <cell r="A273" t="str">
            <v>Jul-Sep 201066</v>
          </cell>
          <cell r="B273">
            <v>66</v>
          </cell>
          <cell r="C273" t="str">
            <v>Jul-Sep 2010</v>
          </cell>
          <cell r="D273">
            <v>65</v>
          </cell>
          <cell r="E273">
            <v>2</v>
          </cell>
          <cell r="F273">
            <v>7.3099415204678359E-4</v>
          </cell>
          <cell r="G273">
            <v>2666</v>
          </cell>
          <cell r="H273">
            <v>0.97441520467836262</v>
          </cell>
          <cell r="I273">
            <v>2.5584795321637377E-2</v>
          </cell>
          <cell r="J273">
            <v>0.95</v>
          </cell>
        </row>
        <row r="274">
          <cell r="A274" t="str">
            <v>Jul-Sep 201067</v>
          </cell>
          <cell r="B274">
            <v>67</v>
          </cell>
          <cell r="C274" t="str">
            <v>Jul-Sep 2010</v>
          </cell>
          <cell r="D274">
            <v>66</v>
          </cell>
          <cell r="E274">
            <v>2</v>
          </cell>
          <cell r="F274">
            <v>7.3099415204678359E-4</v>
          </cell>
          <cell r="G274">
            <v>2668</v>
          </cell>
          <cell r="H274">
            <v>0.97514619883040932</v>
          </cell>
          <cell r="I274">
            <v>2.4853801169590684E-2</v>
          </cell>
          <cell r="J274">
            <v>0.95</v>
          </cell>
        </row>
        <row r="275">
          <cell r="A275" t="str">
            <v>Jul-Sep 201068</v>
          </cell>
          <cell r="B275">
            <v>68</v>
          </cell>
          <cell r="C275" t="str">
            <v>Jul-Sep 2010</v>
          </cell>
          <cell r="D275">
            <v>67</v>
          </cell>
          <cell r="E275">
            <v>1</v>
          </cell>
          <cell r="F275">
            <v>3.6549707602339179E-4</v>
          </cell>
          <cell r="G275">
            <v>2669</v>
          </cell>
          <cell r="H275">
            <v>0.97551169590643272</v>
          </cell>
          <cell r="I275">
            <v>2.4488304093567281E-2</v>
          </cell>
          <cell r="J275">
            <v>0.95</v>
          </cell>
        </row>
        <row r="276">
          <cell r="A276" t="str">
            <v>Jul-Sep 201069</v>
          </cell>
          <cell r="B276">
            <v>69</v>
          </cell>
          <cell r="C276" t="str">
            <v>Jul-Sep 2010</v>
          </cell>
          <cell r="D276">
            <v>68</v>
          </cell>
          <cell r="E276">
            <v>6</v>
          </cell>
          <cell r="F276">
            <v>2.1929824561403508E-3</v>
          </cell>
          <cell r="G276">
            <v>2675</v>
          </cell>
          <cell r="H276">
            <v>0.97770467836257313</v>
          </cell>
          <cell r="I276">
            <v>2.2295321637426868E-2</v>
          </cell>
          <cell r="J276">
            <v>0.95</v>
          </cell>
        </row>
        <row r="277">
          <cell r="A277" t="str">
            <v>Jul-Sep 201070</v>
          </cell>
          <cell r="B277">
            <v>70</v>
          </cell>
          <cell r="C277" t="str">
            <v>Jul-Sep 2010</v>
          </cell>
          <cell r="D277">
            <v>69</v>
          </cell>
          <cell r="E277">
            <v>3</v>
          </cell>
          <cell r="F277">
            <v>1.0964912280701754E-3</v>
          </cell>
          <cell r="G277">
            <v>2678</v>
          </cell>
          <cell r="H277">
            <v>0.97880116959064323</v>
          </cell>
          <cell r="I277">
            <v>2.1198830409356773E-2</v>
          </cell>
          <cell r="J277">
            <v>0.95</v>
          </cell>
        </row>
        <row r="278">
          <cell r="A278" t="str">
            <v>Jul-Sep 201071</v>
          </cell>
          <cell r="B278">
            <v>71</v>
          </cell>
          <cell r="C278" t="str">
            <v>Jul-Sep 2010</v>
          </cell>
          <cell r="D278">
            <v>70</v>
          </cell>
          <cell r="E278">
            <v>5</v>
          </cell>
          <cell r="F278">
            <v>1.827485380116959E-3</v>
          </cell>
          <cell r="G278">
            <v>2683</v>
          </cell>
          <cell r="H278">
            <v>0.98062865497076024</v>
          </cell>
          <cell r="I278">
            <v>1.9371345029239762E-2</v>
          </cell>
          <cell r="J278">
            <v>0.95</v>
          </cell>
        </row>
        <row r="279">
          <cell r="A279" t="str">
            <v>Jul-Sep 201072</v>
          </cell>
          <cell r="B279">
            <v>72</v>
          </cell>
          <cell r="C279" t="str">
            <v>Jul-Sep 2010</v>
          </cell>
          <cell r="D279">
            <v>71</v>
          </cell>
          <cell r="E279">
            <v>4</v>
          </cell>
          <cell r="F279">
            <v>1.4619883040935672E-3</v>
          </cell>
          <cell r="G279">
            <v>2687</v>
          </cell>
          <cell r="H279">
            <v>0.98209064327485385</v>
          </cell>
          <cell r="I279">
            <v>1.7909356725146153E-2</v>
          </cell>
          <cell r="J279">
            <v>0.95</v>
          </cell>
        </row>
        <row r="280">
          <cell r="A280" t="str">
            <v>Jul-Sep 201073</v>
          </cell>
          <cell r="B280">
            <v>73</v>
          </cell>
          <cell r="C280" t="str">
            <v>Jul-Sep 2010</v>
          </cell>
          <cell r="D280">
            <v>72</v>
          </cell>
          <cell r="E280">
            <v>3</v>
          </cell>
          <cell r="F280">
            <v>1.0964912280701754E-3</v>
          </cell>
          <cell r="G280">
            <v>2690</v>
          </cell>
          <cell r="H280">
            <v>0.98318713450292394</v>
          </cell>
          <cell r="I280">
            <v>1.6812865497076057E-2</v>
          </cell>
          <cell r="J280">
            <v>0.95</v>
          </cell>
        </row>
        <row r="281">
          <cell r="A281" t="str">
            <v>Jul-Sep 201074</v>
          </cell>
          <cell r="B281">
            <v>74</v>
          </cell>
          <cell r="C281" t="str">
            <v>Jul-Sep 2010</v>
          </cell>
          <cell r="D281">
            <v>73</v>
          </cell>
          <cell r="E281">
            <v>2</v>
          </cell>
          <cell r="F281">
            <v>7.3099415204678359E-4</v>
          </cell>
          <cell r="G281">
            <v>2692</v>
          </cell>
          <cell r="H281">
            <v>0.98391812865497075</v>
          </cell>
          <cell r="I281">
            <v>1.6081871345029253E-2</v>
          </cell>
          <cell r="J281">
            <v>0.95</v>
          </cell>
        </row>
        <row r="282">
          <cell r="A282" t="str">
            <v>Jul-Sep 201075</v>
          </cell>
          <cell r="B282">
            <v>75</v>
          </cell>
          <cell r="C282" t="str">
            <v>Jul-Sep 2010</v>
          </cell>
          <cell r="D282">
            <v>74</v>
          </cell>
          <cell r="E282">
            <v>3</v>
          </cell>
          <cell r="F282">
            <v>1.0964912280701754E-3</v>
          </cell>
          <cell r="G282">
            <v>2695</v>
          </cell>
          <cell r="H282">
            <v>0.98501461988304095</v>
          </cell>
          <cell r="I282">
            <v>1.4985380116959046E-2</v>
          </cell>
          <cell r="J282">
            <v>0.95</v>
          </cell>
        </row>
        <row r="283">
          <cell r="A283" t="str">
            <v>Jul-Sep 201076</v>
          </cell>
          <cell r="B283">
            <v>76</v>
          </cell>
          <cell r="C283" t="str">
            <v>Jul-Sep 2010</v>
          </cell>
          <cell r="D283">
            <v>75</v>
          </cell>
          <cell r="E283">
            <v>2</v>
          </cell>
          <cell r="F283">
            <v>7.3099415204678359E-4</v>
          </cell>
          <cell r="G283">
            <v>2697</v>
          </cell>
          <cell r="H283">
            <v>0.98574561403508776</v>
          </cell>
          <cell r="I283">
            <v>1.4254385964912242E-2</v>
          </cell>
          <cell r="J283">
            <v>0.95</v>
          </cell>
        </row>
        <row r="284">
          <cell r="A284" t="str">
            <v>Jul-Sep 201077</v>
          </cell>
          <cell r="B284">
            <v>77</v>
          </cell>
          <cell r="C284" t="str">
            <v>Jul-Sep 2010</v>
          </cell>
          <cell r="D284">
            <v>76</v>
          </cell>
          <cell r="E284">
            <v>1</v>
          </cell>
          <cell r="F284">
            <v>3.6549707602339179E-4</v>
          </cell>
          <cell r="G284">
            <v>2698</v>
          </cell>
          <cell r="H284">
            <v>0.98611111111111116</v>
          </cell>
          <cell r="I284">
            <v>1.388888888888884E-2</v>
          </cell>
          <cell r="J284">
            <v>0.95</v>
          </cell>
        </row>
        <row r="285">
          <cell r="A285" t="str">
            <v>Jul-Sep 201078</v>
          </cell>
          <cell r="B285">
            <v>78</v>
          </cell>
          <cell r="C285" t="str">
            <v>Jul-Sep 2010</v>
          </cell>
          <cell r="D285">
            <v>77</v>
          </cell>
          <cell r="E285">
            <v>5</v>
          </cell>
          <cell r="F285">
            <v>1.827485380116959E-3</v>
          </cell>
          <cell r="G285">
            <v>2703</v>
          </cell>
          <cell r="H285">
            <v>0.98793859649122806</v>
          </cell>
          <cell r="I285">
            <v>1.206140350877194E-2</v>
          </cell>
          <cell r="J285">
            <v>0.95</v>
          </cell>
        </row>
        <row r="286">
          <cell r="A286" t="str">
            <v>Jul-Sep 201079</v>
          </cell>
          <cell r="B286">
            <v>79</v>
          </cell>
          <cell r="C286" t="str">
            <v>Jul-Sep 2010</v>
          </cell>
          <cell r="D286">
            <v>78</v>
          </cell>
          <cell r="E286">
            <v>3</v>
          </cell>
          <cell r="F286">
            <v>1.0964912280701754E-3</v>
          </cell>
          <cell r="G286">
            <v>2706</v>
          </cell>
          <cell r="H286">
            <v>0.98903508771929827</v>
          </cell>
          <cell r="I286">
            <v>1.0964912280701733E-2</v>
          </cell>
          <cell r="J286">
            <v>0.95</v>
          </cell>
        </row>
        <row r="287">
          <cell r="A287" t="str">
            <v>Jul-Sep 201080</v>
          </cell>
          <cell r="B287">
            <v>80</v>
          </cell>
          <cell r="C287" t="str">
            <v>Jul-Sep 2010</v>
          </cell>
          <cell r="D287">
            <v>79</v>
          </cell>
          <cell r="E287">
            <v>3</v>
          </cell>
          <cell r="F287">
            <v>1.0964912280701754E-3</v>
          </cell>
          <cell r="G287">
            <v>2709</v>
          </cell>
          <cell r="H287">
            <v>0.99013157894736847</v>
          </cell>
          <cell r="I287">
            <v>9.8684210526315264E-3</v>
          </cell>
          <cell r="J287">
            <v>0.95</v>
          </cell>
        </row>
        <row r="288">
          <cell r="A288" t="str">
            <v>Jul-Sep 201081</v>
          </cell>
          <cell r="B288">
            <v>81</v>
          </cell>
          <cell r="C288" t="str">
            <v>Jul-Sep 2010</v>
          </cell>
          <cell r="D288">
            <v>80</v>
          </cell>
          <cell r="E288">
            <v>1</v>
          </cell>
          <cell r="F288">
            <v>3.6549707602339179E-4</v>
          </cell>
          <cell r="G288">
            <v>2710</v>
          </cell>
          <cell r="H288">
            <v>0.99049707602339176</v>
          </cell>
          <cell r="I288">
            <v>9.5029239766082352E-3</v>
          </cell>
          <cell r="J288">
            <v>0.95</v>
          </cell>
        </row>
        <row r="289">
          <cell r="A289" t="str">
            <v>Jul-Sep 201082</v>
          </cell>
          <cell r="B289">
            <v>82</v>
          </cell>
          <cell r="C289" t="str">
            <v>Jul-Sep 2010</v>
          </cell>
          <cell r="D289">
            <v>81</v>
          </cell>
          <cell r="E289">
            <v>2</v>
          </cell>
          <cell r="F289">
            <v>7.3099415204678359E-4</v>
          </cell>
          <cell r="G289">
            <v>2712</v>
          </cell>
          <cell r="H289">
            <v>0.99122807017543857</v>
          </cell>
          <cell r="I289">
            <v>8.7719298245614308E-3</v>
          </cell>
          <cell r="J289">
            <v>0.95</v>
          </cell>
        </row>
        <row r="290">
          <cell r="A290" t="str">
            <v>Jul-Sep 201083</v>
          </cell>
          <cell r="B290">
            <v>83</v>
          </cell>
          <cell r="C290" t="str">
            <v>Jul-Sep 2010</v>
          </cell>
          <cell r="D290">
            <v>82</v>
          </cell>
          <cell r="E290">
            <v>2</v>
          </cell>
          <cell r="F290">
            <v>7.3099415204678359E-4</v>
          </cell>
          <cell r="G290">
            <v>2714</v>
          </cell>
          <cell r="H290">
            <v>0.99195906432748537</v>
          </cell>
          <cell r="I290">
            <v>8.0409356725146264E-3</v>
          </cell>
          <cell r="J290">
            <v>0.95</v>
          </cell>
        </row>
        <row r="291">
          <cell r="A291" t="str">
            <v>Jul-Sep 201084</v>
          </cell>
          <cell r="B291">
            <v>84</v>
          </cell>
          <cell r="C291" t="str">
            <v>Jul-Sep 2010</v>
          </cell>
          <cell r="D291">
            <v>83</v>
          </cell>
          <cell r="E291">
            <v>3</v>
          </cell>
          <cell r="F291">
            <v>1.0964912280701754E-3</v>
          </cell>
          <cell r="G291">
            <v>2717</v>
          </cell>
          <cell r="H291">
            <v>0.99305555555555558</v>
          </cell>
          <cell r="I291">
            <v>6.9444444444444198E-3</v>
          </cell>
          <cell r="J291">
            <v>0.95</v>
          </cell>
        </row>
        <row r="292">
          <cell r="A292" t="str">
            <v>Jul-Sep 201085</v>
          </cell>
          <cell r="B292">
            <v>85</v>
          </cell>
          <cell r="C292" t="str">
            <v>Jul-Sep 2010</v>
          </cell>
          <cell r="D292">
            <v>84</v>
          </cell>
          <cell r="E292">
            <v>3</v>
          </cell>
          <cell r="F292">
            <v>1.0964912280701754E-3</v>
          </cell>
          <cell r="G292">
            <v>2720</v>
          </cell>
          <cell r="H292">
            <v>0.99415204678362568</v>
          </cell>
          <cell r="I292">
            <v>5.8479532163743242E-3</v>
          </cell>
          <cell r="J292">
            <v>0.95</v>
          </cell>
        </row>
        <row r="293">
          <cell r="A293" t="str">
            <v>Jul-Sep 201086</v>
          </cell>
          <cell r="B293">
            <v>86</v>
          </cell>
          <cell r="C293" t="str">
            <v>Jul-Sep 2010</v>
          </cell>
          <cell r="D293">
            <v>85</v>
          </cell>
          <cell r="E293">
            <v>2</v>
          </cell>
          <cell r="F293">
            <v>7.3099415204678359E-4</v>
          </cell>
          <cell r="G293">
            <v>2722</v>
          </cell>
          <cell r="H293">
            <v>0.99488304093567248</v>
          </cell>
          <cell r="I293">
            <v>5.1169590643275198E-3</v>
          </cell>
          <cell r="J293">
            <v>0.95</v>
          </cell>
        </row>
        <row r="294">
          <cell r="A294" t="str">
            <v>Jul-Sep 201087</v>
          </cell>
          <cell r="B294">
            <v>87</v>
          </cell>
          <cell r="C294" t="str">
            <v>Jul-Sep 2010</v>
          </cell>
          <cell r="D294">
            <v>86</v>
          </cell>
          <cell r="E294">
            <v>1</v>
          </cell>
          <cell r="F294">
            <v>3.6549707602339179E-4</v>
          </cell>
          <cell r="G294">
            <v>2723</v>
          </cell>
          <cell r="H294">
            <v>0.99524853801169588</v>
          </cell>
          <cell r="I294">
            <v>4.7514619883041176E-3</v>
          </cell>
          <cell r="J294">
            <v>0.95</v>
          </cell>
        </row>
        <row r="295">
          <cell r="A295" t="str">
            <v>Jul-Sep 201088</v>
          </cell>
          <cell r="B295">
            <v>88</v>
          </cell>
          <cell r="C295" t="str">
            <v>Jul-Sep 2010</v>
          </cell>
          <cell r="D295">
            <v>87</v>
          </cell>
          <cell r="E295">
            <v>2</v>
          </cell>
          <cell r="F295">
            <v>7.3099415204678359E-4</v>
          </cell>
          <cell r="G295">
            <v>2725</v>
          </cell>
          <cell r="H295">
            <v>0.99597953216374269</v>
          </cell>
          <cell r="I295">
            <v>4.0204678362573132E-3</v>
          </cell>
          <cell r="J295">
            <v>0.95</v>
          </cell>
        </row>
        <row r="296">
          <cell r="A296" t="str">
            <v>Jul-Sep 201089</v>
          </cell>
          <cell r="B296">
            <v>89</v>
          </cell>
          <cell r="C296" t="str">
            <v>Jul-Sep 2010</v>
          </cell>
          <cell r="D296">
            <v>88</v>
          </cell>
          <cell r="E296">
            <v>1</v>
          </cell>
          <cell r="F296">
            <v>3.6549707602339179E-4</v>
          </cell>
          <cell r="G296">
            <v>2726</v>
          </cell>
          <cell r="H296">
            <v>0.99634502923976609</v>
          </cell>
          <cell r="I296">
            <v>3.654970760233911E-3</v>
          </cell>
          <cell r="J296">
            <v>0.95</v>
          </cell>
        </row>
        <row r="297">
          <cell r="A297" t="str">
            <v>Jul-Sep 201090</v>
          </cell>
          <cell r="B297">
            <v>90</v>
          </cell>
          <cell r="C297" t="str">
            <v>Jul-Sep 2010</v>
          </cell>
          <cell r="D297">
            <v>89</v>
          </cell>
          <cell r="E297">
            <v>1</v>
          </cell>
          <cell r="F297">
            <v>3.6549707602339179E-4</v>
          </cell>
          <cell r="G297">
            <v>2727</v>
          </cell>
          <cell r="H297">
            <v>0.99671052631578949</v>
          </cell>
          <cell r="I297">
            <v>3.2894736842105088E-3</v>
          </cell>
          <cell r="J297">
            <v>0.95</v>
          </cell>
        </row>
        <row r="298">
          <cell r="A298" t="str">
            <v>Jul-Sep 201091</v>
          </cell>
          <cell r="B298">
            <v>91</v>
          </cell>
          <cell r="C298" t="str">
            <v>Jul-Sep 2010</v>
          </cell>
          <cell r="D298">
            <v>96</v>
          </cell>
          <cell r="E298">
            <v>1</v>
          </cell>
          <cell r="F298">
            <v>3.6549707602339179E-4</v>
          </cell>
          <cell r="G298">
            <v>2728</v>
          </cell>
          <cell r="H298">
            <v>0.99707602339181289</v>
          </cell>
          <cell r="I298">
            <v>2.9239766081871066E-3</v>
          </cell>
          <cell r="J298">
            <v>0.95</v>
          </cell>
        </row>
        <row r="299">
          <cell r="A299" t="str">
            <v>Jul-Sep 201092</v>
          </cell>
          <cell r="B299">
            <v>92</v>
          </cell>
          <cell r="C299" t="str">
            <v>Jul-Sep 2010</v>
          </cell>
          <cell r="D299">
            <v>97</v>
          </cell>
          <cell r="E299">
            <v>2</v>
          </cell>
          <cell r="F299">
            <v>7.3099415204678359E-4</v>
          </cell>
          <cell r="G299">
            <v>2730</v>
          </cell>
          <cell r="H299">
            <v>0.9978070175438597</v>
          </cell>
          <cell r="I299">
            <v>2.1929824561403022E-3</v>
          </cell>
          <cell r="J299">
            <v>0.95</v>
          </cell>
        </row>
        <row r="300">
          <cell r="A300" t="str">
            <v>Jul-Sep 201093</v>
          </cell>
          <cell r="B300">
            <v>93</v>
          </cell>
          <cell r="C300" t="str">
            <v>Jul-Sep 2010</v>
          </cell>
          <cell r="D300">
            <v>99</v>
          </cell>
          <cell r="E300">
            <v>1</v>
          </cell>
          <cell r="F300">
            <v>3.6549707602339179E-4</v>
          </cell>
          <cell r="G300">
            <v>2731</v>
          </cell>
          <cell r="H300">
            <v>0.99817251461988299</v>
          </cell>
          <cell r="I300">
            <v>1.827485380117011E-3</v>
          </cell>
          <cell r="J300">
            <v>0.95</v>
          </cell>
        </row>
        <row r="301">
          <cell r="A301" t="str">
            <v>Jul-Sep 201094</v>
          </cell>
          <cell r="B301">
            <v>94</v>
          </cell>
          <cell r="C301" t="str">
            <v>Jul-Sep 2010</v>
          </cell>
          <cell r="D301">
            <v>102</v>
          </cell>
          <cell r="E301">
            <v>1</v>
          </cell>
          <cell r="F301">
            <v>3.6549707602339179E-4</v>
          </cell>
          <cell r="G301">
            <v>2732</v>
          </cell>
          <cell r="H301">
            <v>0.99853801169590639</v>
          </cell>
          <cell r="I301">
            <v>1.4619883040936088E-3</v>
          </cell>
          <cell r="J301">
            <v>0.95</v>
          </cell>
        </row>
        <row r="302">
          <cell r="A302" t="str">
            <v>Jul-Sep 201095</v>
          </cell>
          <cell r="B302">
            <v>95</v>
          </cell>
          <cell r="C302" t="str">
            <v>Jul-Sep 2010</v>
          </cell>
          <cell r="D302">
            <v>105</v>
          </cell>
          <cell r="E302">
            <v>1</v>
          </cell>
          <cell r="F302">
            <v>3.6549707602339179E-4</v>
          </cell>
          <cell r="G302">
            <v>2733</v>
          </cell>
          <cell r="H302">
            <v>0.99890350877192979</v>
          </cell>
          <cell r="I302">
            <v>1.0964912280702066E-3</v>
          </cell>
          <cell r="J302">
            <v>0.95</v>
          </cell>
        </row>
        <row r="303">
          <cell r="A303" t="str">
            <v>Jul-Sep 201096</v>
          </cell>
          <cell r="B303">
            <v>96</v>
          </cell>
          <cell r="C303" t="str">
            <v>Jul-Sep 2010</v>
          </cell>
          <cell r="D303">
            <v>107</v>
          </cell>
          <cell r="E303">
            <v>1</v>
          </cell>
          <cell r="F303">
            <v>3.6549707602339179E-4</v>
          </cell>
          <cell r="G303">
            <v>2734</v>
          </cell>
          <cell r="H303">
            <v>0.9992690058479532</v>
          </cell>
          <cell r="I303">
            <v>7.309941520468044E-4</v>
          </cell>
          <cell r="J303">
            <v>0.95</v>
          </cell>
        </row>
        <row r="304">
          <cell r="A304" t="str">
            <v>Jul-Sep 201097</v>
          </cell>
          <cell r="B304">
            <v>97</v>
          </cell>
          <cell r="C304" t="str">
            <v>Jul-Sep 2010</v>
          </cell>
          <cell r="D304">
            <v>110</v>
          </cell>
          <cell r="E304">
            <v>1</v>
          </cell>
          <cell r="F304">
            <v>3.6549707602339179E-4</v>
          </cell>
          <cell r="G304">
            <v>2735</v>
          </cell>
          <cell r="H304">
            <v>0.9996345029239766</v>
          </cell>
          <cell r="I304">
            <v>3.654970760234022E-4</v>
          </cell>
          <cell r="J304">
            <v>0.95</v>
          </cell>
        </row>
        <row r="305">
          <cell r="A305" t="str">
            <v>Jul-Sep 201098</v>
          </cell>
          <cell r="B305">
            <v>98</v>
          </cell>
          <cell r="C305" t="str">
            <v>Jul-Sep 2010</v>
          </cell>
          <cell r="D305">
            <v>178</v>
          </cell>
          <cell r="E305">
            <v>1</v>
          </cell>
          <cell r="F305">
            <v>3.6549707602339179E-4</v>
          </cell>
          <cell r="G305">
            <v>2736</v>
          </cell>
          <cell r="H305">
            <v>1</v>
          </cell>
          <cell r="I305">
            <v>0</v>
          </cell>
          <cell r="J305">
            <v>0.95</v>
          </cell>
        </row>
        <row r="307">
          <cell r="A307" t="str">
            <v>Jul-Sept 2010Total</v>
          </cell>
          <cell r="C307" t="str">
            <v>Jul-Sep 2010</v>
          </cell>
          <cell r="D307" t="str">
            <v>Total</v>
          </cell>
          <cell r="E307">
            <v>2736</v>
          </cell>
        </row>
        <row r="309">
          <cell r="A309" t="str">
            <v>Oct-Dec 20101</v>
          </cell>
          <cell r="B309">
            <v>1</v>
          </cell>
          <cell r="C309" t="str">
            <v>Oct-Dec 2010</v>
          </cell>
          <cell r="D309" t="str">
            <v>.00</v>
          </cell>
          <cell r="E309">
            <v>20</v>
          </cell>
          <cell r="F309">
            <v>7.5728890571753124E-3</v>
          </cell>
          <cell r="G309">
            <v>20</v>
          </cell>
          <cell r="H309">
            <v>7.0200070200070203E-3</v>
          </cell>
          <cell r="I309">
            <v>0.99297999297999295</v>
          </cell>
          <cell r="J309">
            <v>0.95</v>
          </cell>
        </row>
        <row r="310">
          <cell r="A310" t="str">
            <v>Oct-Dec 20102</v>
          </cell>
          <cell r="B310">
            <v>2</v>
          </cell>
          <cell r="C310" t="str">
            <v>Oct-Dec 2010</v>
          </cell>
          <cell r="D310" t="str">
            <v>1.00</v>
          </cell>
          <cell r="E310">
            <v>22</v>
          </cell>
          <cell r="F310">
            <v>8.330177962892843E-3</v>
          </cell>
          <cell r="G310">
            <v>42</v>
          </cell>
          <cell r="H310">
            <v>1.5903067020068155E-2</v>
          </cell>
          <cell r="I310">
            <v>0.98409693297993184</v>
          </cell>
          <cell r="J310">
            <v>0.95</v>
          </cell>
        </row>
        <row r="311">
          <cell r="A311" t="str">
            <v>Oct-Dec 20103</v>
          </cell>
          <cell r="B311">
            <v>3</v>
          </cell>
          <cell r="C311" t="str">
            <v>Oct-Dec 2010</v>
          </cell>
          <cell r="D311" t="str">
            <v>2.00</v>
          </cell>
          <cell r="E311">
            <v>31</v>
          </cell>
          <cell r="F311">
            <v>1.1737978038621734E-2</v>
          </cell>
          <cell r="G311">
            <v>73</v>
          </cell>
          <cell r="H311">
            <v>2.7641045058689889E-2</v>
          </cell>
          <cell r="I311">
            <v>0.97235895494131008</v>
          </cell>
          <cell r="J311">
            <v>0.95</v>
          </cell>
        </row>
        <row r="312">
          <cell r="A312" t="str">
            <v>Oct-Dec 20104</v>
          </cell>
          <cell r="B312">
            <v>4</v>
          </cell>
          <cell r="C312" t="str">
            <v>Oct-Dec 2010</v>
          </cell>
          <cell r="D312" t="str">
            <v>3.00</v>
          </cell>
          <cell r="E312">
            <v>27</v>
          </cell>
          <cell r="F312">
            <v>1.0223400227186671E-2</v>
          </cell>
          <cell r="G312">
            <v>100</v>
          </cell>
          <cell r="H312">
            <v>3.7864445285876562E-2</v>
          </cell>
          <cell r="I312">
            <v>0.96213555471412349</v>
          </cell>
          <cell r="J312">
            <v>0.95</v>
          </cell>
        </row>
        <row r="313">
          <cell r="A313" t="str">
            <v>Oct-Dec 20105</v>
          </cell>
          <cell r="B313">
            <v>5</v>
          </cell>
          <cell r="C313" t="str">
            <v>Oct-Dec 2010</v>
          </cell>
          <cell r="D313" t="str">
            <v>4.00</v>
          </cell>
          <cell r="E313">
            <v>16</v>
          </cell>
          <cell r="F313">
            <v>6.0583112457402496E-3</v>
          </cell>
          <cell r="G313">
            <v>116</v>
          </cell>
          <cell r="H313">
            <v>4.3922756531616813E-2</v>
          </cell>
          <cell r="I313">
            <v>0.95607724346838319</v>
          </cell>
          <cell r="J313">
            <v>0.95</v>
          </cell>
        </row>
        <row r="314">
          <cell r="A314" t="str">
            <v>Oct-Dec 20106</v>
          </cell>
          <cell r="B314">
            <v>6</v>
          </cell>
          <cell r="C314" t="str">
            <v>Oct-Dec 2010</v>
          </cell>
          <cell r="D314" t="str">
            <v>5.00</v>
          </cell>
          <cell r="E314">
            <v>17</v>
          </cell>
          <cell r="F314">
            <v>6.4369556985990157E-3</v>
          </cell>
          <cell r="G314">
            <v>133</v>
          </cell>
          <cell r="H314">
            <v>5.0359712230215826E-2</v>
          </cell>
          <cell r="I314">
            <v>0.94964028776978415</v>
          </cell>
          <cell r="J314">
            <v>0.95</v>
          </cell>
        </row>
        <row r="315">
          <cell r="A315" t="str">
            <v>Oct-Dec 20107</v>
          </cell>
          <cell r="B315">
            <v>7</v>
          </cell>
          <cell r="C315" t="str">
            <v>Oct-Dec 2010</v>
          </cell>
          <cell r="D315" t="str">
            <v>6.00</v>
          </cell>
          <cell r="E315">
            <v>27</v>
          </cell>
          <cell r="F315">
            <v>1.0223400227186671E-2</v>
          </cell>
          <cell r="G315">
            <v>160</v>
          </cell>
          <cell r="H315">
            <v>6.0583112457402499E-2</v>
          </cell>
          <cell r="I315">
            <v>0.93941688754259745</v>
          </cell>
          <cell r="J315">
            <v>0.95</v>
          </cell>
        </row>
        <row r="316">
          <cell r="A316" t="str">
            <v>Oct-Dec 20108</v>
          </cell>
          <cell r="B316">
            <v>8</v>
          </cell>
          <cell r="C316" t="str">
            <v>Oct-Dec 2010</v>
          </cell>
          <cell r="D316" t="str">
            <v>7.00</v>
          </cell>
          <cell r="E316">
            <v>31</v>
          </cell>
          <cell r="F316">
            <v>1.1737978038621734E-2</v>
          </cell>
          <cell r="G316">
            <v>191</v>
          </cell>
          <cell r="H316">
            <v>7.232109049602424E-2</v>
          </cell>
          <cell r="I316">
            <v>0.9276789095039758</v>
          </cell>
          <cell r="J316">
            <v>0.95</v>
          </cell>
        </row>
        <row r="317">
          <cell r="A317" t="str">
            <v>Oct-Dec 20109</v>
          </cell>
          <cell r="B317">
            <v>9</v>
          </cell>
          <cell r="C317" t="str">
            <v>Oct-Dec 2010</v>
          </cell>
          <cell r="D317" t="str">
            <v>8.00</v>
          </cell>
          <cell r="E317">
            <v>23</v>
          </cell>
          <cell r="F317">
            <v>8.70882241575161E-3</v>
          </cell>
          <cell r="G317">
            <v>214</v>
          </cell>
          <cell r="H317">
            <v>8.1029912911775845E-2</v>
          </cell>
          <cell r="I317">
            <v>0.91897008708822414</v>
          </cell>
          <cell r="J317">
            <v>0.95</v>
          </cell>
        </row>
        <row r="318">
          <cell r="A318" t="str">
            <v>Oct-Dec 201010</v>
          </cell>
          <cell r="B318">
            <v>10</v>
          </cell>
          <cell r="C318" t="str">
            <v>Oct-Dec 2010</v>
          </cell>
          <cell r="D318" t="str">
            <v>9.00</v>
          </cell>
          <cell r="E318">
            <v>24</v>
          </cell>
          <cell r="F318">
            <v>9.0874668686103752E-3</v>
          </cell>
          <cell r="G318">
            <v>238</v>
          </cell>
          <cell r="H318">
            <v>9.0117379780386211E-2</v>
          </cell>
          <cell r="I318">
            <v>0.90988262021961375</v>
          </cell>
          <cell r="J318">
            <v>0.95</v>
          </cell>
        </row>
        <row r="319">
          <cell r="A319" t="str">
            <v>Oct-Dec 201011</v>
          </cell>
          <cell r="B319">
            <v>11</v>
          </cell>
          <cell r="C319" t="str">
            <v>Oct-Dec 2010</v>
          </cell>
          <cell r="D319" t="str">
            <v>10.00</v>
          </cell>
          <cell r="E319">
            <v>26</v>
          </cell>
          <cell r="F319">
            <v>9.8447557743279058E-3</v>
          </cell>
          <cell r="G319">
            <v>264</v>
          </cell>
          <cell r="H319">
            <v>9.9962135554714129E-2</v>
          </cell>
          <cell r="I319">
            <v>0.90003786444528588</v>
          </cell>
          <cell r="J319">
            <v>0.95</v>
          </cell>
        </row>
        <row r="320">
          <cell r="A320" t="str">
            <v>Oct-Dec 201012</v>
          </cell>
          <cell r="B320">
            <v>12</v>
          </cell>
          <cell r="C320" t="str">
            <v>Oct-Dec 2010</v>
          </cell>
          <cell r="D320" t="str">
            <v>11.00</v>
          </cell>
          <cell r="E320">
            <v>23</v>
          </cell>
          <cell r="F320">
            <v>8.70882241575161E-3</v>
          </cell>
          <cell r="G320">
            <v>287</v>
          </cell>
          <cell r="H320">
            <v>0.10867095797046573</v>
          </cell>
          <cell r="I320">
            <v>0.89132904202953422</v>
          </cell>
          <cell r="J320">
            <v>0.95</v>
          </cell>
        </row>
        <row r="321">
          <cell r="A321" t="str">
            <v>Oct-Dec 201013</v>
          </cell>
          <cell r="B321">
            <v>13</v>
          </cell>
          <cell r="C321" t="str">
            <v>Oct-Dec 2010</v>
          </cell>
          <cell r="D321" t="str">
            <v>12.00</v>
          </cell>
          <cell r="E321">
            <v>29</v>
          </cell>
          <cell r="F321">
            <v>1.0980689132904203E-2</v>
          </cell>
          <cell r="G321">
            <v>316</v>
          </cell>
          <cell r="H321">
            <v>0.11965164710336994</v>
          </cell>
          <cell r="I321">
            <v>0.88034835289663005</v>
          </cell>
          <cell r="J321">
            <v>0.95</v>
          </cell>
        </row>
        <row r="322">
          <cell r="A322" t="str">
            <v>Oct-Dec 201014</v>
          </cell>
          <cell r="B322">
            <v>14</v>
          </cell>
          <cell r="C322" t="str">
            <v>Oct-Dec 2010</v>
          </cell>
          <cell r="D322" t="str">
            <v>13.00</v>
          </cell>
          <cell r="E322">
            <v>27</v>
          </cell>
          <cell r="F322">
            <v>1.0223400227186671E-2</v>
          </cell>
          <cell r="G322">
            <v>343</v>
          </cell>
          <cell r="H322">
            <v>0.1298750473305566</v>
          </cell>
          <cell r="I322">
            <v>0.87012495266944345</v>
          </cell>
          <cell r="J322">
            <v>0.95</v>
          </cell>
        </row>
        <row r="323">
          <cell r="A323" t="str">
            <v>Oct-Dec 201015</v>
          </cell>
          <cell r="B323">
            <v>15</v>
          </cell>
          <cell r="C323" t="str">
            <v>Oct-Dec 2010</v>
          </cell>
          <cell r="D323" t="str">
            <v>14.00</v>
          </cell>
          <cell r="E323">
            <v>43</v>
          </cell>
          <cell r="F323">
            <v>1.6281711472926921E-2</v>
          </cell>
          <cell r="G323">
            <v>386</v>
          </cell>
          <cell r="H323">
            <v>0.14615675880348353</v>
          </cell>
          <cell r="I323">
            <v>0.85384324119651644</v>
          </cell>
          <cell r="J323">
            <v>0.95</v>
          </cell>
        </row>
        <row r="324">
          <cell r="A324" t="str">
            <v>Oct-Dec 201016</v>
          </cell>
          <cell r="B324">
            <v>16</v>
          </cell>
          <cell r="C324" t="str">
            <v>Oct-Dec 2010</v>
          </cell>
          <cell r="D324" t="str">
            <v>15.00</v>
          </cell>
          <cell r="E324">
            <v>40</v>
          </cell>
          <cell r="F324">
            <v>1.5145778114350625E-2</v>
          </cell>
          <cell r="G324">
            <v>426</v>
          </cell>
          <cell r="H324">
            <v>0.16130253691783417</v>
          </cell>
          <cell r="I324">
            <v>0.83869746308216586</v>
          </cell>
          <cell r="J324">
            <v>0.95</v>
          </cell>
        </row>
        <row r="325">
          <cell r="A325" t="str">
            <v>Oct-Dec 201017</v>
          </cell>
          <cell r="B325">
            <v>17</v>
          </cell>
          <cell r="C325" t="str">
            <v>Oct-Dec 2010</v>
          </cell>
          <cell r="D325" t="str">
            <v>16.00</v>
          </cell>
          <cell r="E325">
            <v>25</v>
          </cell>
          <cell r="F325">
            <v>9.4661113214691405E-3</v>
          </cell>
          <cell r="G325">
            <v>451</v>
          </cell>
          <cell r="H325">
            <v>0.17076864823930329</v>
          </cell>
          <cell r="I325">
            <v>0.82923135176069673</v>
          </cell>
          <cell r="J325">
            <v>0.95</v>
          </cell>
        </row>
        <row r="326">
          <cell r="A326" t="str">
            <v>Oct-Dec 201018</v>
          </cell>
          <cell r="B326">
            <v>18</v>
          </cell>
          <cell r="C326" t="str">
            <v>Oct-Dec 2010</v>
          </cell>
          <cell r="D326" t="str">
            <v>17.00</v>
          </cell>
          <cell r="E326">
            <v>49</v>
          </cell>
          <cell r="F326">
            <v>1.8553578190079516E-2</v>
          </cell>
          <cell r="G326">
            <v>500</v>
          </cell>
          <cell r="H326">
            <v>0.18932222642938282</v>
          </cell>
          <cell r="I326">
            <v>0.81067777357061721</v>
          </cell>
          <cell r="J326">
            <v>0.95</v>
          </cell>
        </row>
        <row r="327">
          <cell r="A327" t="str">
            <v>Oct-Dec 201019</v>
          </cell>
          <cell r="B327">
            <v>19</v>
          </cell>
          <cell r="C327" t="str">
            <v>Oct-Dec 2010</v>
          </cell>
          <cell r="D327" t="str">
            <v>18.00</v>
          </cell>
          <cell r="E327">
            <v>35</v>
          </cell>
          <cell r="F327">
            <v>1.3252555850056797E-2</v>
          </cell>
          <cell r="G327">
            <v>535</v>
          </cell>
          <cell r="H327">
            <v>0.20257478227943962</v>
          </cell>
          <cell r="I327">
            <v>0.79742521772056041</v>
          </cell>
          <cell r="J327">
            <v>0.95</v>
          </cell>
        </row>
        <row r="328">
          <cell r="A328" t="str">
            <v>Oct-Dec 201020</v>
          </cell>
          <cell r="B328">
            <v>20</v>
          </cell>
          <cell r="C328" t="str">
            <v>Oct-Dec 2010</v>
          </cell>
          <cell r="D328" t="str">
            <v>19.00</v>
          </cell>
          <cell r="E328">
            <v>31</v>
          </cell>
          <cell r="F328">
            <v>1.1737978038621734E-2</v>
          </cell>
          <cell r="G328">
            <v>566</v>
          </cell>
          <cell r="H328">
            <v>0.21431276031806135</v>
          </cell>
          <cell r="I328">
            <v>0.78568723968193865</v>
          </cell>
          <cell r="J328">
            <v>0.95</v>
          </cell>
        </row>
        <row r="329">
          <cell r="A329" t="str">
            <v>Oct-Dec 201021</v>
          </cell>
          <cell r="B329">
            <v>21</v>
          </cell>
          <cell r="C329" t="str">
            <v>Oct-Dec 2010</v>
          </cell>
          <cell r="D329" t="str">
            <v>20.00</v>
          </cell>
          <cell r="E329">
            <v>34</v>
          </cell>
          <cell r="F329">
            <v>1.2873911397198031E-2</v>
          </cell>
          <cell r="G329">
            <v>600</v>
          </cell>
          <cell r="H329">
            <v>0.22718667171525936</v>
          </cell>
          <cell r="I329">
            <v>0.7728133282847407</v>
          </cell>
          <cell r="J329">
            <v>0.95</v>
          </cell>
        </row>
        <row r="330">
          <cell r="A330" t="str">
            <v>Oct-Dec 201022</v>
          </cell>
          <cell r="B330">
            <v>22</v>
          </cell>
          <cell r="C330" t="str">
            <v>Oct-Dec 2010</v>
          </cell>
          <cell r="D330" t="str">
            <v>21.00</v>
          </cell>
          <cell r="E330">
            <v>36</v>
          </cell>
          <cell r="F330">
            <v>1.3631200302915562E-2</v>
          </cell>
          <cell r="G330">
            <v>636</v>
          </cell>
          <cell r="H330">
            <v>0.24081787201817492</v>
          </cell>
          <cell r="I330">
            <v>0.75918212798182505</v>
          </cell>
          <cell r="J330">
            <v>0.95</v>
          </cell>
        </row>
        <row r="331">
          <cell r="A331" t="str">
            <v>Oct-Dec 201023</v>
          </cell>
          <cell r="B331">
            <v>23</v>
          </cell>
          <cell r="C331" t="str">
            <v>Oct-Dec 2010</v>
          </cell>
          <cell r="D331" t="str">
            <v>22.00</v>
          </cell>
          <cell r="E331">
            <v>35</v>
          </cell>
          <cell r="F331">
            <v>1.3252555850056797E-2</v>
          </cell>
          <cell r="G331">
            <v>671</v>
          </cell>
          <cell r="H331">
            <v>0.25407042786823175</v>
          </cell>
          <cell r="I331">
            <v>0.74592957213176825</v>
          </cell>
          <cell r="J331">
            <v>0.95</v>
          </cell>
        </row>
        <row r="332">
          <cell r="A332" t="str">
            <v>Oct-Dec 201024</v>
          </cell>
          <cell r="B332">
            <v>24</v>
          </cell>
          <cell r="C332" t="str">
            <v>Oct-Dec 2010</v>
          </cell>
          <cell r="D332" t="str">
            <v>23.00</v>
          </cell>
          <cell r="E332">
            <v>34</v>
          </cell>
          <cell r="F332">
            <v>1.2873911397198031E-2</v>
          </cell>
          <cell r="G332">
            <v>705</v>
          </cell>
          <cell r="H332">
            <v>0.26694433926542976</v>
          </cell>
          <cell r="I332">
            <v>0.73305566073457018</v>
          </cell>
          <cell r="J332">
            <v>0.95</v>
          </cell>
        </row>
        <row r="333">
          <cell r="A333" t="str">
            <v>Oct-Dec 201025</v>
          </cell>
          <cell r="B333">
            <v>25</v>
          </cell>
          <cell r="C333" t="str">
            <v>Oct-Dec 2010</v>
          </cell>
          <cell r="D333" t="str">
            <v>24.00</v>
          </cell>
          <cell r="E333">
            <v>34</v>
          </cell>
          <cell r="F333">
            <v>1.2873911397198031E-2</v>
          </cell>
          <cell r="G333">
            <v>739</v>
          </cell>
          <cell r="H333">
            <v>0.27981825066262778</v>
          </cell>
          <cell r="I333">
            <v>0.72018174933737222</v>
          </cell>
          <cell r="J333">
            <v>0.95</v>
          </cell>
        </row>
        <row r="334">
          <cell r="A334" t="str">
            <v>Oct-Dec 201026</v>
          </cell>
          <cell r="B334">
            <v>26</v>
          </cell>
          <cell r="C334" t="str">
            <v>Oct-Dec 2010</v>
          </cell>
          <cell r="D334" t="str">
            <v>25.00</v>
          </cell>
          <cell r="E334">
            <v>35</v>
          </cell>
          <cell r="F334">
            <v>1.3252555850056797E-2</v>
          </cell>
          <cell r="G334">
            <v>774</v>
          </cell>
          <cell r="H334">
            <v>0.29307080651268458</v>
          </cell>
          <cell r="I334">
            <v>0.70692919348731542</v>
          </cell>
          <cell r="J334">
            <v>0.95</v>
          </cell>
        </row>
        <row r="335">
          <cell r="A335" t="str">
            <v>Oct-Dec 201027</v>
          </cell>
          <cell r="B335">
            <v>27</v>
          </cell>
          <cell r="C335" t="str">
            <v>Oct-Dec 2010</v>
          </cell>
          <cell r="D335" t="str">
            <v>26.00</v>
          </cell>
          <cell r="E335">
            <v>44</v>
          </cell>
          <cell r="F335">
            <v>1.6660355925785686E-2</v>
          </cell>
          <cell r="G335">
            <v>818</v>
          </cell>
          <cell r="H335">
            <v>0.30973116243847026</v>
          </cell>
          <cell r="I335">
            <v>0.69026883756152979</v>
          </cell>
          <cell r="J335">
            <v>0.95</v>
          </cell>
        </row>
        <row r="336">
          <cell r="A336" t="str">
            <v>Oct-Dec 201028</v>
          </cell>
          <cell r="B336">
            <v>28</v>
          </cell>
          <cell r="C336" t="str">
            <v>Oct-Dec 2010</v>
          </cell>
          <cell r="D336" t="str">
            <v>27.00</v>
          </cell>
          <cell r="E336">
            <v>52</v>
          </cell>
          <cell r="F336">
            <v>1.9689511548655812E-2</v>
          </cell>
          <cell r="G336">
            <v>870</v>
          </cell>
          <cell r="H336">
            <v>0.3294206739871261</v>
          </cell>
          <cell r="I336">
            <v>0.67057932601287384</v>
          </cell>
          <cell r="J336">
            <v>0.95</v>
          </cell>
        </row>
        <row r="337">
          <cell r="A337" t="str">
            <v>Oct-Dec 201029</v>
          </cell>
          <cell r="B337">
            <v>29</v>
          </cell>
          <cell r="C337" t="str">
            <v>Oct-Dec 2010</v>
          </cell>
          <cell r="D337" t="str">
            <v>28.00</v>
          </cell>
          <cell r="E337">
            <v>53</v>
          </cell>
          <cell r="F337">
            <v>2.0068156001514577E-2</v>
          </cell>
          <cell r="G337">
            <v>923</v>
          </cell>
          <cell r="H337">
            <v>0.34948882998864067</v>
          </cell>
          <cell r="I337">
            <v>0.65051117001135927</v>
          </cell>
          <cell r="J337">
            <v>0.95</v>
          </cell>
        </row>
        <row r="338">
          <cell r="A338" t="str">
            <v>Oct-Dec 201030</v>
          </cell>
          <cell r="B338">
            <v>30</v>
          </cell>
          <cell r="C338" t="str">
            <v>Oct-Dec 2010</v>
          </cell>
          <cell r="D338" t="str">
            <v>29.00</v>
          </cell>
          <cell r="E338">
            <v>50</v>
          </cell>
          <cell r="F338">
            <v>1.8932222642938281E-2</v>
          </cell>
          <cell r="G338">
            <v>973</v>
          </cell>
          <cell r="H338">
            <v>0.36842105263157893</v>
          </cell>
          <cell r="I338">
            <v>0.63157894736842102</v>
          </cell>
          <cell r="J338">
            <v>0.95</v>
          </cell>
        </row>
        <row r="339">
          <cell r="A339" t="str">
            <v>Oct-Dec 201031</v>
          </cell>
          <cell r="B339">
            <v>31</v>
          </cell>
          <cell r="C339" t="str">
            <v>Oct-Dec 2010</v>
          </cell>
          <cell r="D339" t="str">
            <v>30.00</v>
          </cell>
          <cell r="E339">
            <v>46</v>
          </cell>
          <cell r="F339">
            <v>1.741764483150322E-2</v>
          </cell>
          <cell r="G339">
            <v>1019</v>
          </cell>
          <cell r="H339">
            <v>0.38583869746308219</v>
          </cell>
          <cell r="I339">
            <v>0.61416130253691781</v>
          </cell>
          <cell r="J339">
            <v>0.95</v>
          </cell>
        </row>
        <row r="340">
          <cell r="A340" t="str">
            <v>Oct-Dec 201032</v>
          </cell>
          <cell r="B340">
            <v>32</v>
          </cell>
          <cell r="C340" t="str">
            <v>Oct-Dec 2010</v>
          </cell>
          <cell r="D340" t="str">
            <v>31.00</v>
          </cell>
          <cell r="E340">
            <v>43</v>
          </cell>
          <cell r="F340">
            <v>1.6281711472926921E-2</v>
          </cell>
          <cell r="G340">
            <v>1062</v>
          </cell>
          <cell r="H340">
            <v>0.40212040893600909</v>
          </cell>
          <cell r="I340">
            <v>0.59787959106399091</v>
          </cell>
          <cell r="J340">
            <v>0.95</v>
          </cell>
        </row>
        <row r="341">
          <cell r="A341" t="str">
            <v>Oct-Dec 201033</v>
          </cell>
          <cell r="B341">
            <v>33</v>
          </cell>
          <cell r="C341" t="str">
            <v>Oct-Dec 2010</v>
          </cell>
          <cell r="D341" t="str">
            <v>32.00</v>
          </cell>
          <cell r="E341">
            <v>41</v>
          </cell>
          <cell r="F341">
            <v>1.552442256720939E-2</v>
          </cell>
          <cell r="G341">
            <v>1103</v>
          </cell>
          <cell r="H341">
            <v>0.41764483150321846</v>
          </cell>
          <cell r="I341">
            <v>0.58235516849678159</v>
          </cell>
          <cell r="J341">
            <v>0.95</v>
          </cell>
        </row>
        <row r="342">
          <cell r="A342" t="str">
            <v>Oct-Dec 201034</v>
          </cell>
          <cell r="B342">
            <v>34</v>
          </cell>
          <cell r="C342" t="str">
            <v>Oct-Dec 2010</v>
          </cell>
          <cell r="D342" t="str">
            <v>33.00</v>
          </cell>
          <cell r="E342">
            <v>49</v>
          </cell>
          <cell r="F342">
            <v>1.8553578190079516E-2</v>
          </cell>
          <cell r="G342">
            <v>1152</v>
          </cell>
          <cell r="H342">
            <v>0.43619840969329798</v>
          </cell>
          <cell r="I342">
            <v>0.56380159030670196</v>
          </cell>
          <cell r="J342">
            <v>0.95</v>
          </cell>
        </row>
        <row r="343">
          <cell r="A343" t="str">
            <v>Oct-Dec 201035</v>
          </cell>
          <cell r="B343">
            <v>35</v>
          </cell>
          <cell r="C343" t="str">
            <v>Oct-Dec 2010</v>
          </cell>
          <cell r="D343" t="str">
            <v>34.00</v>
          </cell>
          <cell r="E343">
            <v>55</v>
          </cell>
          <cell r="F343">
            <v>2.0825444907232107E-2</v>
          </cell>
          <cell r="G343">
            <v>1207</v>
          </cell>
          <cell r="H343">
            <v>0.45702385460053008</v>
          </cell>
          <cell r="I343">
            <v>0.54297614539946992</v>
          </cell>
          <cell r="J343">
            <v>0.95</v>
          </cell>
        </row>
        <row r="344">
          <cell r="A344" t="str">
            <v>Oct-Dec 201036</v>
          </cell>
          <cell r="B344">
            <v>36</v>
          </cell>
          <cell r="C344" t="str">
            <v>Oct-Dec 2010</v>
          </cell>
          <cell r="D344" t="str">
            <v>35.00</v>
          </cell>
          <cell r="E344">
            <v>83</v>
          </cell>
          <cell r="F344">
            <v>3.1427489587277549E-2</v>
          </cell>
          <cell r="G344">
            <v>1290</v>
          </cell>
          <cell r="H344">
            <v>0.48845134418780767</v>
          </cell>
          <cell r="I344">
            <v>0.51154865581219233</v>
          </cell>
          <cell r="J344">
            <v>0.95</v>
          </cell>
        </row>
        <row r="345">
          <cell r="A345" t="str">
            <v>Oct-Dec 201037</v>
          </cell>
          <cell r="B345">
            <v>37</v>
          </cell>
          <cell r="C345" t="str">
            <v>Oct-Dec 2010</v>
          </cell>
          <cell r="D345" t="str">
            <v>36.00</v>
          </cell>
          <cell r="E345">
            <v>69</v>
          </cell>
          <cell r="F345">
            <v>2.6126467247254828E-2</v>
          </cell>
          <cell r="G345">
            <v>1359</v>
          </cell>
          <cell r="H345">
            <v>0.51457781143506243</v>
          </cell>
          <cell r="I345">
            <v>0.48542218856493757</v>
          </cell>
          <cell r="J345">
            <v>0.95</v>
          </cell>
        </row>
        <row r="346">
          <cell r="A346" t="str">
            <v>Oct-Dec 201038</v>
          </cell>
          <cell r="B346">
            <v>38</v>
          </cell>
          <cell r="C346" t="str">
            <v>Oct-Dec 2010</v>
          </cell>
          <cell r="D346" t="str">
            <v>37.00</v>
          </cell>
          <cell r="E346">
            <v>54</v>
          </cell>
          <cell r="F346">
            <v>2.0446800454373342E-2</v>
          </cell>
          <cell r="G346">
            <v>1413</v>
          </cell>
          <cell r="H346">
            <v>0.53502461188943584</v>
          </cell>
          <cell r="I346">
            <v>0.46497538811056416</v>
          </cell>
          <cell r="J346">
            <v>0.95</v>
          </cell>
        </row>
        <row r="347">
          <cell r="A347" t="str">
            <v>Oct-Dec 201039</v>
          </cell>
          <cell r="B347">
            <v>39</v>
          </cell>
          <cell r="C347" t="str">
            <v>Oct-Dec 2010</v>
          </cell>
          <cell r="D347" t="str">
            <v>38.00</v>
          </cell>
          <cell r="E347">
            <v>47</v>
          </cell>
          <cell r="F347">
            <v>1.7796289284361985E-2</v>
          </cell>
          <cell r="G347">
            <v>1460</v>
          </cell>
          <cell r="H347">
            <v>0.55282090117379779</v>
          </cell>
          <cell r="I347">
            <v>0.44717909882620221</v>
          </cell>
          <cell r="J347">
            <v>0.95</v>
          </cell>
        </row>
        <row r="348">
          <cell r="A348" t="str">
            <v>Oct-Dec 201040</v>
          </cell>
          <cell r="B348">
            <v>40</v>
          </cell>
          <cell r="C348" t="str">
            <v>Oct-Dec 2010</v>
          </cell>
          <cell r="D348" t="str">
            <v>39.00</v>
          </cell>
          <cell r="E348">
            <v>52</v>
          </cell>
          <cell r="F348">
            <v>1.9689511548655812E-2</v>
          </cell>
          <cell r="G348">
            <v>1512</v>
          </cell>
          <cell r="H348">
            <v>0.57251041272245362</v>
          </cell>
          <cell r="I348">
            <v>0.42748958727754638</v>
          </cell>
          <cell r="J348">
            <v>0.95</v>
          </cell>
        </row>
        <row r="349">
          <cell r="A349" t="str">
            <v>Oct-Dec 201041</v>
          </cell>
          <cell r="B349">
            <v>41</v>
          </cell>
          <cell r="C349" t="str">
            <v>Oct-Dec 2010</v>
          </cell>
          <cell r="D349" t="str">
            <v>40.00</v>
          </cell>
          <cell r="E349">
            <v>48</v>
          </cell>
          <cell r="F349">
            <v>1.817493373722075E-2</v>
          </cell>
          <cell r="G349">
            <v>1560</v>
          </cell>
          <cell r="H349">
            <v>0.59068534645967441</v>
          </cell>
          <cell r="I349">
            <v>0.40931465354032559</v>
          </cell>
          <cell r="J349">
            <v>0.95</v>
          </cell>
        </row>
        <row r="350">
          <cell r="A350" t="str">
            <v>Oct-Dec 201042</v>
          </cell>
          <cell r="B350">
            <v>42</v>
          </cell>
          <cell r="C350" t="str">
            <v>Oct-Dec 2010</v>
          </cell>
          <cell r="D350" t="str">
            <v>41.00</v>
          </cell>
          <cell r="E350">
            <v>50</v>
          </cell>
          <cell r="F350">
            <v>1.8932222642938281E-2</v>
          </cell>
          <cell r="G350">
            <v>1610</v>
          </cell>
          <cell r="H350">
            <v>0.60961756910261267</v>
          </cell>
          <cell r="I350">
            <v>0.39038243089738733</v>
          </cell>
          <cell r="J350">
            <v>0.95</v>
          </cell>
        </row>
        <row r="351">
          <cell r="A351" t="str">
            <v>Oct-Dec 201043</v>
          </cell>
          <cell r="B351">
            <v>43</v>
          </cell>
          <cell r="C351" t="str">
            <v>Oct-Dec 2010</v>
          </cell>
          <cell r="D351" t="str">
            <v>42.00</v>
          </cell>
          <cell r="E351">
            <v>63</v>
          </cell>
          <cell r="F351">
            <v>2.3854600530102233E-2</v>
          </cell>
          <cell r="G351">
            <v>1673</v>
          </cell>
          <cell r="H351">
            <v>0.63347216963271491</v>
          </cell>
          <cell r="I351">
            <v>0.36652783036728509</v>
          </cell>
          <cell r="J351">
            <v>0.95</v>
          </cell>
        </row>
        <row r="352">
          <cell r="A352" t="str">
            <v>Oct-Dec 201044</v>
          </cell>
          <cell r="B352">
            <v>44</v>
          </cell>
          <cell r="C352" t="str">
            <v>Oct-Dec 2010</v>
          </cell>
          <cell r="D352" t="str">
            <v>43.00</v>
          </cell>
          <cell r="E352">
            <v>49</v>
          </cell>
          <cell r="F352">
            <v>1.8553578190079516E-2</v>
          </cell>
          <cell r="G352">
            <v>1722</v>
          </cell>
          <cell r="H352">
            <v>0.65202574782279443</v>
          </cell>
          <cell r="I352">
            <v>0.34797425217720557</v>
          </cell>
          <cell r="J352">
            <v>0.95</v>
          </cell>
        </row>
        <row r="353">
          <cell r="A353" t="str">
            <v>Oct-Dec 201045</v>
          </cell>
          <cell r="B353">
            <v>45</v>
          </cell>
          <cell r="C353" t="str">
            <v>Oct-Dec 2010</v>
          </cell>
          <cell r="D353" t="str">
            <v>44.00</v>
          </cell>
          <cell r="E353">
            <v>50</v>
          </cell>
          <cell r="F353">
            <v>1.8932222642938281E-2</v>
          </cell>
          <cell r="G353">
            <v>1772</v>
          </cell>
          <cell r="H353">
            <v>0.67095797046573269</v>
          </cell>
          <cell r="I353">
            <v>0.32904202953426731</v>
          </cell>
          <cell r="J353">
            <v>0.95</v>
          </cell>
        </row>
        <row r="354">
          <cell r="A354" t="str">
            <v>Oct-Dec 201046</v>
          </cell>
          <cell r="B354">
            <v>46</v>
          </cell>
          <cell r="C354" t="str">
            <v>Oct-Dec 2010</v>
          </cell>
          <cell r="D354" t="str">
            <v>45.00</v>
          </cell>
          <cell r="E354">
            <v>29</v>
          </cell>
          <cell r="F354">
            <v>1.0980689132904203E-2</v>
          </cell>
          <cell r="G354">
            <v>1801</v>
          </cell>
          <cell r="H354">
            <v>0.68193865959863686</v>
          </cell>
          <cell r="I354">
            <v>0.31806134040136314</v>
          </cell>
          <cell r="J354">
            <v>0.95</v>
          </cell>
        </row>
        <row r="355">
          <cell r="A355" t="str">
            <v>Oct-Dec 201047</v>
          </cell>
          <cell r="B355">
            <v>47</v>
          </cell>
          <cell r="C355" t="str">
            <v>Oct-Dec 2010</v>
          </cell>
          <cell r="D355" t="str">
            <v>46.00</v>
          </cell>
          <cell r="E355">
            <v>36</v>
          </cell>
          <cell r="F355">
            <v>1.3631200302915562E-2</v>
          </cell>
          <cell r="G355">
            <v>1837</v>
          </cell>
          <cell r="H355">
            <v>0.6955698599015524</v>
          </cell>
          <cell r="I355">
            <v>0.3044301400984476</v>
          </cell>
          <cell r="J355">
            <v>0.95</v>
          </cell>
        </row>
        <row r="356">
          <cell r="A356" t="str">
            <v>Oct-Dec 201048</v>
          </cell>
          <cell r="B356">
            <v>48</v>
          </cell>
          <cell r="C356" t="str">
            <v>Oct-Dec 2010</v>
          </cell>
          <cell r="D356" t="str">
            <v>47.00</v>
          </cell>
          <cell r="E356">
            <v>39</v>
          </cell>
          <cell r="F356">
            <v>1.476713366149186E-2</v>
          </cell>
          <cell r="G356">
            <v>1876</v>
          </cell>
          <cell r="H356">
            <v>0.71033699356304425</v>
          </cell>
          <cell r="I356">
            <v>0.28966300643695575</v>
          </cell>
          <cell r="J356">
            <v>0.95</v>
          </cell>
        </row>
        <row r="357">
          <cell r="A357" t="str">
            <v>Oct-Dec 201049</v>
          </cell>
          <cell r="B357">
            <v>49</v>
          </cell>
          <cell r="C357" t="str">
            <v>Oct-Dec 2010</v>
          </cell>
          <cell r="D357" t="str">
            <v>48.00</v>
          </cell>
          <cell r="E357">
            <v>48</v>
          </cell>
          <cell r="F357">
            <v>1.817493373722075E-2</v>
          </cell>
          <cell r="G357">
            <v>1924</v>
          </cell>
          <cell r="H357">
            <v>0.72851192730026504</v>
          </cell>
          <cell r="I357">
            <v>0.27148807269973496</v>
          </cell>
          <cell r="J357">
            <v>0.95</v>
          </cell>
        </row>
        <row r="358">
          <cell r="A358" t="str">
            <v>Oct-Dec 201050</v>
          </cell>
          <cell r="B358">
            <v>50</v>
          </cell>
          <cell r="C358" t="str">
            <v>Oct-Dec 2010</v>
          </cell>
          <cell r="D358" t="str">
            <v>49.00</v>
          </cell>
          <cell r="E358">
            <v>40</v>
          </cell>
          <cell r="F358">
            <v>1.5145778114350625E-2</v>
          </cell>
          <cell r="G358">
            <v>1964</v>
          </cell>
          <cell r="H358">
            <v>0.74365770541461562</v>
          </cell>
          <cell r="I358">
            <v>0.25634229458538438</v>
          </cell>
          <cell r="J358">
            <v>0.95</v>
          </cell>
        </row>
        <row r="359">
          <cell r="A359" t="str">
            <v>Oct-Dec 201051</v>
          </cell>
          <cell r="B359">
            <v>51</v>
          </cell>
          <cell r="C359" t="str">
            <v>Oct-Dec 2010</v>
          </cell>
          <cell r="D359" t="str">
            <v>50.00</v>
          </cell>
          <cell r="E359">
            <v>51</v>
          </cell>
          <cell r="F359">
            <v>1.9310867095797046E-2</v>
          </cell>
          <cell r="G359">
            <v>2015</v>
          </cell>
          <cell r="H359">
            <v>0.76296857251041272</v>
          </cell>
          <cell r="I359">
            <v>0.23703142748958728</v>
          </cell>
          <cell r="J359">
            <v>0.95</v>
          </cell>
        </row>
        <row r="360">
          <cell r="A360" t="str">
            <v>Oct-Dec 201052</v>
          </cell>
          <cell r="B360">
            <v>52</v>
          </cell>
          <cell r="C360" t="str">
            <v>Oct-Dec 2010</v>
          </cell>
          <cell r="D360" t="str">
            <v>51.00</v>
          </cell>
          <cell r="E360">
            <v>40</v>
          </cell>
          <cell r="F360">
            <v>1.5145778114350625E-2</v>
          </cell>
          <cell r="G360">
            <v>2055</v>
          </cell>
          <cell r="H360">
            <v>0.77811435062476331</v>
          </cell>
          <cell r="I360">
            <v>0.22188564937523669</v>
          </cell>
          <cell r="J360">
            <v>0.95</v>
          </cell>
        </row>
        <row r="361">
          <cell r="A361" t="str">
            <v>Oct-Dec 201053</v>
          </cell>
          <cell r="B361">
            <v>53</v>
          </cell>
          <cell r="C361" t="str">
            <v>Oct-Dec 2010</v>
          </cell>
          <cell r="D361" t="str">
            <v>52.00</v>
          </cell>
          <cell r="E361">
            <v>36</v>
          </cell>
          <cell r="F361">
            <v>1.3631200302915562E-2</v>
          </cell>
          <cell r="G361">
            <v>2091</v>
          </cell>
          <cell r="H361">
            <v>0.79174555092767895</v>
          </cell>
          <cell r="I361">
            <v>0.20825444907232105</v>
          </cell>
          <cell r="J361">
            <v>0.95</v>
          </cell>
        </row>
        <row r="362">
          <cell r="A362" t="str">
            <v>Oct-Dec 201054</v>
          </cell>
          <cell r="B362">
            <v>54</v>
          </cell>
          <cell r="C362" t="str">
            <v>Oct-Dec 2010</v>
          </cell>
          <cell r="D362" t="str">
            <v>53.00</v>
          </cell>
          <cell r="E362">
            <v>28</v>
          </cell>
          <cell r="F362">
            <v>1.0602044680045438E-2</v>
          </cell>
          <cell r="G362">
            <v>2119</v>
          </cell>
          <cell r="H362">
            <v>0.8023475956077244</v>
          </cell>
          <cell r="I362">
            <v>0.1976524043922756</v>
          </cell>
          <cell r="J362">
            <v>0.95</v>
          </cell>
        </row>
        <row r="363">
          <cell r="A363" t="str">
            <v>Oct-Dec 201055</v>
          </cell>
          <cell r="B363">
            <v>55</v>
          </cell>
          <cell r="C363" t="str">
            <v>Oct-Dec 2010</v>
          </cell>
          <cell r="D363" t="str">
            <v>54.00</v>
          </cell>
          <cell r="E363">
            <v>46</v>
          </cell>
          <cell r="F363">
            <v>1.741764483150322E-2</v>
          </cell>
          <cell r="G363">
            <v>2165</v>
          </cell>
          <cell r="H363">
            <v>0.8197652404392276</v>
          </cell>
          <cell r="I363">
            <v>0.1802347595607724</v>
          </cell>
          <cell r="J363">
            <v>0.95</v>
          </cell>
        </row>
        <row r="364">
          <cell r="A364" t="str">
            <v>Oct-Dec 201056</v>
          </cell>
          <cell r="B364">
            <v>56</v>
          </cell>
          <cell r="C364" t="str">
            <v>Oct-Dec 2010</v>
          </cell>
          <cell r="D364" t="str">
            <v>55.00</v>
          </cell>
          <cell r="E364">
            <v>35</v>
          </cell>
          <cell r="F364">
            <v>1.3252555850056797E-2</v>
          </cell>
          <cell r="G364">
            <v>2200</v>
          </cell>
          <cell r="H364">
            <v>0.83301779628928441</v>
          </cell>
          <cell r="I364">
            <v>0.16698220371071559</v>
          </cell>
          <cell r="J364">
            <v>0.95</v>
          </cell>
        </row>
        <row r="365">
          <cell r="A365" t="str">
            <v>Oct-Dec 201057</v>
          </cell>
          <cell r="B365">
            <v>57</v>
          </cell>
          <cell r="C365" t="str">
            <v>Oct-Dec 2010</v>
          </cell>
          <cell r="D365" t="str">
            <v>56.00</v>
          </cell>
          <cell r="E365">
            <v>49</v>
          </cell>
          <cell r="F365">
            <v>1.8553578190079516E-2</v>
          </cell>
          <cell r="G365">
            <v>2249</v>
          </cell>
          <cell r="H365">
            <v>0.85157137447936393</v>
          </cell>
          <cell r="I365">
            <v>0.14842862552063607</v>
          </cell>
          <cell r="J365">
            <v>0.95</v>
          </cell>
        </row>
        <row r="366">
          <cell r="A366" t="str">
            <v>Oct-Dec 201058</v>
          </cell>
          <cell r="B366">
            <v>58</v>
          </cell>
          <cell r="C366" t="str">
            <v>Oct-Dec 2010</v>
          </cell>
          <cell r="D366" t="str">
            <v>57.00</v>
          </cell>
          <cell r="E366">
            <v>37</v>
          </cell>
          <cell r="F366">
            <v>1.4009844755774327E-2</v>
          </cell>
          <cell r="G366">
            <v>2286</v>
          </cell>
          <cell r="H366">
            <v>0.8655812192351382</v>
          </cell>
          <cell r="I366">
            <v>0.1344187807648618</v>
          </cell>
          <cell r="J366">
            <v>0.95</v>
          </cell>
        </row>
        <row r="367">
          <cell r="A367" t="str">
            <v>Oct-Dec 201059</v>
          </cell>
          <cell r="B367">
            <v>59</v>
          </cell>
          <cell r="C367" t="str">
            <v>Oct-Dec 2010</v>
          </cell>
          <cell r="D367" t="str">
            <v>58.00</v>
          </cell>
          <cell r="E367">
            <v>37</v>
          </cell>
          <cell r="F367">
            <v>1.4009844755774327E-2</v>
          </cell>
          <cell r="G367">
            <v>2323</v>
          </cell>
          <cell r="H367">
            <v>0.87959106399091258</v>
          </cell>
          <cell r="I367">
            <v>0.12040893600908742</v>
          </cell>
          <cell r="J367">
            <v>0.95</v>
          </cell>
        </row>
        <row r="368">
          <cell r="A368" t="str">
            <v>Oct-Dec 201060</v>
          </cell>
          <cell r="B368">
            <v>60</v>
          </cell>
          <cell r="C368" t="str">
            <v>Oct-Dec 2010</v>
          </cell>
          <cell r="D368" t="str">
            <v>59.00</v>
          </cell>
          <cell r="E368">
            <v>51</v>
          </cell>
          <cell r="F368">
            <v>1.9310867095797046E-2</v>
          </cell>
          <cell r="G368">
            <v>2374</v>
          </cell>
          <cell r="H368">
            <v>0.89890193108670957</v>
          </cell>
          <cell r="I368">
            <v>0.10109806891329043</v>
          </cell>
          <cell r="J368">
            <v>0.95</v>
          </cell>
        </row>
        <row r="369">
          <cell r="A369" t="str">
            <v>Oct-Dec 201061</v>
          </cell>
          <cell r="B369">
            <v>61</v>
          </cell>
          <cell r="C369" t="str">
            <v>Oct-Dec 2010</v>
          </cell>
          <cell r="D369" t="str">
            <v>60.00</v>
          </cell>
          <cell r="E369">
            <v>52</v>
          </cell>
          <cell r="F369">
            <v>1.9689511548655812E-2</v>
          </cell>
          <cell r="G369">
            <v>2426</v>
          </cell>
          <cell r="H369">
            <v>0.91859144263536541</v>
          </cell>
          <cell r="I369">
            <v>8.1408557364634593E-2</v>
          </cell>
          <cell r="J369">
            <v>0.95</v>
          </cell>
        </row>
        <row r="370">
          <cell r="A370" t="str">
            <v>Oct-Dec 201062</v>
          </cell>
          <cell r="B370">
            <v>62</v>
          </cell>
          <cell r="C370" t="str">
            <v>Oct-Dec 2010</v>
          </cell>
          <cell r="D370" t="str">
            <v>61.00</v>
          </cell>
          <cell r="E370">
            <v>39</v>
          </cell>
          <cell r="F370">
            <v>1.476713366149186E-2</v>
          </cell>
          <cell r="G370">
            <v>2465</v>
          </cell>
          <cell r="H370">
            <v>0.93335857629685726</v>
          </cell>
          <cell r="I370">
            <v>6.6641423703142744E-2</v>
          </cell>
          <cell r="J370">
            <v>0.95</v>
          </cell>
        </row>
        <row r="371">
          <cell r="A371" t="str">
            <v>Oct-Dec 201063</v>
          </cell>
          <cell r="B371">
            <v>63</v>
          </cell>
          <cell r="C371" t="str">
            <v>Oct-Dec 2010</v>
          </cell>
          <cell r="D371" t="str">
            <v>62.00</v>
          </cell>
          <cell r="E371">
            <v>62</v>
          </cell>
          <cell r="F371">
            <v>2.3475956077243468E-2</v>
          </cell>
          <cell r="G371">
            <v>2527</v>
          </cell>
          <cell r="H371">
            <v>0.95683453237410077</v>
          </cell>
          <cell r="I371">
            <v>4.3165467625899234E-2</v>
          </cell>
          <cell r="J371">
            <v>0.95</v>
          </cell>
        </row>
        <row r="372">
          <cell r="A372" t="str">
            <v>Oct-Dec 201064</v>
          </cell>
          <cell r="B372">
            <v>64</v>
          </cell>
          <cell r="C372" t="str">
            <v>Oct-Dec 2010</v>
          </cell>
          <cell r="D372" t="str">
            <v>63.00</v>
          </cell>
          <cell r="E372">
            <v>5</v>
          </cell>
          <cell r="F372">
            <v>1.8932222642938281E-3</v>
          </cell>
          <cell r="G372">
            <v>2532</v>
          </cell>
          <cell r="H372">
            <v>0.95872775463839455</v>
          </cell>
          <cell r="I372">
            <v>4.1272245361605453E-2</v>
          </cell>
          <cell r="J372">
            <v>0.95</v>
          </cell>
        </row>
        <row r="373">
          <cell r="A373" t="str">
            <v>Oct-Dec 201065</v>
          </cell>
          <cell r="B373">
            <v>65</v>
          </cell>
          <cell r="C373" t="str">
            <v>Oct-Dec 2010</v>
          </cell>
          <cell r="D373" t="str">
            <v>64.00</v>
          </cell>
          <cell r="E373">
            <v>3</v>
          </cell>
          <cell r="F373">
            <v>1.1359333585762969E-3</v>
          </cell>
          <cell r="G373">
            <v>2535</v>
          </cell>
          <cell r="H373">
            <v>0.95986368799697086</v>
          </cell>
          <cell r="I373">
            <v>4.013631200302914E-2</v>
          </cell>
          <cell r="J373">
            <v>0.95</v>
          </cell>
        </row>
        <row r="374">
          <cell r="A374" t="str">
            <v>Oct-Dec 201066</v>
          </cell>
          <cell r="B374">
            <v>66</v>
          </cell>
          <cell r="C374" t="str">
            <v>Oct-Dec 2010</v>
          </cell>
          <cell r="D374" t="str">
            <v>65.00</v>
          </cell>
          <cell r="E374">
            <v>2</v>
          </cell>
          <cell r="F374">
            <v>7.572889057175312E-4</v>
          </cell>
          <cell r="G374">
            <v>2537</v>
          </cell>
          <cell r="H374">
            <v>0.96062097690268833</v>
          </cell>
          <cell r="I374">
            <v>3.9379023097311672E-2</v>
          </cell>
          <cell r="J374">
            <v>0.95</v>
          </cell>
        </row>
        <row r="375">
          <cell r="A375" t="str">
            <v>Oct-Dec 201067</v>
          </cell>
          <cell r="B375">
            <v>67</v>
          </cell>
          <cell r="C375" t="str">
            <v>Oct-Dec 2010</v>
          </cell>
          <cell r="D375" t="str">
            <v>66.00</v>
          </cell>
          <cell r="E375">
            <v>3</v>
          </cell>
          <cell r="F375">
            <v>1.1359333585762969E-3</v>
          </cell>
          <cell r="G375">
            <v>2540</v>
          </cell>
          <cell r="H375">
            <v>0.96175691026126464</v>
          </cell>
          <cell r="I375">
            <v>3.8243089738735359E-2</v>
          </cell>
          <cell r="J375">
            <v>0.95</v>
          </cell>
        </row>
        <row r="376">
          <cell r="A376" t="str">
            <v>Oct-Dec 201068</v>
          </cell>
          <cell r="B376">
            <v>68</v>
          </cell>
          <cell r="C376" t="str">
            <v>Oct-Dec 2010</v>
          </cell>
          <cell r="D376" t="str">
            <v>67.00</v>
          </cell>
          <cell r="E376">
            <v>6</v>
          </cell>
          <cell r="F376">
            <v>2.2718667171525938E-3</v>
          </cell>
          <cell r="G376">
            <v>2546</v>
          </cell>
          <cell r="H376">
            <v>0.96402877697841727</v>
          </cell>
          <cell r="I376">
            <v>3.5971223021582732E-2</v>
          </cell>
          <cell r="J376">
            <v>0.95</v>
          </cell>
        </row>
        <row r="377">
          <cell r="A377" t="str">
            <v>Oct-Dec 201069</v>
          </cell>
          <cell r="B377">
            <v>69</v>
          </cell>
          <cell r="C377" t="str">
            <v>Oct-Dec 2010</v>
          </cell>
          <cell r="D377" t="str">
            <v>68.00</v>
          </cell>
          <cell r="E377">
            <v>1</v>
          </cell>
          <cell r="F377">
            <v>3.786444528587656E-4</v>
          </cell>
          <cell r="G377">
            <v>2547</v>
          </cell>
          <cell r="H377">
            <v>0.964407421431276</v>
          </cell>
          <cell r="I377">
            <v>3.5592578568723998E-2</v>
          </cell>
          <cell r="J377">
            <v>0.95</v>
          </cell>
        </row>
        <row r="378">
          <cell r="A378" t="str">
            <v>Oct-Dec 201070</v>
          </cell>
          <cell r="B378">
            <v>70</v>
          </cell>
          <cell r="C378" t="str">
            <v>Oct-Dec 2010</v>
          </cell>
          <cell r="D378" t="str">
            <v>69.00</v>
          </cell>
          <cell r="E378">
            <v>2</v>
          </cell>
          <cell r="F378">
            <v>7.572889057175312E-4</v>
          </cell>
          <cell r="G378">
            <v>2549</v>
          </cell>
          <cell r="H378">
            <v>0.96516471033699358</v>
          </cell>
          <cell r="I378">
            <v>3.4835289663006419E-2</v>
          </cell>
          <cell r="J378">
            <v>0.95</v>
          </cell>
        </row>
        <row r="379">
          <cell r="A379" t="str">
            <v>Oct-Dec 201071</v>
          </cell>
          <cell r="B379">
            <v>71</v>
          </cell>
          <cell r="C379" t="str">
            <v>Oct-Dec 2010</v>
          </cell>
          <cell r="D379" t="str">
            <v>70.00</v>
          </cell>
          <cell r="E379">
            <v>3</v>
          </cell>
          <cell r="F379">
            <v>1.1359333585762969E-3</v>
          </cell>
          <cell r="G379">
            <v>2552</v>
          </cell>
          <cell r="H379">
            <v>0.96630064369556989</v>
          </cell>
          <cell r="I379">
            <v>3.3699356304430106E-2</v>
          </cell>
          <cell r="J379">
            <v>0.95</v>
          </cell>
        </row>
        <row r="380">
          <cell r="A380" t="str">
            <v>Oct-Dec 201072</v>
          </cell>
          <cell r="B380">
            <v>72</v>
          </cell>
          <cell r="C380" t="str">
            <v>Oct-Dec 2010</v>
          </cell>
          <cell r="D380" t="str">
            <v>71.00</v>
          </cell>
          <cell r="E380">
            <v>4</v>
          </cell>
          <cell r="F380">
            <v>1.5145778114350624E-3</v>
          </cell>
          <cell r="G380">
            <v>2556</v>
          </cell>
          <cell r="H380">
            <v>0.96781522150700494</v>
          </cell>
          <cell r="I380">
            <v>3.2184778492995059E-2</v>
          </cell>
          <cell r="J380">
            <v>0.95</v>
          </cell>
        </row>
        <row r="381">
          <cell r="A381" t="str">
            <v>Oct-Dec 201073</v>
          </cell>
          <cell r="B381">
            <v>73</v>
          </cell>
          <cell r="C381" t="str">
            <v>Oct-Dec 2010</v>
          </cell>
          <cell r="D381" t="str">
            <v>72.00</v>
          </cell>
          <cell r="E381">
            <v>3</v>
          </cell>
          <cell r="F381">
            <v>1.1359333585762969E-3</v>
          </cell>
          <cell r="G381">
            <v>2559</v>
          </cell>
          <cell r="H381">
            <v>0.96895115486558125</v>
          </cell>
          <cell r="I381">
            <v>3.1048845134418745E-2</v>
          </cell>
          <cell r="J381">
            <v>0.95</v>
          </cell>
        </row>
        <row r="382">
          <cell r="A382" t="str">
            <v>Oct-Dec 201074</v>
          </cell>
          <cell r="B382">
            <v>74</v>
          </cell>
          <cell r="C382" t="str">
            <v>Oct-Dec 2010</v>
          </cell>
          <cell r="D382" t="str">
            <v>73.00</v>
          </cell>
          <cell r="E382">
            <v>4</v>
          </cell>
          <cell r="F382">
            <v>1.5145778114350624E-3</v>
          </cell>
          <cell r="G382">
            <v>2563</v>
          </cell>
          <cell r="H382">
            <v>0.9704657326770163</v>
          </cell>
          <cell r="I382">
            <v>2.9534267322983698E-2</v>
          </cell>
          <cell r="J382">
            <v>0.95</v>
          </cell>
        </row>
        <row r="383">
          <cell r="A383" t="str">
            <v>Oct-Dec 201075</v>
          </cell>
          <cell r="B383">
            <v>75</v>
          </cell>
          <cell r="C383" t="str">
            <v>Oct-Dec 2010</v>
          </cell>
          <cell r="D383" t="str">
            <v>74.00</v>
          </cell>
          <cell r="E383">
            <v>6</v>
          </cell>
          <cell r="F383">
            <v>2.2718667171525938E-3</v>
          </cell>
          <cell r="G383">
            <v>2569</v>
          </cell>
          <cell r="H383">
            <v>0.97273759939416893</v>
          </cell>
          <cell r="I383">
            <v>2.7262400605831072E-2</v>
          </cell>
          <cell r="J383">
            <v>0.95</v>
          </cell>
        </row>
        <row r="384">
          <cell r="A384" t="str">
            <v>Oct-Dec 201076</v>
          </cell>
          <cell r="B384">
            <v>76</v>
          </cell>
          <cell r="C384" t="str">
            <v>Oct-Dec 2010</v>
          </cell>
          <cell r="D384" t="str">
            <v>75.00</v>
          </cell>
          <cell r="E384">
            <v>7</v>
          </cell>
          <cell r="F384">
            <v>2.6505111700113595E-3</v>
          </cell>
          <cell r="G384">
            <v>2576</v>
          </cell>
          <cell r="H384">
            <v>0.97538811056418029</v>
          </cell>
          <cell r="I384">
            <v>2.4611889435819712E-2</v>
          </cell>
          <cell r="J384">
            <v>0.95</v>
          </cell>
        </row>
        <row r="385">
          <cell r="A385" t="str">
            <v>Oct-Dec 201077</v>
          </cell>
          <cell r="B385">
            <v>77</v>
          </cell>
          <cell r="C385" t="str">
            <v>Oct-Dec 2010</v>
          </cell>
          <cell r="D385" t="str">
            <v>76.00</v>
          </cell>
          <cell r="E385">
            <v>3</v>
          </cell>
          <cell r="F385">
            <v>1.1359333585762969E-3</v>
          </cell>
          <cell r="G385">
            <v>2579</v>
          </cell>
          <cell r="H385">
            <v>0.97652404392275649</v>
          </cell>
          <cell r="I385">
            <v>2.3475956077243509E-2</v>
          </cell>
          <cell r="J385">
            <v>0.95</v>
          </cell>
        </row>
        <row r="386">
          <cell r="A386" t="str">
            <v>Oct-Dec 201078</v>
          </cell>
          <cell r="B386">
            <v>78</v>
          </cell>
          <cell r="C386" t="str">
            <v>Oct-Dec 2010</v>
          </cell>
          <cell r="D386" t="str">
            <v>77.00</v>
          </cell>
          <cell r="E386">
            <v>4</v>
          </cell>
          <cell r="F386">
            <v>1.5145778114350624E-3</v>
          </cell>
          <cell r="G386">
            <v>2583</v>
          </cell>
          <cell r="H386">
            <v>0.97803862173419165</v>
          </cell>
          <cell r="I386">
            <v>2.1961378265808351E-2</v>
          </cell>
          <cell r="J386">
            <v>0.95</v>
          </cell>
        </row>
        <row r="387">
          <cell r="A387" t="str">
            <v>Oct-Dec 201079</v>
          </cell>
          <cell r="B387">
            <v>79</v>
          </cell>
          <cell r="C387" t="str">
            <v>Oct-Dec 2010</v>
          </cell>
          <cell r="D387" t="str">
            <v>78.00</v>
          </cell>
          <cell r="E387">
            <v>4</v>
          </cell>
          <cell r="F387">
            <v>1.5145778114350624E-3</v>
          </cell>
          <cell r="G387">
            <v>2587</v>
          </cell>
          <cell r="H387">
            <v>0.9795531995456267</v>
          </cell>
          <cell r="I387">
            <v>2.0446800454373304E-2</v>
          </cell>
          <cell r="J387">
            <v>0.95</v>
          </cell>
        </row>
        <row r="388">
          <cell r="A388" t="str">
            <v>Oct-Dec 201080</v>
          </cell>
          <cell r="B388">
            <v>80</v>
          </cell>
          <cell r="C388" t="str">
            <v>Oct-Dec 2010</v>
          </cell>
          <cell r="D388" t="str">
            <v>79.00</v>
          </cell>
          <cell r="E388">
            <v>3</v>
          </cell>
          <cell r="F388">
            <v>1.1359333585762969E-3</v>
          </cell>
          <cell r="G388">
            <v>2590</v>
          </cell>
          <cell r="H388">
            <v>0.9806891329042029</v>
          </cell>
          <cell r="I388">
            <v>1.9310867095797102E-2</v>
          </cell>
          <cell r="J388">
            <v>0.95</v>
          </cell>
        </row>
        <row r="389">
          <cell r="A389" t="str">
            <v>Oct-Dec 201081</v>
          </cell>
          <cell r="B389">
            <v>81</v>
          </cell>
          <cell r="C389" t="str">
            <v>Oct-Dec 2010</v>
          </cell>
          <cell r="D389" t="str">
            <v>80.00</v>
          </cell>
          <cell r="E389">
            <v>4</v>
          </cell>
          <cell r="F389">
            <v>1.5145778114350624E-3</v>
          </cell>
          <cell r="G389">
            <v>2594</v>
          </cell>
          <cell r="H389">
            <v>0.98220371071563806</v>
          </cell>
          <cell r="I389">
            <v>1.7796289284361944E-2</v>
          </cell>
          <cell r="J389">
            <v>0.95</v>
          </cell>
        </row>
        <row r="390">
          <cell r="A390" t="str">
            <v>Oct-Dec 201082</v>
          </cell>
          <cell r="B390">
            <v>82</v>
          </cell>
          <cell r="C390" t="str">
            <v>Oct-Dec 2010</v>
          </cell>
          <cell r="D390" t="str">
            <v>81.00</v>
          </cell>
          <cell r="E390">
            <v>2</v>
          </cell>
          <cell r="F390">
            <v>7.572889057175312E-4</v>
          </cell>
          <cell r="G390">
            <v>2596</v>
          </cell>
          <cell r="H390">
            <v>0.98296099962135552</v>
          </cell>
          <cell r="I390">
            <v>1.7039000378644475E-2</v>
          </cell>
          <cell r="J390">
            <v>0.95</v>
          </cell>
        </row>
        <row r="391">
          <cell r="A391" t="str">
            <v>Oct-Dec 201083</v>
          </cell>
          <cell r="B391">
            <v>83</v>
          </cell>
          <cell r="C391" t="str">
            <v>Oct-Dec 2010</v>
          </cell>
          <cell r="D391" t="str">
            <v>82.00</v>
          </cell>
          <cell r="E391">
            <v>1</v>
          </cell>
          <cell r="F391">
            <v>3.786444528587656E-4</v>
          </cell>
          <cell r="G391">
            <v>2597</v>
          </cell>
          <cell r="H391">
            <v>0.98333964407421426</v>
          </cell>
          <cell r="I391">
            <v>1.6660355925785741E-2</v>
          </cell>
          <cell r="J391">
            <v>0.95</v>
          </cell>
        </row>
        <row r="392">
          <cell r="A392" t="str">
            <v>Oct-Dec 201084</v>
          </cell>
          <cell r="B392">
            <v>84</v>
          </cell>
          <cell r="C392" t="str">
            <v>Oct-Dec 2010</v>
          </cell>
          <cell r="D392" t="str">
            <v>83.00</v>
          </cell>
          <cell r="E392">
            <v>6</v>
          </cell>
          <cell r="F392">
            <v>2.2718667171525938E-3</v>
          </cell>
          <cell r="G392">
            <v>2603</v>
          </cell>
          <cell r="H392">
            <v>0.98561151079136688</v>
          </cell>
          <cell r="I392">
            <v>1.4388489208633115E-2</v>
          </cell>
          <cell r="J392">
            <v>0.95</v>
          </cell>
        </row>
        <row r="393">
          <cell r="A393" t="str">
            <v>Oct-Dec 201085</v>
          </cell>
          <cell r="B393">
            <v>85</v>
          </cell>
          <cell r="C393" t="str">
            <v>Oct-Dec 2010</v>
          </cell>
          <cell r="D393" t="str">
            <v>85.00</v>
          </cell>
          <cell r="E393">
            <v>4</v>
          </cell>
          <cell r="F393">
            <v>1.5145778114350624E-3</v>
          </cell>
          <cell r="G393">
            <v>2607</v>
          </cell>
          <cell r="H393">
            <v>0.98712608860280193</v>
          </cell>
          <cell r="I393">
            <v>1.2873911397198068E-2</v>
          </cell>
          <cell r="J393">
            <v>0.95</v>
          </cell>
        </row>
        <row r="394">
          <cell r="A394" t="str">
            <v>Oct-Dec 201086</v>
          </cell>
          <cell r="B394">
            <v>86</v>
          </cell>
          <cell r="C394" t="str">
            <v>Oct-Dec 2010</v>
          </cell>
          <cell r="D394" t="str">
            <v>86.00</v>
          </cell>
          <cell r="E394">
            <v>2</v>
          </cell>
          <cell r="F394">
            <v>7.572889057175312E-4</v>
          </cell>
          <cell r="G394">
            <v>2609</v>
          </cell>
          <cell r="H394">
            <v>0.98788337750851951</v>
          </cell>
          <cell r="I394">
            <v>1.2116622491480489E-2</v>
          </cell>
          <cell r="J394">
            <v>0.95</v>
          </cell>
        </row>
        <row r="395">
          <cell r="A395" t="str">
            <v>Oct-Dec 201087</v>
          </cell>
          <cell r="B395">
            <v>87</v>
          </cell>
          <cell r="C395" t="str">
            <v>Oct-Dec 2010</v>
          </cell>
          <cell r="D395" t="str">
            <v>87.00</v>
          </cell>
          <cell r="E395">
            <v>3</v>
          </cell>
          <cell r="F395">
            <v>1.1359333585762969E-3</v>
          </cell>
          <cell r="G395">
            <v>2612</v>
          </cell>
          <cell r="H395">
            <v>0.98901931086709582</v>
          </cell>
          <cell r="I395">
            <v>1.0980689132904176E-2</v>
          </cell>
          <cell r="J395">
            <v>0.95</v>
          </cell>
        </row>
        <row r="396">
          <cell r="A396" t="str">
            <v>Oct-Dec 201088</v>
          </cell>
          <cell r="B396">
            <v>88</v>
          </cell>
          <cell r="C396" t="str">
            <v>Oct-Dec 2010</v>
          </cell>
          <cell r="D396" t="str">
            <v>88.00</v>
          </cell>
          <cell r="E396">
            <v>2</v>
          </cell>
          <cell r="F396">
            <v>7.572889057175312E-4</v>
          </cell>
          <cell r="G396">
            <v>2614</v>
          </cell>
          <cell r="H396">
            <v>0.98977659977281329</v>
          </cell>
          <cell r="I396">
            <v>1.0223400227186707E-2</v>
          </cell>
          <cell r="J396">
            <v>0.95</v>
          </cell>
        </row>
        <row r="397">
          <cell r="A397" t="str">
            <v>Oct-Dec 201089</v>
          </cell>
          <cell r="B397">
            <v>89</v>
          </cell>
          <cell r="C397" t="str">
            <v>Oct-Dec 2010</v>
          </cell>
          <cell r="D397" t="str">
            <v>89.00</v>
          </cell>
          <cell r="E397">
            <v>1</v>
          </cell>
          <cell r="F397">
            <v>3.786444528587656E-4</v>
          </cell>
          <cell r="G397">
            <v>2615</v>
          </cell>
          <cell r="H397">
            <v>0.99015524422567214</v>
          </cell>
          <cell r="I397">
            <v>9.8447557743278624E-3</v>
          </cell>
          <cell r="J397">
            <v>0.95</v>
          </cell>
        </row>
        <row r="398">
          <cell r="A398" t="str">
            <v>Oct-Dec 201090</v>
          </cell>
          <cell r="B398">
            <v>90</v>
          </cell>
          <cell r="C398" t="str">
            <v>Oct-Dec 2010</v>
          </cell>
          <cell r="D398" t="str">
            <v>90.00</v>
          </cell>
          <cell r="E398">
            <v>2</v>
          </cell>
          <cell r="F398">
            <v>7.572889057175312E-4</v>
          </cell>
          <cell r="G398">
            <v>2617</v>
          </cell>
          <cell r="H398">
            <v>0.99091253313138961</v>
          </cell>
          <cell r="I398">
            <v>9.0874668686103943E-3</v>
          </cell>
          <cell r="J398">
            <v>0.95</v>
          </cell>
        </row>
        <row r="399">
          <cell r="A399" t="str">
            <v>Oct-Dec 201091</v>
          </cell>
          <cell r="B399">
            <v>91</v>
          </cell>
          <cell r="C399" t="str">
            <v>Oct-Dec 2010</v>
          </cell>
          <cell r="D399" t="str">
            <v>91.00</v>
          </cell>
          <cell r="E399">
            <v>2</v>
          </cell>
          <cell r="F399">
            <v>7.572889057175312E-4</v>
          </cell>
          <cell r="G399">
            <v>2619</v>
          </cell>
          <cell r="H399">
            <v>0.99166982203710718</v>
          </cell>
          <cell r="I399">
            <v>8.3301779628928152E-3</v>
          </cell>
          <cell r="J399">
            <v>0.95</v>
          </cell>
        </row>
        <row r="400">
          <cell r="A400" t="str">
            <v>Oct-Dec 201092</v>
          </cell>
          <cell r="B400">
            <v>92</v>
          </cell>
          <cell r="C400" t="str">
            <v>Oct-Dec 2010</v>
          </cell>
          <cell r="D400" t="str">
            <v>95.00</v>
          </cell>
          <cell r="E400">
            <v>3</v>
          </cell>
          <cell r="F400">
            <v>1.1359333585762969E-3</v>
          </cell>
          <cell r="G400">
            <v>2622</v>
          </cell>
          <cell r="H400">
            <v>0.9928057553956835</v>
          </cell>
          <cell r="I400">
            <v>7.194244604316502E-3</v>
          </cell>
          <cell r="J400">
            <v>0.95</v>
          </cell>
        </row>
        <row r="401">
          <cell r="A401" t="str">
            <v>Oct-Dec 201093</v>
          </cell>
          <cell r="B401">
            <v>93</v>
          </cell>
          <cell r="C401" t="str">
            <v>Oct-Dec 2010</v>
          </cell>
          <cell r="D401" t="str">
            <v>96.00</v>
          </cell>
          <cell r="E401">
            <v>2</v>
          </cell>
          <cell r="F401">
            <v>7.572889057175312E-4</v>
          </cell>
          <cell r="G401">
            <v>2624</v>
          </cell>
          <cell r="H401">
            <v>0.99356304430140097</v>
          </cell>
          <cell r="I401">
            <v>6.4369556985990339E-3</v>
          </cell>
          <cell r="J401">
            <v>0.95</v>
          </cell>
        </row>
        <row r="402">
          <cell r="A402" t="str">
            <v>Oct-Dec 201094</v>
          </cell>
          <cell r="B402">
            <v>94</v>
          </cell>
          <cell r="C402" t="str">
            <v>Oct-Dec 2010</v>
          </cell>
          <cell r="D402" t="str">
            <v>97.00</v>
          </cell>
          <cell r="E402">
            <v>1</v>
          </cell>
          <cell r="F402">
            <v>3.786444528587656E-4</v>
          </cell>
          <cell r="G402">
            <v>2625</v>
          </cell>
          <cell r="H402">
            <v>0.9939416887542597</v>
          </cell>
          <cell r="I402">
            <v>6.0583112457402999E-3</v>
          </cell>
          <cell r="J402">
            <v>0.95</v>
          </cell>
        </row>
        <row r="403">
          <cell r="A403" t="str">
            <v>Oct-Dec 201095</v>
          </cell>
          <cell r="B403">
            <v>95</v>
          </cell>
          <cell r="C403" t="str">
            <v>Oct-Dec 2010</v>
          </cell>
          <cell r="D403" t="str">
            <v>98.00</v>
          </cell>
          <cell r="E403">
            <v>2</v>
          </cell>
          <cell r="F403">
            <v>7.572889057175312E-4</v>
          </cell>
          <cell r="G403">
            <v>2627</v>
          </cell>
          <cell r="H403">
            <v>0.99469897765997728</v>
          </cell>
          <cell r="I403">
            <v>5.3010223400227208E-3</v>
          </cell>
          <cell r="J403">
            <v>0.95</v>
          </cell>
        </row>
        <row r="404">
          <cell r="A404" t="str">
            <v>Oct-Dec 201096</v>
          </cell>
          <cell r="B404">
            <v>96</v>
          </cell>
          <cell r="C404" t="str">
            <v>Oct-Dec 2010</v>
          </cell>
          <cell r="D404" t="str">
            <v>99.00</v>
          </cell>
          <cell r="E404">
            <v>2</v>
          </cell>
          <cell r="F404">
            <v>7.572889057175312E-4</v>
          </cell>
          <cell r="G404">
            <v>2629</v>
          </cell>
          <cell r="H404">
            <v>0.99545626656569486</v>
          </cell>
          <cell r="I404">
            <v>4.5437334343051416E-3</v>
          </cell>
          <cell r="J404">
            <v>0.95</v>
          </cell>
        </row>
        <row r="405">
          <cell r="A405" t="str">
            <v>Oct-Dec 201097</v>
          </cell>
          <cell r="B405">
            <v>97</v>
          </cell>
          <cell r="C405" t="str">
            <v>Oct-Dec 2010</v>
          </cell>
          <cell r="D405" t="str">
            <v>101.00</v>
          </cell>
          <cell r="E405">
            <v>1</v>
          </cell>
          <cell r="F405">
            <v>3.786444528587656E-4</v>
          </cell>
          <cell r="G405">
            <v>2630</v>
          </cell>
          <cell r="H405">
            <v>0.99583491101855359</v>
          </cell>
          <cell r="I405">
            <v>4.1650889814464076E-3</v>
          </cell>
          <cell r="J405">
            <v>0.95</v>
          </cell>
        </row>
        <row r="406">
          <cell r="A406" t="str">
            <v>Oct-Dec 201098</v>
          </cell>
          <cell r="B406">
            <v>98</v>
          </cell>
          <cell r="C406" t="str">
            <v>Oct-Dec 2010</v>
          </cell>
          <cell r="D406" t="str">
            <v>102.00</v>
          </cell>
          <cell r="E406">
            <v>2</v>
          </cell>
          <cell r="F406">
            <v>7.572889057175312E-4</v>
          </cell>
          <cell r="G406">
            <v>2632</v>
          </cell>
          <cell r="H406">
            <v>0.99659219992427106</v>
          </cell>
          <cell r="I406">
            <v>3.4078000757289395E-3</v>
          </cell>
          <cell r="J406">
            <v>0.95</v>
          </cell>
        </row>
        <row r="407">
          <cell r="A407" t="str">
            <v>Oct-Dec 201099</v>
          </cell>
          <cell r="B407">
            <v>99</v>
          </cell>
          <cell r="C407" t="str">
            <v>Oct-Dec 2010</v>
          </cell>
          <cell r="D407" t="str">
            <v>112.00</v>
          </cell>
          <cell r="E407">
            <v>1</v>
          </cell>
          <cell r="F407">
            <v>3.786444528587656E-4</v>
          </cell>
          <cell r="G407">
            <v>2633</v>
          </cell>
          <cell r="H407">
            <v>0.99697084437712991</v>
          </cell>
          <cell r="I407">
            <v>3.0291556228700944E-3</v>
          </cell>
          <cell r="J407">
            <v>0.95</v>
          </cell>
        </row>
        <row r="408">
          <cell r="A408" t="str">
            <v>Oct-Dec 2010100</v>
          </cell>
          <cell r="B408">
            <v>100</v>
          </cell>
          <cell r="C408" t="str">
            <v>Oct-Dec 2010</v>
          </cell>
          <cell r="D408" t="str">
            <v>113.00</v>
          </cell>
          <cell r="E408">
            <v>1</v>
          </cell>
          <cell r="F408">
            <v>3.786444528587656E-4</v>
          </cell>
          <cell r="G408">
            <v>2634</v>
          </cell>
          <cell r="H408">
            <v>0.99734948882998864</v>
          </cell>
          <cell r="I408">
            <v>2.6505111700113604E-3</v>
          </cell>
          <cell r="J408">
            <v>0.95</v>
          </cell>
        </row>
        <row r="409">
          <cell r="A409" t="str">
            <v>Oct-Dec 2010101</v>
          </cell>
          <cell r="B409">
            <v>101</v>
          </cell>
          <cell r="C409" t="str">
            <v>Oct-Dec 2010</v>
          </cell>
          <cell r="D409" t="str">
            <v>117.00</v>
          </cell>
          <cell r="E409">
            <v>1</v>
          </cell>
          <cell r="F409">
            <v>3.786444528587656E-4</v>
          </cell>
          <cell r="G409">
            <v>2635</v>
          </cell>
          <cell r="H409">
            <v>0.99772813328284737</v>
          </cell>
          <cell r="I409">
            <v>2.2718667171526263E-3</v>
          </cell>
          <cell r="J409">
            <v>0.95</v>
          </cell>
        </row>
        <row r="410">
          <cell r="A410" t="str">
            <v>Oct-Dec 2010102</v>
          </cell>
          <cell r="B410">
            <v>102</v>
          </cell>
          <cell r="C410" t="str">
            <v>Oct-Dec 2010</v>
          </cell>
          <cell r="D410" t="str">
            <v>123.00</v>
          </cell>
          <cell r="E410">
            <v>1</v>
          </cell>
          <cell r="F410">
            <v>3.786444528587656E-4</v>
          </cell>
          <cell r="G410">
            <v>2636</v>
          </cell>
          <cell r="H410">
            <v>0.99810677773570622</v>
          </cell>
          <cell r="I410">
            <v>1.8932222642937813E-3</v>
          </cell>
          <cell r="J410">
            <v>0.95</v>
          </cell>
        </row>
        <row r="411">
          <cell r="A411" t="str">
            <v>Oct-Dec 2010103</v>
          </cell>
          <cell r="B411">
            <v>103</v>
          </cell>
          <cell r="C411" t="str">
            <v>Oct-Dec 2010</v>
          </cell>
          <cell r="D411" t="str">
            <v>124.00</v>
          </cell>
          <cell r="E411">
            <v>1</v>
          </cell>
          <cell r="F411">
            <v>3.786444528587656E-4</v>
          </cell>
          <cell r="G411">
            <v>2637</v>
          </cell>
          <cell r="H411">
            <v>0.99848542218856495</v>
          </cell>
          <cell r="I411">
            <v>1.5145778114350472E-3</v>
          </cell>
          <cell r="J411">
            <v>0.95</v>
          </cell>
        </row>
        <row r="412">
          <cell r="A412" t="str">
            <v>Oct-Dec 2010104</v>
          </cell>
          <cell r="B412">
            <v>104</v>
          </cell>
          <cell r="C412" t="str">
            <v>Oct-Dec 2010</v>
          </cell>
          <cell r="D412" t="str">
            <v>125.00</v>
          </cell>
          <cell r="E412">
            <v>2</v>
          </cell>
          <cell r="F412">
            <v>7.572889057175312E-4</v>
          </cell>
          <cell r="G412">
            <v>2639</v>
          </cell>
          <cell r="H412">
            <v>0.99924271109428242</v>
          </cell>
          <cell r="I412">
            <v>7.5728890571757912E-4</v>
          </cell>
          <cell r="J412">
            <v>0.95</v>
          </cell>
        </row>
        <row r="413">
          <cell r="A413" t="str">
            <v>Oct-Dec 2010105</v>
          </cell>
          <cell r="B413">
            <v>105</v>
          </cell>
          <cell r="C413" t="str">
            <v>Oct-Dec 2010</v>
          </cell>
          <cell r="D413" t="str">
            <v>130.00</v>
          </cell>
          <cell r="E413">
            <v>1</v>
          </cell>
          <cell r="F413">
            <v>3.786444528587656E-4</v>
          </cell>
          <cell r="G413">
            <v>2640</v>
          </cell>
          <cell r="H413">
            <v>0.99962135554714127</v>
          </cell>
          <cell r="I413">
            <v>3.7864445285873405E-4</v>
          </cell>
          <cell r="J413">
            <v>0.95</v>
          </cell>
        </row>
        <row r="414">
          <cell r="A414" t="str">
            <v>Oct-Dec 2010106</v>
          </cell>
          <cell r="B414">
            <v>106</v>
          </cell>
          <cell r="C414" t="str">
            <v>Oct-Dec 2010</v>
          </cell>
          <cell r="D414" t="str">
            <v>132.00</v>
          </cell>
          <cell r="E414">
            <v>1</v>
          </cell>
          <cell r="F414">
            <v>3.786444528587656E-4</v>
          </cell>
          <cell r="G414">
            <v>2641</v>
          </cell>
          <cell r="H414">
            <v>1</v>
          </cell>
          <cell r="I414">
            <v>0</v>
          </cell>
          <cell r="J414">
            <v>0.95</v>
          </cell>
        </row>
        <row r="415">
          <cell r="A415" t="str">
            <v/>
          </cell>
        </row>
        <row r="416">
          <cell r="A416" t="str">
            <v xml:space="preserve">Oct-Dec 2010 </v>
          </cell>
          <cell r="C416" t="str">
            <v xml:space="preserve">Oct-Dec 2010 </v>
          </cell>
          <cell r="D416" t="str">
            <v>total</v>
          </cell>
          <cell r="E416">
            <v>2641</v>
          </cell>
        </row>
        <row r="418">
          <cell r="A418" t="str">
            <v>Jan-Mar 20111</v>
          </cell>
          <cell r="B418">
            <v>1</v>
          </cell>
          <cell r="C418" t="str">
            <v>Jan-Mar 2011</v>
          </cell>
          <cell r="D418" t="str">
            <v>.00</v>
          </cell>
          <cell r="E418">
            <v>21</v>
          </cell>
          <cell r="F418">
            <v>7.888805409466567E-3</v>
          </cell>
          <cell r="G418">
            <v>21</v>
          </cell>
          <cell r="H418">
            <v>7.888805409466567E-3</v>
          </cell>
          <cell r="I418">
            <v>0.99211119459053343</v>
          </cell>
          <cell r="J418">
            <v>0.95</v>
          </cell>
        </row>
        <row r="419">
          <cell r="A419" t="str">
            <v>Jan-Mar 20112</v>
          </cell>
          <cell r="B419">
            <v>2</v>
          </cell>
          <cell r="C419" t="str">
            <v>Jan-Mar 2011</v>
          </cell>
          <cell r="D419" t="str">
            <v>1.00</v>
          </cell>
          <cell r="E419">
            <v>39</v>
          </cell>
          <cell r="F419">
            <v>1.4650638617580767E-2</v>
          </cell>
          <cell r="G419">
            <v>60</v>
          </cell>
          <cell r="H419">
            <v>2.2539444027047332E-2</v>
          </cell>
          <cell r="I419">
            <v>0.97746055597295267</v>
          </cell>
          <cell r="J419">
            <v>0.95</v>
          </cell>
        </row>
        <row r="420">
          <cell r="A420" t="str">
            <v>Jan-Mar 20113</v>
          </cell>
          <cell r="B420">
            <v>3</v>
          </cell>
          <cell r="C420" t="str">
            <v>Jan-Mar 2011</v>
          </cell>
          <cell r="D420" t="str">
            <v>2.00</v>
          </cell>
          <cell r="E420">
            <v>32</v>
          </cell>
          <cell r="F420">
            <v>1.2021036814425245E-2</v>
          </cell>
          <cell r="G420">
            <v>92</v>
          </cell>
          <cell r="H420">
            <v>3.4560480841472577E-2</v>
          </cell>
          <cell r="I420">
            <v>0.96543951915852744</v>
          </cell>
          <cell r="J420">
            <v>0.95</v>
          </cell>
        </row>
        <row r="421">
          <cell r="A421" t="str">
            <v>Jan-Mar 20114</v>
          </cell>
          <cell r="B421">
            <v>4</v>
          </cell>
          <cell r="C421" t="str">
            <v>Jan-Mar 2011</v>
          </cell>
          <cell r="D421" t="str">
            <v>3.00</v>
          </cell>
          <cell r="E421">
            <v>23</v>
          </cell>
          <cell r="F421">
            <v>8.6401202103681442E-3</v>
          </cell>
          <cell r="G421">
            <v>115</v>
          </cell>
          <cell r="H421">
            <v>4.3200601051840724E-2</v>
          </cell>
          <cell r="I421">
            <v>0.95679939894815924</v>
          </cell>
          <cell r="J421">
            <v>0.95</v>
          </cell>
        </row>
        <row r="422">
          <cell r="A422" t="str">
            <v>Jan-Mar 20115</v>
          </cell>
          <cell r="B422">
            <v>5</v>
          </cell>
          <cell r="C422" t="str">
            <v>Jan-Mar 2011</v>
          </cell>
          <cell r="D422" t="str">
            <v>4.00</v>
          </cell>
          <cell r="E422">
            <v>19</v>
          </cell>
          <cell r="F422">
            <v>7.137490608564989E-3</v>
          </cell>
          <cell r="G422">
            <v>134</v>
          </cell>
          <cell r="H422">
            <v>5.0338091660405711E-2</v>
          </cell>
          <cell r="I422">
            <v>0.9496619083395943</v>
          </cell>
          <cell r="J422">
            <v>0.95</v>
          </cell>
        </row>
        <row r="423">
          <cell r="A423" t="str">
            <v>Jan-Mar 20116</v>
          </cell>
          <cell r="B423">
            <v>6</v>
          </cell>
          <cell r="C423" t="str">
            <v>Jan-Mar 2011</v>
          </cell>
          <cell r="D423" t="str">
            <v>5.00</v>
          </cell>
          <cell r="E423">
            <v>25</v>
          </cell>
          <cell r="F423">
            <v>9.3914350112697213E-3</v>
          </cell>
          <cell r="G423">
            <v>159</v>
          </cell>
          <cell r="H423">
            <v>5.9729526671675429E-2</v>
          </cell>
          <cell r="I423">
            <v>0.94027047332832459</v>
          </cell>
          <cell r="J423">
            <v>0.95</v>
          </cell>
        </row>
        <row r="424">
          <cell r="A424" t="str">
            <v>Jan-Mar 20117</v>
          </cell>
          <cell r="B424">
            <v>7</v>
          </cell>
          <cell r="C424" t="str">
            <v>Jan-Mar 2011</v>
          </cell>
          <cell r="D424" t="str">
            <v>6.00</v>
          </cell>
          <cell r="E424">
            <v>27</v>
          </cell>
          <cell r="F424">
            <v>1.01427498121713E-2</v>
          </cell>
          <cell r="G424">
            <v>186</v>
          </cell>
          <cell r="H424">
            <v>6.9872276483846738E-2</v>
          </cell>
          <cell r="I424">
            <v>0.93012772351615325</v>
          </cell>
          <cell r="J424">
            <v>0.95</v>
          </cell>
        </row>
        <row r="425">
          <cell r="A425" t="str">
            <v>Jan-Mar 20118</v>
          </cell>
          <cell r="B425">
            <v>8</v>
          </cell>
          <cell r="C425" t="str">
            <v>Jan-Mar 2011</v>
          </cell>
          <cell r="D425" t="str">
            <v>7.00</v>
          </cell>
          <cell r="E425">
            <v>34</v>
          </cell>
          <cell r="F425">
            <v>1.2772351615326822E-2</v>
          </cell>
          <cell r="G425">
            <v>220</v>
          </cell>
          <cell r="H425">
            <v>8.2644628099173556E-2</v>
          </cell>
          <cell r="I425">
            <v>0.9173553719008265</v>
          </cell>
          <cell r="J425">
            <v>0.95</v>
          </cell>
        </row>
        <row r="426">
          <cell r="A426" t="str">
            <v>Jan-Mar 20119</v>
          </cell>
          <cell r="B426">
            <v>9</v>
          </cell>
          <cell r="C426" t="str">
            <v>Jan-Mar 2011</v>
          </cell>
          <cell r="D426" t="str">
            <v>8.00</v>
          </cell>
          <cell r="E426">
            <v>38</v>
          </cell>
          <cell r="F426">
            <v>1.4274981217129978E-2</v>
          </cell>
          <cell r="G426">
            <v>258</v>
          </cell>
          <cell r="H426">
            <v>9.6919609316303529E-2</v>
          </cell>
          <cell r="I426">
            <v>0.9030803906836965</v>
          </cell>
          <cell r="J426">
            <v>0.95</v>
          </cell>
        </row>
        <row r="427">
          <cell r="A427" t="str">
            <v>Jan-Mar 201110</v>
          </cell>
          <cell r="B427">
            <v>10</v>
          </cell>
          <cell r="C427" t="str">
            <v>Jan-Mar 2011</v>
          </cell>
          <cell r="D427" t="str">
            <v>9.00</v>
          </cell>
          <cell r="E427">
            <v>30</v>
          </cell>
          <cell r="F427">
            <v>1.1269722013523666E-2</v>
          </cell>
          <cell r="G427">
            <v>288</v>
          </cell>
          <cell r="H427">
            <v>0.10818933132982719</v>
          </cell>
          <cell r="I427">
            <v>0.89181066867017278</v>
          </cell>
          <cell r="J427">
            <v>0.95</v>
          </cell>
        </row>
        <row r="428">
          <cell r="A428" t="str">
            <v>Jan-Mar 201111</v>
          </cell>
          <cell r="B428">
            <v>11</v>
          </cell>
          <cell r="C428" t="str">
            <v>Jan-Mar 2011</v>
          </cell>
          <cell r="D428" t="str">
            <v>10.00</v>
          </cell>
          <cell r="E428">
            <v>24</v>
          </cell>
          <cell r="F428">
            <v>9.0157776108189328E-3</v>
          </cell>
          <cell r="G428">
            <v>312</v>
          </cell>
          <cell r="H428">
            <v>0.11720510894064613</v>
          </cell>
          <cell r="I428">
            <v>0.88279489105935383</v>
          </cell>
          <cell r="J428">
            <v>0.95</v>
          </cell>
        </row>
        <row r="429">
          <cell r="A429" t="str">
            <v>Jan-Mar 201112</v>
          </cell>
          <cell r="B429">
            <v>12</v>
          </cell>
          <cell r="C429" t="str">
            <v>Jan-Mar 2011</v>
          </cell>
          <cell r="D429" t="str">
            <v>11.00</v>
          </cell>
          <cell r="E429">
            <v>29</v>
          </cell>
          <cell r="F429">
            <v>1.0894064613072877E-2</v>
          </cell>
          <cell r="G429">
            <v>341</v>
          </cell>
          <cell r="H429">
            <v>0.128099173553719</v>
          </cell>
          <cell r="I429">
            <v>0.87190082644628097</v>
          </cell>
          <cell r="J429">
            <v>0.95</v>
          </cell>
        </row>
        <row r="430">
          <cell r="A430" t="str">
            <v>Jan-Mar 201113</v>
          </cell>
          <cell r="B430">
            <v>13</v>
          </cell>
          <cell r="C430" t="str">
            <v>Jan-Mar 2011</v>
          </cell>
          <cell r="D430" t="str">
            <v>12.00</v>
          </cell>
          <cell r="E430">
            <v>33</v>
          </cell>
          <cell r="F430">
            <v>1.2396694214876033E-2</v>
          </cell>
          <cell r="G430">
            <v>374</v>
          </cell>
          <cell r="H430">
            <v>0.14049586776859505</v>
          </cell>
          <cell r="I430">
            <v>0.85950413223140498</v>
          </cell>
          <cell r="J430">
            <v>0.95</v>
          </cell>
        </row>
        <row r="431">
          <cell r="A431" t="str">
            <v>Jan-Mar 201114</v>
          </cell>
          <cell r="B431">
            <v>14</v>
          </cell>
          <cell r="C431" t="str">
            <v>Jan-Mar 2011</v>
          </cell>
          <cell r="D431" t="str">
            <v>13.00</v>
          </cell>
          <cell r="E431">
            <v>45</v>
          </cell>
          <cell r="F431">
            <v>1.69045830202855E-2</v>
          </cell>
          <cell r="G431">
            <v>419</v>
          </cell>
          <cell r="H431">
            <v>0.15740045078888054</v>
          </cell>
          <cell r="I431">
            <v>0.84259954921111946</v>
          </cell>
          <cell r="J431">
            <v>0.95</v>
          </cell>
        </row>
        <row r="432">
          <cell r="A432" t="str">
            <v>Jan-Mar 201115</v>
          </cell>
          <cell r="B432">
            <v>15</v>
          </cell>
          <cell r="C432" t="str">
            <v>Jan-Mar 2011</v>
          </cell>
          <cell r="D432" t="str">
            <v>14.00</v>
          </cell>
          <cell r="E432">
            <v>44</v>
          </cell>
          <cell r="F432">
            <v>1.6528925619834711E-2</v>
          </cell>
          <cell r="G432">
            <v>463</v>
          </cell>
          <cell r="H432">
            <v>0.17392937640871525</v>
          </cell>
          <cell r="I432">
            <v>0.82607062359128469</v>
          </cell>
          <cell r="J432">
            <v>0.95</v>
          </cell>
        </row>
        <row r="433">
          <cell r="A433" t="str">
            <v>Jan-Mar 201116</v>
          </cell>
          <cell r="B433">
            <v>16</v>
          </cell>
          <cell r="C433" t="str">
            <v>Jan-Mar 2011</v>
          </cell>
          <cell r="D433" t="str">
            <v>15.00</v>
          </cell>
          <cell r="E433">
            <v>35</v>
          </cell>
          <cell r="F433">
            <v>1.3148009015777611E-2</v>
          </cell>
          <cell r="G433">
            <v>498</v>
          </cell>
          <cell r="H433">
            <v>0.18707738542449287</v>
          </cell>
          <cell r="I433">
            <v>0.81292261457550707</v>
          </cell>
          <cell r="J433">
            <v>0.95</v>
          </cell>
        </row>
        <row r="434">
          <cell r="A434" t="str">
            <v>Jan-Mar 201117</v>
          </cell>
          <cell r="B434">
            <v>17</v>
          </cell>
          <cell r="C434" t="str">
            <v>Jan-Mar 2011</v>
          </cell>
          <cell r="D434" t="str">
            <v>16.00</v>
          </cell>
          <cell r="E434">
            <v>35</v>
          </cell>
          <cell r="F434">
            <v>1.3148009015777611E-2</v>
          </cell>
          <cell r="G434">
            <v>533</v>
          </cell>
          <cell r="H434">
            <v>0.20022539444027046</v>
          </cell>
          <cell r="I434">
            <v>0.79977460555972957</v>
          </cell>
          <cell r="J434">
            <v>0.95</v>
          </cell>
        </row>
        <row r="435">
          <cell r="A435" t="str">
            <v>Jan-Mar 201118</v>
          </cell>
          <cell r="B435">
            <v>18</v>
          </cell>
          <cell r="C435" t="str">
            <v>Jan-Mar 2011</v>
          </cell>
          <cell r="D435" t="str">
            <v>17.00</v>
          </cell>
          <cell r="E435">
            <v>24</v>
          </cell>
          <cell r="F435">
            <v>9.0157776108189328E-3</v>
          </cell>
          <cell r="G435">
            <v>557</v>
          </cell>
          <cell r="H435">
            <v>0.20924117205108941</v>
          </cell>
          <cell r="I435">
            <v>0.79075882794891061</v>
          </cell>
          <cell r="J435">
            <v>0.95</v>
          </cell>
        </row>
        <row r="436">
          <cell r="A436" t="str">
            <v>Jan-Mar 201119</v>
          </cell>
          <cell r="B436">
            <v>19</v>
          </cell>
          <cell r="C436" t="str">
            <v>Jan-Mar 2011</v>
          </cell>
          <cell r="D436" t="str">
            <v>18.00</v>
          </cell>
          <cell r="E436">
            <v>30</v>
          </cell>
          <cell r="F436">
            <v>1.1269722013523666E-2</v>
          </cell>
          <cell r="G436">
            <v>587</v>
          </cell>
          <cell r="H436">
            <v>0.22051089406461308</v>
          </cell>
          <cell r="I436">
            <v>0.77948910593538689</v>
          </cell>
          <cell r="J436">
            <v>0.95</v>
          </cell>
        </row>
        <row r="437">
          <cell r="A437" t="str">
            <v>Jan-Mar 201120</v>
          </cell>
          <cell r="B437">
            <v>20</v>
          </cell>
          <cell r="C437" t="str">
            <v>Jan-Mar 2011</v>
          </cell>
          <cell r="D437" t="str">
            <v>19.00</v>
          </cell>
          <cell r="E437">
            <v>45</v>
          </cell>
          <cell r="F437">
            <v>1.69045830202855E-2</v>
          </cell>
          <cell r="G437">
            <v>632</v>
          </cell>
          <cell r="H437">
            <v>0.23741547708489857</v>
          </cell>
          <cell r="I437">
            <v>0.76258452291510137</v>
          </cell>
          <cell r="J437">
            <v>0.95</v>
          </cell>
        </row>
        <row r="438">
          <cell r="A438" t="str">
            <v>Jan-Mar 201121</v>
          </cell>
          <cell r="B438">
            <v>21</v>
          </cell>
          <cell r="C438" t="str">
            <v>Jan-Mar 2011</v>
          </cell>
          <cell r="D438" t="str">
            <v>20.00</v>
          </cell>
          <cell r="E438">
            <v>34</v>
          </cell>
          <cell r="F438">
            <v>1.2772351615326822E-2</v>
          </cell>
          <cell r="G438">
            <v>666</v>
          </cell>
          <cell r="H438">
            <v>0.25018782870022538</v>
          </cell>
          <cell r="I438">
            <v>0.74981217129977462</v>
          </cell>
          <cell r="J438">
            <v>0.95</v>
          </cell>
        </row>
        <row r="439">
          <cell r="A439" t="str">
            <v>Jan-Mar 201122</v>
          </cell>
          <cell r="B439">
            <v>22</v>
          </cell>
          <cell r="C439" t="str">
            <v>Jan-Mar 2011</v>
          </cell>
          <cell r="D439" t="str">
            <v>21.00</v>
          </cell>
          <cell r="E439">
            <v>52</v>
          </cell>
          <cell r="F439">
            <v>1.9534184823441023E-2</v>
          </cell>
          <cell r="G439">
            <v>718</v>
          </cell>
          <cell r="H439">
            <v>0.26972201352366643</v>
          </cell>
          <cell r="I439">
            <v>0.73027798647633357</v>
          </cell>
          <cell r="J439">
            <v>0.95</v>
          </cell>
        </row>
        <row r="440">
          <cell r="A440" t="str">
            <v>Jan-Mar 201123</v>
          </cell>
          <cell r="B440">
            <v>23</v>
          </cell>
          <cell r="C440" t="str">
            <v>Jan-Mar 2011</v>
          </cell>
          <cell r="D440" t="str">
            <v>22.00</v>
          </cell>
          <cell r="E440">
            <v>58</v>
          </cell>
          <cell r="F440">
            <v>2.1788129226145755E-2</v>
          </cell>
          <cell r="G440">
            <v>776</v>
          </cell>
          <cell r="H440">
            <v>0.29151014274981218</v>
          </cell>
          <cell r="I440">
            <v>0.70848985725018787</v>
          </cell>
          <cell r="J440">
            <v>0.95</v>
          </cell>
        </row>
        <row r="441">
          <cell r="A441" t="str">
            <v>Jan-Mar 201124</v>
          </cell>
          <cell r="B441">
            <v>24</v>
          </cell>
          <cell r="C441" t="str">
            <v>Jan-Mar 2011</v>
          </cell>
          <cell r="D441" t="str">
            <v>23.00</v>
          </cell>
          <cell r="E441">
            <v>40</v>
          </cell>
          <cell r="F441">
            <v>1.5026296018031555E-2</v>
          </cell>
          <cell r="G441">
            <v>816</v>
          </cell>
          <cell r="H441">
            <v>0.3065364387678437</v>
          </cell>
          <cell r="I441">
            <v>0.69346356123215624</v>
          </cell>
          <cell r="J441">
            <v>0.95</v>
          </cell>
        </row>
        <row r="442">
          <cell r="A442" t="str">
            <v>Jan-Mar 201125</v>
          </cell>
          <cell r="B442">
            <v>25</v>
          </cell>
          <cell r="C442" t="str">
            <v>Jan-Mar 2011</v>
          </cell>
          <cell r="D442" t="str">
            <v>24.00</v>
          </cell>
          <cell r="E442">
            <v>28</v>
          </cell>
          <cell r="F442">
            <v>1.0518407212622089E-2</v>
          </cell>
          <cell r="G442">
            <v>844</v>
          </cell>
          <cell r="H442">
            <v>0.31705484598046579</v>
          </cell>
          <cell r="I442">
            <v>0.68294515401953415</v>
          </cell>
          <cell r="J442">
            <v>0.95</v>
          </cell>
        </row>
        <row r="443">
          <cell r="A443" t="str">
            <v>Jan-Mar 201126</v>
          </cell>
          <cell r="B443">
            <v>26</v>
          </cell>
          <cell r="C443" t="str">
            <v>Jan-Mar 2011</v>
          </cell>
          <cell r="D443" t="str">
            <v>25.00</v>
          </cell>
          <cell r="E443">
            <v>35</v>
          </cell>
          <cell r="F443">
            <v>1.3148009015777611E-2</v>
          </cell>
          <cell r="G443">
            <v>879</v>
          </cell>
          <cell r="H443">
            <v>0.33020285499624341</v>
          </cell>
          <cell r="I443">
            <v>0.66979714500375653</v>
          </cell>
          <cell r="J443">
            <v>0.95</v>
          </cell>
        </row>
        <row r="444">
          <cell r="A444" t="str">
            <v>Jan-Mar 201127</v>
          </cell>
          <cell r="B444">
            <v>27</v>
          </cell>
          <cell r="C444" t="str">
            <v>Jan-Mar 2011</v>
          </cell>
          <cell r="D444" t="str">
            <v>26.00</v>
          </cell>
          <cell r="E444">
            <v>60</v>
          </cell>
          <cell r="F444">
            <v>2.2539444027047332E-2</v>
          </cell>
          <cell r="G444">
            <v>939</v>
          </cell>
          <cell r="H444">
            <v>0.35274229902329074</v>
          </cell>
          <cell r="I444">
            <v>0.64725770097670932</v>
          </cell>
          <cell r="J444">
            <v>0.95</v>
          </cell>
        </row>
        <row r="445">
          <cell r="A445" t="str">
            <v>Jan-Mar 201128</v>
          </cell>
          <cell r="B445">
            <v>28</v>
          </cell>
          <cell r="C445" t="str">
            <v>Jan-Mar 2011</v>
          </cell>
          <cell r="D445" t="str">
            <v>27.00</v>
          </cell>
          <cell r="E445">
            <v>67</v>
          </cell>
          <cell r="F445">
            <v>2.5169045830202855E-2</v>
          </cell>
          <cell r="G445">
            <v>1006</v>
          </cell>
          <cell r="H445">
            <v>0.37791134485349359</v>
          </cell>
          <cell r="I445">
            <v>0.62208865514650635</v>
          </cell>
          <cell r="J445">
            <v>0.95</v>
          </cell>
        </row>
        <row r="446">
          <cell r="A446" t="str">
            <v>Jan-Mar 201129</v>
          </cell>
          <cell r="B446">
            <v>29</v>
          </cell>
          <cell r="C446" t="str">
            <v>Jan-Mar 2011</v>
          </cell>
          <cell r="D446" t="str">
            <v>28.00</v>
          </cell>
          <cell r="E446">
            <v>64</v>
          </cell>
          <cell r="F446">
            <v>2.404207362885049E-2</v>
          </cell>
          <cell r="G446">
            <v>1070</v>
          </cell>
          <cell r="H446">
            <v>0.40195341848234412</v>
          </cell>
          <cell r="I446">
            <v>0.59804658151765588</v>
          </cell>
          <cell r="J446">
            <v>0.95</v>
          </cell>
        </row>
        <row r="447">
          <cell r="A447" t="str">
            <v>Jan-Mar 201130</v>
          </cell>
          <cell r="B447">
            <v>30</v>
          </cell>
          <cell r="C447" t="str">
            <v>Jan-Mar 2011</v>
          </cell>
          <cell r="D447" t="str">
            <v>29.00</v>
          </cell>
          <cell r="E447">
            <v>68</v>
          </cell>
          <cell r="F447">
            <v>2.5544703230653644E-2</v>
          </cell>
          <cell r="G447">
            <v>1138</v>
          </cell>
          <cell r="H447">
            <v>0.42749812171299773</v>
          </cell>
          <cell r="I447">
            <v>0.57250187828700227</v>
          </cell>
          <cell r="J447">
            <v>0.95</v>
          </cell>
        </row>
        <row r="448">
          <cell r="A448" t="str">
            <v>Jan-Mar 201131</v>
          </cell>
          <cell r="B448">
            <v>31</v>
          </cell>
          <cell r="C448" t="str">
            <v>Jan-Mar 2011</v>
          </cell>
          <cell r="D448" t="str">
            <v>30.00</v>
          </cell>
          <cell r="E448">
            <v>37</v>
          </cell>
          <cell r="F448">
            <v>1.3899323816679189E-2</v>
          </cell>
          <cell r="G448">
            <v>1175</v>
          </cell>
          <cell r="H448">
            <v>0.44139744552967691</v>
          </cell>
          <cell r="I448">
            <v>0.55860255447032303</v>
          </cell>
          <cell r="J448">
            <v>0.95</v>
          </cell>
        </row>
        <row r="449">
          <cell r="A449" t="str">
            <v>Jan-Mar 201132</v>
          </cell>
          <cell r="B449">
            <v>32</v>
          </cell>
          <cell r="C449" t="str">
            <v>Jan-Mar 2011</v>
          </cell>
          <cell r="D449" t="str">
            <v>31.00</v>
          </cell>
          <cell r="E449">
            <v>39</v>
          </cell>
          <cell r="F449">
            <v>1.4650638617580767E-2</v>
          </cell>
          <cell r="G449">
            <v>1214</v>
          </cell>
          <cell r="H449">
            <v>0.45604808414725773</v>
          </cell>
          <cell r="I449">
            <v>0.54395191585274227</v>
          </cell>
          <cell r="J449">
            <v>0.95</v>
          </cell>
        </row>
        <row r="450">
          <cell r="A450" t="str">
            <v>Jan-Mar 201133</v>
          </cell>
          <cell r="B450">
            <v>33</v>
          </cell>
          <cell r="C450" t="str">
            <v>Jan-Mar 2011</v>
          </cell>
          <cell r="D450" t="str">
            <v>32.00</v>
          </cell>
          <cell r="E450">
            <v>35</v>
          </cell>
          <cell r="F450">
            <v>1.3148009015777611E-2</v>
          </cell>
          <cell r="G450">
            <v>1249</v>
          </cell>
          <cell r="H450">
            <v>0.46919609316303529</v>
          </cell>
          <cell r="I450">
            <v>0.53080390683696477</v>
          </cell>
          <cell r="J450">
            <v>0.95</v>
          </cell>
        </row>
        <row r="451">
          <cell r="A451" t="str">
            <v>Jan-Mar 201134</v>
          </cell>
          <cell r="B451">
            <v>34</v>
          </cell>
          <cell r="C451" t="str">
            <v>Jan-Mar 2011</v>
          </cell>
          <cell r="D451" t="str">
            <v>33.00</v>
          </cell>
          <cell r="E451">
            <v>59</v>
          </cell>
          <cell r="F451">
            <v>2.2163786626596543E-2</v>
          </cell>
          <cell r="G451">
            <v>1308</v>
          </cell>
          <cell r="H451">
            <v>0.49135987978963186</v>
          </cell>
          <cell r="I451">
            <v>0.50864012021036809</v>
          </cell>
          <cell r="J451">
            <v>0.95</v>
          </cell>
        </row>
        <row r="452">
          <cell r="A452" t="str">
            <v>Jan-Mar 201135</v>
          </cell>
          <cell r="B452">
            <v>35</v>
          </cell>
          <cell r="C452" t="str">
            <v>Jan-Mar 2011</v>
          </cell>
          <cell r="D452" t="str">
            <v>34.00</v>
          </cell>
          <cell r="E452">
            <v>62</v>
          </cell>
          <cell r="F452">
            <v>2.3290758827948909E-2</v>
          </cell>
          <cell r="G452">
            <v>1370</v>
          </cell>
          <cell r="H452">
            <v>0.51465063861758076</v>
          </cell>
          <cell r="I452">
            <v>0.48534936138241924</v>
          </cell>
          <cell r="J452">
            <v>0.95</v>
          </cell>
        </row>
        <row r="453">
          <cell r="A453" t="str">
            <v>Jan-Mar 201136</v>
          </cell>
          <cell r="B453">
            <v>36</v>
          </cell>
          <cell r="C453" t="str">
            <v>Jan-Mar 2011</v>
          </cell>
          <cell r="D453" t="str">
            <v>35.00</v>
          </cell>
          <cell r="E453">
            <v>46</v>
          </cell>
          <cell r="F453">
            <v>1.7280240420736288E-2</v>
          </cell>
          <cell r="G453">
            <v>1416</v>
          </cell>
          <cell r="H453">
            <v>0.53193087903831704</v>
          </cell>
          <cell r="I453">
            <v>0.46806912096168296</v>
          </cell>
          <cell r="J453">
            <v>0.95</v>
          </cell>
        </row>
        <row r="454">
          <cell r="A454" t="str">
            <v>Jan-Mar 201137</v>
          </cell>
          <cell r="B454">
            <v>37</v>
          </cell>
          <cell r="C454" t="str">
            <v>Jan-Mar 2011</v>
          </cell>
          <cell r="D454" t="str">
            <v>36.00</v>
          </cell>
          <cell r="E454">
            <v>39</v>
          </cell>
          <cell r="F454">
            <v>1.4650638617580767E-2</v>
          </cell>
          <cell r="G454">
            <v>1455</v>
          </cell>
          <cell r="H454">
            <v>0.5465815176558978</v>
          </cell>
          <cell r="I454">
            <v>0.4534184823441022</v>
          </cell>
          <cell r="J454">
            <v>0.95</v>
          </cell>
        </row>
        <row r="455">
          <cell r="A455" t="str">
            <v>Jan-Mar 201138</v>
          </cell>
          <cell r="B455">
            <v>38</v>
          </cell>
          <cell r="C455" t="str">
            <v>Jan-Mar 2011</v>
          </cell>
          <cell r="D455" t="str">
            <v>37.00</v>
          </cell>
          <cell r="E455">
            <v>45</v>
          </cell>
          <cell r="F455">
            <v>1.69045830202855E-2</v>
          </cell>
          <cell r="G455">
            <v>1500</v>
          </cell>
          <cell r="H455">
            <v>0.56348610067618332</v>
          </cell>
          <cell r="I455">
            <v>0.43651389932381668</v>
          </cell>
          <cell r="J455">
            <v>0.95</v>
          </cell>
        </row>
        <row r="456">
          <cell r="A456" t="str">
            <v>Jan-Mar 201139</v>
          </cell>
          <cell r="B456">
            <v>39</v>
          </cell>
          <cell r="C456" t="str">
            <v>Jan-Mar 2011</v>
          </cell>
          <cell r="D456" t="str">
            <v>38.00</v>
          </cell>
          <cell r="E456">
            <v>37</v>
          </cell>
          <cell r="F456">
            <v>1.3899323816679189E-2</v>
          </cell>
          <cell r="G456">
            <v>1537</v>
          </cell>
          <cell r="H456">
            <v>0.57738542449286256</v>
          </cell>
          <cell r="I456">
            <v>0.42261457550713744</v>
          </cell>
          <cell r="J456">
            <v>0.95</v>
          </cell>
        </row>
        <row r="457">
          <cell r="A457" t="str">
            <v>Jan-Mar 201140</v>
          </cell>
          <cell r="B457">
            <v>40</v>
          </cell>
          <cell r="C457" t="str">
            <v>Jan-Mar 2011</v>
          </cell>
          <cell r="D457" t="str">
            <v>39.00</v>
          </cell>
          <cell r="E457">
            <v>37</v>
          </cell>
          <cell r="F457">
            <v>1.3899323816679189E-2</v>
          </cell>
          <cell r="G457">
            <v>1574</v>
          </cell>
          <cell r="H457">
            <v>0.5912847483095417</v>
          </cell>
          <cell r="I457">
            <v>0.4087152516904583</v>
          </cell>
          <cell r="J457">
            <v>0.95</v>
          </cell>
        </row>
        <row r="458">
          <cell r="A458" t="str">
            <v>Jan-Mar 201141</v>
          </cell>
          <cell r="B458">
            <v>41</v>
          </cell>
          <cell r="C458" t="str">
            <v>Jan-Mar 2011</v>
          </cell>
          <cell r="D458" t="str">
            <v>40.00</v>
          </cell>
          <cell r="E458">
            <v>47</v>
          </cell>
          <cell r="F458">
            <v>1.7655897821187077E-2</v>
          </cell>
          <cell r="G458">
            <v>1621</v>
          </cell>
          <cell r="H458">
            <v>0.60894064613072874</v>
          </cell>
          <cell r="I458">
            <v>0.39105935386927126</v>
          </cell>
          <cell r="J458">
            <v>0.95</v>
          </cell>
        </row>
        <row r="459">
          <cell r="A459" t="str">
            <v>Jan-Mar 201142</v>
          </cell>
          <cell r="B459">
            <v>42</v>
          </cell>
          <cell r="C459" t="str">
            <v>Jan-Mar 2011</v>
          </cell>
          <cell r="D459" t="str">
            <v>41.00</v>
          </cell>
          <cell r="E459">
            <v>45</v>
          </cell>
          <cell r="F459">
            <v>1.69045830202855E-2</v>
          </cell>
          <cell r="G459">
            <v>1666</v>
          </cell>
          <cell r="H459">
            <v>0.62584522915101426</v>
          </cell>
          <cell r="I459">
            <v>0.37415477084898574</v>
          </cell>
          <cell r="J459">
            <v>0.95</v>
          </cell>
        </row>
        <row r="460">
          <cell r="A460" t="str">
            <v>Jan-Mar 201143</v>
          </cell>
          <cell r="B460">
            <v>43</v>
          </cell>
          <cell r="C460" t="str">
            <v>Jan-Mar 2011</v>
          </cell>
          <cell r="D460" t="str">
            <v>42.00</v>
          </cell>
          <cell r="E460">
            <v>47</v>
          </cell>
          <cell r="F460">
            <v>1.7655897821187077E-2</v>
          </cell>
          <cell r="G460">
            <v>1713</v>
          </cell>
          <cell r="H460">
            <v>0.6435011269722013</v>
          </cell>
          <cell r="I460">
            <v>0.3564988730277987</v>
          </cell>
          <cell r="J460">
            <v>0.95</v>
          </cell>
        </row>
        <row r="461">
          <cell r="A461" t="str">
            <v>Jan-Mar 201144</v>
          </cell>
          <cell r="B461">
            <v>44</v>
          </cell>
          <cell r="C461" t="str">
            <v>Jan-Mar 2011</v>
          </cell>
          <cell r="D461" t="str">
            <v>43.00</v>
          </cell>
          <cell r="E461">
            <v>40</v>
          </cell>
          <cell r="F461">
            <v>1.5026296018031555E-2</v>
          </cell>
          <cell r="G461">
            <v>1753</v>
          </cell>
          <cell r="H461">
            <v>0.65852742299023292</v>
          </cell>
          <cell r="I461">
            <v>0.34147257700976708</v>
          </cell>
          <cell r="J461">
            <v>0.95</v>
          </cell>
        </row>
        <row r="462">
          <cell r="A462" t="str">
            <v>Jan-Mar 201145</v>
          </cell>
          <cell r="B462">
            <v>45</v>
          </cell>
          <cell r="C462" t="str">
            <v>Jan-Mar 2011</v>
          </cell>
          <cell r="D462" t="str">
            <v>44.00</v>
          </cell>
          <cell r="E462">
            <v>42</v>
          </cell>
          <cell r="F462">
            <v>1.5777610818933134E-2</v>
          </cell>
          <cell r="G462">
            <v>1795</v>
          </cell>
          <cell r="H462">
            <v>0.67430503380916607</v>
          </cell>
          <cell r="I462">
            <v>0.32569496619083393</v>
          </cell>
          <cell r="J462">
            <v>0.95</v>
          </cell>
        </row>
        <row r="463">
          <cell r="A463" t="str">
            <v>Jan-Mar 201146</v>
          </cell>
          <cell r="B463">
            <v>46</v>
          </cell>
          <cell r="C463" t="str">
            <v>Jan-Mar 2011</v>
          </cell>
          <cell r="D463" t="str">
            <v>45.00</v>
          </cell>
          <cell r="E463">
            <v>38</v>
          </cell>
          <cell r="F463">
            <v>1.4274981217129978E-2</v>
          </cell>
          <cell r="G463">
            <v>1833</v>
          </cell>
          <cell r="H463">
            <v>0.68858001502629607</v>
          </cell>
          <cell r="I463">
            <v>0.31141998497370393</v>
          </cell>
          <cell r="J463">
            <v>0.95</v>
          </cell>
        </row>
        <row r="464">
          <cell r="A464" t="str">
            <v>Jan-Mar 201147</v>
          </cell>
          <cell r="B464">
            <v>47</v>
          </cell>
          <cell r="C464" t="str">
            <v>Jan-Mar 2011</v>
          </cell>
          <cell r="D464" t="str">
            <v>46.00</v>
          </cell>
          <cell r="E464">
            <v>36</v>
          </cell>
          <cell r="F464">
            <v>1.3523666416228399E-2</v>
          </cell>
          <cell r="G464">
            <v>1869</v>
          </cell>
          <cell r="H464">
            <v>0.70210368144252444</v>
          </cell>
          <cell r="I464">
            <v>0.29789631855747556</v>
          </cell>
          <cell r="J464">
            <v>0.95</v>
          </cell>
        </row>
        <row r="465">
          <cell r="A465" t="str">
            <v>Jan-Mar 201148</v>
          </cell>
          <cell r="B465">
            <v>48</v>
          </cell>
          <cell r="C465" t="str">
            <v>Jan-Mar 2011</v>
          </cell>
          <cell r="D465" t="str">
            <v>47.00</v>
          </cell>
          <cell r="E465">
            <v>45</v>
          </cell>
          <cell r="F465">
            <v>1.69045830202855E-2</v>
          </cell>
          <cell r="G465">
            <v>1914</v>
          </cell>
          <cell r="H465">
            <v>0.71900826446280997</v>
          </cell>
          <cell r="I465">
            <v>0.28099173553719003</v>
          </cell>
          <cell r="J465">
            <v>0.95</v>
          </cell>
        </row>
        <row r="466">
          <cell r="A466" t="str">
            <v>Jan-Mar 201149</v>
          </cell>
          <cell r="B466">
            <v>49</v>
          </cell>
          <cell r="C466" t="str">
            <v>Jan-Mar 2011</v>
          </cell>
          <cell r="D466" t="str">
            <v>48.00</v>
          </cell>
          <cell r="E466">
            <v>43</v>
          </cell>
          <cell r="F466">
            <v>1.6153268219383923E-2</v>
          </cell>
          <cell r="G466">
            <v>1957</v>
          </cell>
          <cell r="H466">
            <v>0.73516153268219386</v>
          </cell>
          <cell r="I466">
            <v>0.26483846731780614</v>
          </cell>
          <cell r="J466">
            <v>0.95</v>
          </cell>
        </row>
        <row r="467">
          <cell r="A467" t="str">
            <v>Jan-Mar 201150</v>
          </cell>
          <cell r="B467">
            <v>50</v>
          </cell>
          <cell r="C467" t="str">
            <v>Jan-Mar 2011</v>
          </cell>
          <cell r="D467" t="str">
            <v>49.00</v>
          </cell>
          <cell r="E467">
            <v>52</v>
          </cell>
          <cell r="F467">
            <v>1.9534184823441023E-2</v>
          </cell>
          <cell r="G467">
            <v>2009</v>
          </cell>
          <cell r="H467">
            <v>0.75469571750563491</v>
          </cell>
          <cell r="I467">
            <v>0.24530428249436509</v>
          </cell>
          <cell r="J467">
            <v>0.95</v>
          </cell>
        </row>
        <row r="468">
          <cell r="A468" t="str">
            <v>Jan-Mar 201151</v>
          </cell>
          <cell r="B468">
            <v>51</v>
          </cell>
          <cell r="C468" t="str">
            <v>Jan-Mar 2011</v>
          </cell>
          <cell r="D468" t="str">
            <v>50.00</v>
          </cell>
          <cell r="E468">
            <v>53</v>
          </cell>
          <cell r="F468">
            <v>1.9909842223891812E-2</v>
          </cell>
          <cell r="G468">
            <v>2062</v>
          </cell>
          <cell r="H468">
            <v>0.77460555972952672</v>
          </cell>
          <cell r="I468">
            <v>0.22539444027047328</v>
          </cell>
          <cell r="J468">
            <v>0.95</v>
          </cell>
        </row>
        <row r="469">
          <cell r="A469" t="str">
            <v>Jan-Mar 201152</v>
          </cell>
          <cell r="B469">
            <v>52</v>
          </cell>
          <cell r="C469" t="str">
            <v>Jan-Mar 2011</v>
          </cell>
          <cell r="D469" t="str">
            <v>51.00</v>
          </cell>
          <cell r="E469">
            <v>33</v>
          </cell>
          <cell r="F469">
            <v>1.2396694214876033E-2</v>
          </cell>
          <cell r="G469">
            <v>2095</v>
          </cell>
          <cell r="H469">
            <v>0.78700225394440271</v>
          </cell>
          <cell r="I469">
            <v>0.21299774605559729</v>
          </cell>
          <cell r="J469">
            <v>0.95</v>
          </cell>
        </row>
        <row r="470">
          <cell r="A470" t="str">
            <v>Jan-Mar 201153</v>
          </cell>
          <cell r="B470">
            <v>53</v>
          </cell>
          <cell r="C470" t="str">
            <v>Jan-Mar 2011</v>
          </cell>
          <cell r="D470" t="str">
            <v>52.00</v>
          </cell>
          <cell r="E470">
            <v>40</v>
          </cell>
          <cell r="F470">
            <v>1.5026296018031555E-2</v>
          </cell>
          <cell r="G470">
            <v>2135</v>
          </cell>
          <cell r="H470">
            <v>0.80202854996243422</v>
          </cell>
          <cell r="I470">
            <v>0.19797145003756578</v>
          </cell>
          <cell r="J470">
            <v>0.95</v>
          </cell>
        </row>
        <row r="471">
          <cell r="A471" t="str">
            <v>Jan-Mar 201154</v>
          </cell>
          <cell r="B471">
            <v>54</v>
          </cell>
          <cell r="C471" t="str">
            <v>Jan-Mar 2011</v>
          </cell>
          <cell r="D471" t="str">
            <v>53.00</v>
          </cell>
          <cell r="E471">
            <v>43</v>
          </cell>
          <cell r="F471">
            <v>1.6153268219383923E-2</v>
          </cell>
          <cell r="G471">
            <v>2178</v>
          </cell>
          <cell r="H471">
            <v>0.81818181818181823</v>
          </cell>
          <cell r="I471">
            <v>0.18181818181818177</v>
          </cell>
          <cell r="J471">
            <v>0.95</v>
          </cell>
        </row>
        <row r="472">
          <cell r="A472" t="str">
            <v>Jan-Mar 201155</v>
          </cell>
          <cell r="B472">
            <v>55</v>
          </cell>
          <cell r="C472" t="str">
            <v>Jan-Mar 2011</v>
          </cell>
          <cell r="D472" t="str">
            <v>54.00</v>
          </cell>
          <cell r="E472">
            <v>43</v>
          </cell>
          <cell r="F472">
            <v>1.6153268219383923E-2</v>
          </cell>
          <cell r="G472">
            <v>2221</v>
          </cell>
          <cell r="H472">
            <v>0.83433508640120213</v>
          </cell>
          <cell r="I472">
            <v>0.16566491359879787</v>
          </cell>
          <cell r="J472">
            <v>0.95</v>
          </cell>
        </row>
        <row r="473">
          <cell r="A473" t="str">
            <v>Jan-Mar 201156</v>
          </cell>
          <cell r="B473">
            <v>56</v>
          </cell>
          <cell r="C473" t="str">
            <v>Jan-Mar 2011</v>
          </cell>
          <cell r="D473" t="str">
            <v>55.00</v>
          </cell>
          <cell r="E473">
            <v>47</v>
          </cell>
          <cell r="F473">
            <v>1.7655897821187077E-2</v>
          </cell>
          <cell r="G473">
            <v>2268</v>
          </cell>
          <cell r="H473">
            <v>0.85199098422238917</v>
          </cell>
          <cell r="I473">
            <v>0.14800901577761083</v>
          </cell>
          <cell r="J473">
            <v>0.95</v>
          </cell>
        </row>
        <row r="474">
          <cell r="A474" t="str">
            <v>Jan-Mar 201157</v>
          </cell>
          <cell r="B474">
            <v>57</v>
          </cell>
          <cell r="C474" t="str">
            <v>Jan-Mar 2011</v>
          </cell>
          <cell r="D474" t="str">
            <v>56.00</v>
          </cell>
          <cell r="E474">
            <v>45</v>
          </cell>
          <cell r="F474">
            <v>1.69045830202855E-2</v>
          </cell>
          <cell r="G474">
            <v>2313</v>
          </cell>
          <cell r="H474">
            <v>0.86889556724267469</v>
          </cell>
          <cell r="I474">
            <v>0.13110443275732531</v>
          </cell>
          <cell r="J474">
            <v>0.95</v>
          </cell>
        </row>
        <row r="475">
          <cell r="A475" t="str">
            <v>Jan-Mar 201158</v>
          </cell>
          <cell r="B475">
            <v>58</v>
          </cell>
          <cell r="C475" t="str">
            <v>Jan-Mar 2011</v>
          </cell>
          <cell r="D475" t="str">
            <v>57.00</v>
          </cell>
          <cell r="E475">
            <v>36</v>
          </cell>
          <cell r="F475">
            <v>1.3523666416228399E-2</v>
          </cell>
          <cell r="G475">
            <v>2349</v>
          </cell>
          <cell r="H475">
            <v>0.88241923365890307</v>
          </cell>
          <cell r="I475">
            <v>0.11758076634109693</v>
          </cell>
          <cell r="J475">
            <v>0.95</v>
          </cell>
        </row>
        <row r="476">
          <cell r="A476" t="str">
            <v>Jan-Mar 201159</v>
          </cell>
          <cell r="B476">
            <v>59</v>
          </cell>
          <cell r="C476" t="str">
            <v>Jan-Mar 2011</v>
          </cell>
          <cell r="D476" t="str">
            <v>58.00</v>
          </cell>
          <cell r="E476">
            <v>38</v>
          </cell>
          <cell r="F476">
            <v>1.4274981217129978E-2</v>
          </cell>
          <cell r="G476">
            <v>2387</v>
          </cell>
          <cell r="H476">
            <v>0.89669421487603307</v>
          </cell>
          <cell r="I476">
            <v>0.10330578512396693</v>
          </cell>
          <cell r="J476">
            <v>0.95</v>
          </cell>
        </row>
        <row r="477">
          <cell r="A477" t="str">
            <v>Jan-Mar 201160</v>
          </cell>
          <cell r="B477">
            <v>60</v>
          </cell>
          <cell r="C477" t="str">
            <v>Jan-Mar 2011</v>
          </cell>
          <cell r="D477" t="str">
            <v>59.00</v>
          </cell>
          <cell r="E477">
            <v>37</v>
          </cell>
          <cell r="F477">
            <v>1.3899323816679189E-2</v>
          </cell>
          <cell r="G477">
            <v>2424</v>
          </cell>
          <cell r="H477">
            <v>0.9105935386927122</v>
          </cell>
          <cell r="I477">
            <v>8.9406461307287799E-2</v>
          </cell>
          <cell r="J477">
            <v>0.95</v>
          </cell>
        </row>
        <row r="478">
          <cell r="A478" t="str">
            <v>Jan-Mar 201161</v>
          </cell>
          <cell r="B478">
            <v>61</v>
          </cell>
          <cell r="C478" t="str">
            <v>Jan-Mar 2011</v>
          </cell>
          <cell r="D478" t="str">
            <v>60.00</v>
          </cell>
          <cell r="E478">
            <v>42</v>
          </cell>
          <cell r="F478">
            <v>1.5777610818933134E-2</v>
          </cell>
          <cell r="G478">
            <v>2466</v>
          </cell>
          <cell r="H478">
            <v>0.92637114951164534</v>
          </cell>
          <cell r="I478">
            <v>7.3628850488354658E-2</v>
          </cell>
          <cell r="J478">
            <v>0.95</v>
          </cell>
        </row>
        <row r="479">
          <cell r="A479" t="str">
            <v>Jan-Mar 201162</v>
          </cell>
          <cell r="B479">
            <v>62</v>
          </cell>
          <cell r="C479" t="str">
            <v>Jan-Mar 2011</v>
          </cell>
          <cell r="D479" t="str">
            <v>61.00</v>
          </cell>
          <cell r="E479">
            <v>37</v>
          </cell>
          <cell r="F479">
            <v>1.3899323816679189E-2</v>
          </cell>
          <cell r="G479">
            <v>2503</v>
          </cell>
          <cell r="H479">
            <v>0.94027047332832459</v>
          </cell>
          <cell r="I479">
            <v>5.9729526671675415E-2</v>
          </cell>
          <cell r="J479">
            <v>0.95</v>
          </cell>
        </row>
        <row r="480">
          <cell r="A480" t="str">
            <v>Jan-Mar 201163</v>
          </cell>
          <cell r="B480">
            <v>63</v>
          </cell>
          <cell r="C480" t="str">
            <v>Jan-Mar 2011</v>
          </cell>
          <cell r="D480" t="str">
            <v>62.00</v>
          </cell>
          <cell r="E480">
            <v>53</v>
          </cell>
          <cell r="F480">
            <v>1.9909842223891812E-2</v>
          </cell>
          <cell r="G480">
            <v>2556</v>
          </cell>
          <cell r="H480">
            <v>0.96018031555221639</v>
          </cell>
          <cell r="I480">
            <v>3.981968444778361E-2</v>
          </cell>
          <cell r="J480">
            <v>0.95</v>
          </cell>
        </row>
        <row r="481">
          <cell r="A481" t="str">
            <v>Jan-Mar 201164</v>
          </cell>
          <cell r="B481">
            <v>64</v>
          </cell>
          <cell r="C481" t="str">
            <v>Jan-Mar 2011</v>
          </cell>
          <cell r="D481" t="str">
            <v>63.00</v>
          </cell>
          <cell r="E481">
            <v>2</v>
          </cell>
          <cell r="F481">
            <v>7.513148009015778E-4</v>
          </cell>
          <cell r="G481">
            <v>2558</v>
          </cell>
          <cell r="H481">
            <v>0.9609316303531179</v>
          </cell>
          <cell r="I481">
            <v>3.9068369646882095E-2</v>
          </cell>
          <cell r="J481">
            <v>0.95</v>
          </cell>
        </row>
        <row r="482">
          <cell r="A482" t="str">
            <v>Jan-Mar 201165</v>
          </cell>
          <cell r="B482">
            <v>65</v>
          </cell>
          <cell r="C482" t="str">
            <v>Jan-Mar 2011</v>
          </cell>
          <cell r="D482" t="str">
            <v>64.00</v>
          </cell>
          <cell r="E482">
            <v>4</v>
          </cell>
          <cell r="F482">
            <v>1.5026296018031556E-3</v>
          </cell>
          <cell r="G482">
            <v>2562</v>
          </cell>
          <cell r="H482">
            <v>0.96243425995492116</v>
          </cell>
          <cell r="I482">
            <v>3.7565740045078844E-2</v>
          </cell>
          <cell r="J482">
            <v>0.95</v>
          </cell>
        </row>
        <row r="483">
          <cell r="A483" t="str">
            <v>Jan-Mar 201166</v>
          </cell>
          <cell r="B483">
            <v>66</v>
          </cell>
          <cell r="C483" t="str">
            <v>Jan-Mar 2011</v>
          </cell>
          <cell r="D483" t="str">
            <v>65.00</v>
          </cell>
          <cell r="E483">
            <v>2</v>
          </cell>
          <cell r="F483">
            <v>7.513148009015778E-4</v>
          </cell>
          <cell r="G483">
            <v>2564</v>
          </cell>
          <cell r="H483">
            <v>0.96318557475582267</v>
          </cell>
          <cell r="I483">
            <v>3.6814425244177329E-2</v>
          </cell>
          <cell r="J483">
            <v>0.95</v>
          </cell>
        </row>
        <row r="484">
          <cell r="A484" t="str">
            <v>Jan-Mar 201167</v>
          </cell>
          <cell r="B484">
            <v>67</v>
          </cell>
          <cell r="C484" t="str">
            <v>Jan-Mar 2011</v>
          </cell>
          <cell r="D484" t="str">
            <v>66.00</v>
          </cell>
          <cell r="E484">
            <v>6</v>
          </cell>
          <cell r="F484">
            <v>2.2539444027047332E-3</v>
          </cell>
          <cell r="G484">
            <v>2570</v>
          </cell>
          <cell r="H484">
            <v>0.96543951915852744</v>
          </cell>
          <cell r="I484">
            <v>3.4560480841472563E-2</v>
          </cell>
          <cell r="J484">
            <v>0.95</v>
          </cell>
        </row>
        <row r="485">
          <cell r="A485" t="str">
            <v>Jan-Mar 201168</v>
          </cell>
          <cell r="B485">
            <v>68</v>
          </cell>
          <cell r="C485" t="str">
            <v>Jan-Mar 2011</v>
          </cell>
          <cell r="D485" t="str">
            <v>67.00</v>
          </cell>
          <cell r="E485">
            <v>5</v>
          </cell>
          <cell r="F485">
            <v>1.8782870022539444E-3</v>
          </cell>
          <cell r="G485">
            <v>2575</v>
          </cell>
          <cell r="H485">
            <v>0.96731780616078133</v>
          </cell>
          <cell r="I485">
            <v>3.2682193839218665E-2</v>
          </cell>
          <cell r="J485">
            <v>0.95</v>
          </cell>
        </row>
        <row r="486">
          <cell r="A486" t="str">
            <v>Jan-Mar 201169</v>
          </cell>
          <cell r="B486">
            <v>69</v>
          </cell>
          <cell r="C486" t="str">
            <v>Jan-Mar 2011</v>
          </cell>
          <cell r="D486" t="str">
            <v>68.00</v>
          </cell>
          <cell r="E486">
            <v>4</v>
          </cell>
          <cell r="F486">
            <v>1.5026296018031556E-3</v>
          </cell>
          <cell r="G486">
            <v>2579</v>
          </cell>
          <cell r="H486">
            <v>0.96882043576258448</v>
          </cell>
          <cell r="I486">
            <v>3.1179564237415525E-2</v>
          </cell>
          <cell r="J486">
            <v>0.95</v>
          </cell>
        </row>
        <row r="487">
          <cell r="A487" t="str">
            <v>Jan-Mar 201170</v>
          </cell>
          <cell r="B487">
            <v>70</v>
          </cell>
          <cell r="C487" t="str">
            <v>Jan-Mar 2011</v>
          </cell>
          <cell r="D487" t="str">
            <v>69.00</v>
          </cell>
          <cell r="E487">
            <v>3</v>
          </cell>
          <cell r="F487">
            <v>1.1269722013523666E-3</v>
          </cell>
          <cell r="G487">
            <v>2582</v>
          </cell>
          <cell r="H487">
            <v>0.96994740796393686</v>
          </cell>
          <cell r="I487">
            <v>3.0052592036063142E-2</v>
          </cell>
          <cell r="J487">
            <v>0.95</v>
          </cell>
        </row>
        <row r="488">
          <cell r="A488" t="str">
            <v>Jan-Mar 201171</v>
          </cell>
          <cell r="B488">
            <v>71</v>
          </cell>
          <cell r="C488" t="str">
            <v>Jan-Mar 2011</v>
          </cell>
          <cell r="D488" t="str">
            <v>70.00</v>
          </cell>
          <cell r="E488">
            <v>5</v>
          </cell>
          <cell r="F488">
            <v>1.8782870022539444E-3</v>
          </cell>
          <cell r="G488">
            <v>2587</v>
          </cell>
          <cell r="H488">
            <v>0.97182569496619087</v>
          </cell>
          <cell r="I488">
            <v>2.8174305033809133E-2</v>
          </cell>
          <cell r="J488">
            <v>0.95</v>
          </cell>
        </row>
        <row r="489">
          <cell r="A489" t="str">
            <v>Jan-Mar 201172</v>
          </cell>
          <cell r="B489">
            <v>72</v>
          </cell>
          <cell r="C489" t="str">
            <v>Jan-Mar 2011</v>
          </cell>
          <cell r="D489" t="str">
            <v>71.00</v>
          </cell>
          <cell r="E489">
            <v>4</v>
          </cell>
          <cell r="F489">
            <v>1.5026296018031556E-3</v>
          </cell>
          <cell r="G489">
            <v>2591</v>
          </cell>
          <cell r="H489">
            <v>0.97332832456799401</v>
          </cell>
          <cell r="I489">
            <v>2.6671675432005992E-2</v>
          </cell>
          <cell r="J489">
            <v>0.95</v>
          </cell>
        </row>
        <row r="490">
          <cell r="A490" t="str">
            <v>Jan-Mar 201173</v>
          </cell>
          <cell r="B490">
            <v>73</v>
          </cell>
          <cell r="C490" t="str">
            <v>Jan-Mar 2011</v>
          </cell>
          <cell r="D490" t="str">
            <v>72.00</v>
          </cell>
          <cell r="E490">
            <v>4</v>
          </cell>
          <cell r="F490">
            <v>1.5026296018031556E-3</v>
          </cell>
          <cell r="G490">
            <v>2595</v>
          </cell>
          <cell r="H490">
            <v>0.97483095416979715</v>
          </cell>
          <cell r="I490">
            <v>2.5169045830202852E-2</v>
          </cell>
          <cell r="J490">
            <v>0.95</v>
          </cell>
        </row>
        <row r="491">
          <cell r="A491" t="str">
            <v>Jan-Mar 201174</v>
          </cell>
          <cell r="B491">
            <v>74</v>
          </cell>
          <cell r="C491" t="str">
            <v>Jan-Mar 2011</v>
          </cell>
          <cell r="D491" t="str">
            <v>73.00</v>
          </cell>
          <cell r="E491">
            <v>2</v>
          </cell>
          <cell r="F491">
            <v>7.513148009015778E-4</v>
          </cell>
          <cell r="G491">
            <v>2597</v>
          </cell>
          <cell r="H491">
            <v>0.97558226897069877</v>
          </cell>
          <cell r="I491">
            <v>2.4417731029301226E-2</v>
          </cell>
          <cell r="J491">
            <v>0.95</v>
          </cell>
        </row>
        <row r="492">
          <cell r="A492" t="str">
            <v>Jan-Mar 201175</v>
          </cell>
          <cell r="B492">
            <v>75</v>
          </cell>
          <cell r="C492" t="str">
            <v>Jan-Mar 2011</v>
          </cell>
          <cell r="D492" t="str">
            <v>74.00</v>
          </cell>
          <cell r="E492">
            <v>3</v>
          </cell>
          <cell r="F492">
            <v>1.1269722013523666E-3</v>
          </cell>
          <cell r="G492">
            <v>2600</v>
          </cell>
          <cell r="H492">
            <v>0.97670924117205105</v>
          </cell>
          <cell r="I492">
            <v>2.3290758827948954E-2</v>
          </cell>
          <cell r="J492">
            <v>0.95</v>
          </cell>
        </row>
        <row r="493">
          <cell r="A493" t="str">
            <v>Jan-Mar 201176</v>
          </cell>
          <cell r="B493">
            <v>76</v>
          </cell>
          <cell r="C493" t="str">
            <v>Jan-Mar 2011</v>
          </cell>
          <cell r="D493" t="str">
            <v>75.00</v>
          </cell>
          <cell r="E493">
            <v>3</v>
          </cell>
          <cell r="F493">
            <v>1.1269722013523666E-3</v>
          </cell>
          <cell r="G493">
            <v>2603</v>
          </cell>
          <cell r="H493">
            <v>0.97783621337340343</v>
          </cell>
          <cell r="I493">
            <v>2.2163786626596571E-2</v>
          </cell>
          <cell r="J493">
            <v>0.95</v>
          </cell>
        </row>
        <row r="494">
          <cell r="A494" t="str">
            <v>Jan-Mar 201177</v>
          </cell>
          <cell r="B494">
            <v>77</v>
          </cell>
          <cell r="C494" t="str">
            <v>Jan-Mar 2011</v>
          </cell>
          <cell r="D494" t="str">
            <v>76.00</v>
          </cell>
          <cell r="E494">
            <v>5</v>
          </cell>
          <cell r="F494">
            <v>1.8782870022539444E-3</v>
          </cell>
          <cell r="G494">
            <v>2608</v>
          </cell>
          <cell r="H494">
            <v>0.97971450037565744</v>
          </cell>
          <cell r="I494">
            <v>2.0285499624342562E-2</v>
          </cell>
          <cell r="J494">
            <v>0.95</v>
          </cell>
        </row>
        <row r="495">
          <cell r="A495" t="str">
            <v>Jan-Mar 201178</v>
          </cell>
          <cell r="B495">
            <v>78</v>
          </cell>
          <cell r="C495" t="str">
            <v>Jan-Mar 2011</v>
          </cell>
          <cell r="D495" t="str">
            <v>77.00</v>
          </cell>
          <cell r="E495">
            <v>3</v>
          </cell>
          <cell r="F495">
            <v>1.1269722013523666E-3</v>
          </cell>
          <cell r="G495">
            <v>2611</v>
          </cell>
          <cell r="H495">
            <v>0.98084147257700982</v>
          </cell>
          <cell r="I495">
            <v>1.9158527422990179E-2</v>
          </cell>
          <cell r="J495">
            <v>0.95</v>
          </cell>
        </row>
        <row r="496">
          <cell r="A496" t="str">
            <v>Jan-Mar 201179</v>
          </cell>
          <cell r="B496">
            <v>79</v>
          </cell>
          <cell r="C496" t="str">
            <v>Jan-Mar 2011</v>
          </cell>
          <cell r="D496" t="str">
            <v>78.00</v>
          </cell>
          <cell r="E496">
            <v>3</v>
          </cell>
          <cell r="F496">
            <v>1.1269722013523666E-3</v>
          </cell>
          <cell r="G496">
            <v>2614</v>
          </cell>
          <cell r="H496">
            <v>0.98196844477836209</v>
          </cell>
          <cell r="I496">
            <v>1.8031555221637907E-2</v>
          </cell>
          <cell r="J496">
            <v>0.95</v>
          </cell>
        </row>
        <row r="497">
          <cell r="A497" t="str">
            <v>Jan-Mar 201180</v>
          </cell>
          <cell r="B497">
            <v>80</v>
          </cell>
          <cell r="C497" t="str">
            <v>Jan-Mar 2011</v>
          </cell>
          <cell r="D497" t="str">
            <v>80.00</v>
          </cell>
          <cell r="E497">
            <v>2</v>
          </cell>
          <cell r="F497">
            <v>7.513148009015778E-4</v>
          </cell>
          <cell r="G497">
            <v>2616</v>
          </cell>
          <cell r="H497">
            <v>0.98271975957926372</v>
          </cell>
          <cell r="I497">
            <v>1.7280240420736281E-2</v>
          </cell>
          <cell r="J497">
            <v>0.95</v>
          </cell>
        </row>
        <row r="498">
          <cell r="A498" t="str">
            <v>Jan-Mar 201181</v>
          </cell>
          <cell r="B498">
            <v>81</v>
          </cell>
          <cell r="C498" t="str">
            <v>Jan-Mar 2011</v>
          </cell>
          <cell r="D498" t="str">
            <v>81.00</v>
          </cell>
          <cell r="E498">
            <v>3</v>
          </cell>
          <cell r="F498">
            <v>1.1269722013523666E-3</v>
          </cell>
          <cell r="G498">
            <v>2619</v>
          </cell>
          <cell r="H498">
            <v>0.9838467317806161</v>
          </cell>
          <cell r="I498">
            <v>1.6153268219383898E-2</v>
          </cell>
          <cell r="J498">
            <v>0.95</v>
          </cell>
        </row>
        <row r="499">
          <cell r="A499" t="str">
            <v>Jan-Mar 201182</v>
          </cell>
          <cell r="B499">
            <v>82</v>
          </cell>
          <cell r="C499" t="str">
            <v>Jan-Mar 2011</v>
          </cell>
          <cell r="D499" t="str">
            <v>82.00</v>
          </cell>
          <cell r="E499">
            <v>1</v>
          </cell>
          <cell r="F499">
            <v>3.756574004507889E-4</v>
          </cell>
          <cell r="G499">
            <v>2620</v>
          </cell>
          <cell r="H499">
            <v>0.98422238918106686</v>
          </cell>
          <cell r="I499">
            <v>1.5777610818933141E-2</v>
          </cell>
          <cell r="J499">
            <v>0.95</v>
          </cell>
        </row>
        <row r="500">
          <cell r="A500" t="str">
            <v>Jan-Mar 201183</v>
          </cell>
          <cell r="B500">
            <v>83</v>
          </cell>
          <cell r="C500" t="str">
            <v>Jan-Mar 2011</v>
          </cell>
          <cell r="D500" t="str">
            <v>83.00</v>
          </cell>
          <cell r="E500">
            <v>1</v>
          </cell>
          <cell r="F500">
            <v>3.756574004507889E-4</v>
          </cell>
          <cell r="G500">
            <v>2621</v>
          </cell>
          <cell r="H500">
            <v>0.98459804658151762</v>
          </cell>
          <cell r="I500">
            <v>1.5401953418482384E-2</v>
          </cell>
          <cell r="J500">
            <v>0.95</v>
          </cell>
        </row>
        <row r="501">
          <cell r="A501" t="str">
            <v>Jan-Mar 201184</v>
          </cell>
          <cell r="B501">
            <v>84</v>
          </cell>
          <cell r="C501" t="str">
            <v>Jan-Mar 2011</v>
          </cell>
          <cell r="D501" t="str">
            <v>84.00</v>
          </cell>
          <cell r="E501">
            <v>2</v>
          </cell>
          <cell r="F501">
            <v>7.513148009015778E-4</v>
          </cell>
          <cell r="G501">
            <v>2623</v>
          </cell>
          <cell r="H501">
            <v>0.98534936138241924</v>
          </cell>
          <cell r="I501">
            <v>1.4650638617580758E-2</v>
          </cell>
          <cell r="J501">
            <v>0.95</v>
          </cell>
        </row>
        <row r="502">
          <cell r="A502" t="str">
            <v>Jan-Mar 201185</v>
          </cell>
          <cell r="B502">
            <v>85</v>
          </cell>
          <cell r="C502" t="str">
            <v>Jan-Mar 2011</v>
          </cell>
          <cell r="D502" t="str">
            <v>85.00</v>
          </cell>
          <cell r="E502">
            <v>1</v>
          </cell>
          <cell r="F502">
            <v>3.756574004507889E-4</v>
          </cell>
          <cell r="G502">
            <v>2624</v>
          </cell>
          <cell r="H502">
            <v>0.98572501878287</v>
          </cell>
          <cell r="I502">
            <v>1.4274981217130001E-2</v>
          </cell>
          <cell r="J502">
            <v>0.95</v>
          </cell>
        </row>
        <row r="503">
          <cell r="A503" t="str">
            <v>Jan-Mar 201186</v>
          </cell>
          <cell r="B503">
            <v>86</v>
          </cell>
          <cell r="C503" t="str">
            <v>Jan-Mar 2011</v>
          </cell>
          <cell r="D503" t="str">
            <v>87.00</v>
          </cell>
          <cell r="E503">
            <v>2</v>
          </cell>
          <cell r="F503">
            <v>7.513148009015778E-4</v>
          </cell>
          <cell r="G503">
            <v>2626</v>
          </cell>
          <cell r="H503">
            <v>0.98647633358377163</v>
          </cell>
          <cell r="I503">
            <v>1.3523666416228375E-2</v>
          </cell>
          <cell r="J503">
            <v>0.95</v>
          </cell>
        </row>
        <row r="504">
          <cell r="A504" t="str">
            <v>Jan-Mar 201187</v>
          </cell>
          <cell r="B504">
            <v>87</v>
          </cell>
          <cell r="C504" t="str">
            <v>Jan-Mar 2011</v>
          </cell>
          <cell r="D504" t="str">
            <v>88.00</v>
          </cell>
          <cell r="E504">
            <v>1</v>
          </cell>
          <cell r="F504">
            <v>3.756574004507889E-4</v>
          </cell>
          <cell r="G504">
            <v>2627</v>
          </cell>
          <cell r="H504">
            <v>0.98685199098422238</v>
          </cell>
          <cell r="I504">
            <v>1.3148009015777617E-2</v>
          </cell>
          <cell r="J504">
            <v>0.95</v>
          </cell>
        </row>
        <row r="505">
          <cell r="A505" t="str">
            <v>Jan-Mar 201188</v>
          </cell>
          <cell r="B505">
            <v>88</v>
          </cell>
          <cell r="C505" t="str">
            <v>Jan-Mar 2011</v>
          </cell>
          <cell r="D505" t="str">
            <v>89.00</v>
          </cell>
          <cell r="E505">
            <v>1</v>
          </cell>
          <cell r="F505">
            <v>3.756574004507889E-4</v>
          </cell>
          <cell r="G505">
            <v>2628</v>
          </cell>
          <cell r="H505">
            <v>0.98722764838467314</v>
          </cell>
          <cell r="I505">
            <v>1.277235161532686E-2</v>
          </cell>
          <cell r="J505">
            <v>0.95</v>
          </cell>
        </row>
        <row r="506">
          <cell r="A506" t="str">
            <v>Jan-Mar 201189</v>
          </cell>
          <cell r="B506">
            <v>89</v>
          </cell>
          <cell r="C506" t="str">
            <v>Jan-Mar 2011</v>
          </cell>
          <cell r="D506" t="str">
            <v>91.00</v>
          </cell>
          <cell r="E506">
            <v>3</v>
          </cell>
          <cell r="F506">
            <v>1.1269722013523666E-3</v>
          </cell>
          <cell r="G506">
            <v>2631</v>
          </cell>
          <cell r="H506">
            <v>0.98835462058602552</v>
          </cell>
          <cell r="I506">
            <v>1.1645379413974477E-2</v>
          </cell>
          <cell r="J506">
            <v>0.95</v>
          </cell>
        </row>
        <row r="507">
          <cell r="A507" t="str">
            <v>Jan-Mar 201190</v>
          </cell>
          <cell r="B507">
            <v>90</v>
          </cell>
          <cell r="C507" t="str">
            <v>Jan-Mar 2011</v>
          </cell>
          <cell r="D507" t="str">
            <v>92.00</v>
          </cell>
          <cell r="E507">
            <v>2</v>
          </cell>
          <cell r="F507">
            <v>7.513148009015778E-4</v>
          </cell>
          <cell r="G507">
            <v>2633</v>
          </cell>
          <cell r="H507">
            <v>0.98910593538692715</v>
          </cell>
          <cell r="I507">
            <v>1.0894064613072851E-2</v>
          </cell>
          <cell r="J507">
            <v>0.95</v>
          </cell>
        </row>
        <row r="508">
          <cell r="A508" t="str">
            <v>Jan-Mar 201191</v>
          </cell>
          <cell r="B508">
            <v>91</v>
          </cell>
          <cell r="C508" t="str">
            <v>Jan-Mar 2011</v>
          </cell>
          <cell r="D508" t="str">
            <v>93.00</v>
          </cell>
          <cell r="E508">
            <v>3</v>
          </cell>
          <cell r="F508">
            <v>1.1269722013523666E-3</v>
          </cell>
          <cell r="G508">
            <v>2636</v>
          </cell>
          <cell r="H508">
            <v>0.99023290758827953</v>
          </cell>
          <cell r="I508">
            <v>9.7670924117204683E-3</v>
          </cell>
          <cell r="J508">
            <v>0.95</v>
          </cell>
        </row>
        <row r="509">
          <cell r="A509" t="str">
            <v>Jan-Mar 201192</v>
          </cell>
          <cell r="B509">
            <v>92</v>
          </cell>
          <cell r="C509" t="str">
            <v>Jan-Mar 2011</v>
          </cell>
          <cell r="D509" t="str">
            <v>94.00</v>
          </cell>
          <cell r="E509">
            <v>1</v>
          </cell>
          <cell r="F509">
            <v>3.756574004507889E-4</v>
          </cell>
          <cell r="G509">
            <v>2637</v>
          </cell>
          <cell r="H509">
            <v>0.99060856498873029</v>
          </cell>
          <cell r="I509">
            <v>9.3914350112697109E-3</v>
          </cell>
          <cell r="J509">
            <v>0.95</v>
          </cell>
        </row>
        <row r="510">
          <cell r="A510" t="str">
            <v>Jan-Mar 201193</v>
          </cell>
          <cell r="B510">
            <v>93</v>
          </cell>
          <cell r="C510" t="str">
            <v>Jan-Mar 2011</v>
          </cell>
          <cell r="D510" t="str">
            <v>95.00</v>
          </cell>
          <cell r="E510">
            <v>3</v>
          </cell>
          <cell r="F510">
            <v>1.1269722013523666E-3</v>
          </cell>
          <cell r="G510">
            <v>2640</v>
          </cell>
          <cell r="H510">
            <v>0.99173553719008267</v>
          </cell>
          <cell r="I510">
            <v>8.2644628099173278E-3</v>
          </cell>
          <cell r="J510">
            <v>0.95</v>
          </cell>
        </row>
        <row r="511">
          <cell r="A511" t="str">
            <v>Jan-Mar 201194</v>
          </cell>
          <cell r="B511">
            <v>94</v>
          </cell>
          <cell r="C511" t="str">
            <v>Jan-Mar 2011</v>
          </cell>
          <cell r="D511" t="str">
            <v>96.00</v>
          </cell>
          <cell r="E511">
            <v>1</v>
          </cell>
          <cell r="F511">
            <v>3.756574004507889E-4</v>
          </cell>
          <cell r="G511">
            <v>2641</v>
          </cell>
          <cell r="H511">
            <v>0.99211119459053343</v>
          </cell>
          <cell r="I511">
            <v>7.8888054094665705E-3</v>
          </cell>
          <cell r="J511">
            <v>0.95</v>
          </cell>
        </row>
        <row r="512">
          <cell r="A512" t="str">
            <v>Jan-Mar 201195</v>
          </cell>
          <cell r="B512">
            <v>95</v>
          </cell>
          <cell r="C512" t="str">
            <v>Jan-Mar 2011</v>
          </cell>
          <cell r="D512" t="str">
            <v>97.00</v>
          </cell>
          <cell r="E512">
            <v>2</v>
          </cell>
          <cell r="F512">
            <v>7.513148009015778E-4</v>
          </cell>
          <cell r="G512">
            <v>2643</v>
          </cell>
          <cell r="H512">
            <v>0.99286250939143506</v>
          </cell>
          <cell r="I512">
            <v>7.1374906085649448E-3</v>
          </cell>
          <cell r="J512">
            <v>0.95</v>
          </cell>
        </row>
        <row r="513">
          <cell r="A513" t="str">
            <v>Jan-Mar 201196</v>
          </cell>
          <cell r="B513">
            <v>96</v>
          </cell>
          <cell r="C513" t="str">
            <v>Jan-Mar 2011</v>
          </cell>
          <cell r="D513" t="str">
            <v>98.00</v>
          </cell>
          <cell r="E513">
            <v>1</v>
          </cell>
          <cell r="F513">
            <v>3.756574004507889E-4</v>
          </cell>
          <cell r="G513">
            <v>2644</v>
          </cell>
          <cell r="H513">
            <v>0.99323816679188581</v>
          </cell>
          <cell r="I513">
            <v>6.7618332081141874E-3</v>
          </cell>
          <cell r="J513">
            <v>0.95</v>
          </cell>
        </row>
        <row r="514">
          <cell r="A514" t="str">
            <v>Jan-Mar 201197</v>
          </cell>
          <cell r="B514">
            <v>97</v>
          </cell>
          <cell r="C514" t="str">
            <v>Jan-Mar 2011</v>
          </cell>
          <cell r="D514" t="str">
            <v>99.00</v>
          </cell>
          <cell r="E514">
            <v>4</v>
          </cell>
          <cell r="F514">
            <v>1.5026296018031556E-3</v>
          </cell>
          <cell r="G514">
            <v>2648</v>
          </cell>
          <cell r="H514">
            <v>0.99474079639368895</v>
          </cell>
          <cell r="I514">
            <v>5.259203606311047E-3</v>
          </cell>
          <cell r="J514">
            <v>0.95</v>
          </cell>
        </row>
        <row r="515">
          <cell r="A515" t="str">
            <v>Jan-Mar 201198</v>
          </cell>
          <cell r="B515">
            <v>98</v>
          </cell>
          <cell r="C515" t="str">
            <v>Jan-Mar 2011</v>
          </cell>
          <cell r="D515" t="str">
            <v>100.00</v>
          </cell>
          <cell r="E515">
            <v>1</v>
          </cell>
          <cell r="F515">
            <v>3.756574004507889E-4</v>
          </cell>
          <cell r="G515">
            <v>2649</v>
          </cell>
          <cell r="H515">
            <v>0.99511645379413971</v>
          </cell>
          <cell r="I515">
            <v>4.8835462058602896E-3</v>
          </cell>
          <cell r="J515">
            <v>0.95</v>
          </cell>
        </row>
        <row r="516">
          <cell r="A516" t="str">
            <v>Jan-Mar 201199</v>
          </cell>
          <cell r="B516">
            <v>99</v>
          </cell>
          <cell r="C516" t="str">
            <v>Jan-Mar 2011</v>
          </cell>
          <cell r="D516" t="str">
            <v>101.00</v>
          </cell>
          <cell r="E516">
            <v>1</v>
          </cell>
          <cell r="F516">
            <v>3.756574004507889E-4</v>
          </cell>
          <cell r="G516">
            <v>2650</v>
          </cell>
          <cell r="H516">
            <v>0.99549211119459058</v>
          </cell>
          <cell r="I516">
            <v>4.5078888054094213E-3</v>
          </cell>
          <cell r="J516">
            <v>0.95</v>
          </cell>
        </row>
        <row r="517">
          <cell r="A517" t="str">
            <v>Jan-Mar 2011100</v>
          </cell>
          <cell r="B517">
            <v>100</v>
          </cell>
          <cell r="C517" t="str">
            <v>Jan-Mar 2011</v>
          </cell>
          <cell r="D517" t="str">
            <v>102.00</v>
          </cell>
          <cell r="E517">
            <v>1</v>
          </cell>
          <cell r="F517">
            <v>3.756574004507889E-4</v>
          </cell>
          <cell r="G517">
            <v>2651</v>
          </cell>
          <cell r="H517">
            <v>0.99586776859504134</v>
          </cell>
          <cell r="I517">
            <v>4.1322314049586639E-3</v>
          </cell>
          <cell r="J517">
            <v>0.95</v>
          </cell>
        </row>
        <row r="518">
          <cell r="A518" t="str">
            <v>Jan-Mar 2011101</v>
          </cell>
          <cell r="B518">
            <v>101</v>
          </cell>
          <cell r="C518" t="str">
            <v>Jan-Mar 2011</v>
          </cell>
          <cell r="D518" t="str">
            <v>103.00</v>
          </cell>
          <cell r="E518">
            <v>1</v>
          </cell>
          <cell r="F518">
            <v>3.756574004507889E-4</v>
          </cell>
          <cell r="G518">
            <v>2652</v>
          </cell>
          <cell r="H518">
            <v>0.99624342599549209</v>
          </cell>
          <cell r="I518">
            <v>3.7565740045079066E-3</v>
          </cell>
          <cell r="J518">
            <v>0.95</v>
          </cell>
        </row>
        <row r="519">
          <cell r="A519" t="str">
            <v>Jan-Mar 2011102</v>
          </cell>
          <cell r="B519">
            <v>102</v>
          </cell>
          <cell r="C519" t="str">
            <v>Jan-Mar 2011</v>
          </cell>
          <cell r="D519" t="str">
            <v>105.00</v>
          </cell>
          <cell r="E519">
            <v>1</v>
          </cell>
          <cell r="F519">
            <v>3.756574004507889E-4</v>
          </cell>
          <cell r="G519">
            <v>2653</v>
          </cell>
          <cell r="H519">
            <v>0.99661908339594285</v>
          </cell>
          <cell r="I519">
            <v>3.3809166040571492E-3</v>
          </cell>
          <cell r="J519">
            <v>0.95</v>
          </cell>
        </row>
        <row r="520">
          <cell r="A520" t="str">
            <v>Jan-Mar 2011103</v>
          </cell>
          <cell r="B520">
            <v>103</v>
          </cell>
          <cell r="C520" t="str">
            <v>Jan-Mar 2011</v>
          </cell>
          <cell r="D520" t="str">
            <v>108.00</v>
          </cell>
          <cell r="E520">
            <v>1</v>
          </cell>
          <cell r="F520">
            <v>3.756574004507889E-4</v>
          </cell>
          <cell r="G520">
            <v>2654</v>
          </cell>
          <cell r="H520">
            <v>0.99699474079639372</v>
          </cell>
          <cell r="I520">
            <v>3.0052592036062808E-3</v>
          </cell>
          <cell r="J520">
            <v>0.95</v>
          </cell>
        </row>
        <row r="521">
          <cell r="A521" t="str">
            <v>Jan-Mar 2011104</v>
          </cell>
          <cell r="B521">
            <v>104</v>
          </cell>
          <cell r="C521" t="str">
            <v>Jan-Mar 2011</v>
          </cell>
          <cell r="D521" t="str">
            <v>112.00</v>
          </cell>
          <cell r="E521">
            <v>1</v>
          </cell>
          <cell r="F521">
            <v>3.756574004507889E-4</v>
          </cell>
          <cell r="G521">
            <v>2655</v>
          </cell>
          <cell r="H521">
            <v>0.99737039819684448</v>
          </cell>
          <cell r="I521">
            <v>2.6296018031555235E-3</v>
          </cell>
          <cell r="J521">
            <v>0.95</v>
          </cell>
        </row>
        <row r="522">
          <cell r="A522" t="str">
            <v>Jan-Mar 2011105</v>
          </cell>
          <cell r="B522">
            <v>105</v>
          </cell>
          <cell r="C522" t="str">
            <v>Jan-Mar 2011</v>
          </cell>
          <cell r="D522" t="str">
            <v>113.00</v>
          </cell>
          <cell r="E522">
            <v>1</v>
          </cell>
          <cell r="F522">
            <v>3.756574004507889E-4</v>
          </cell>
          <cell r="G522">
            <v>2656</v>
          </cell>
          <cell r="H522">
            <v>0.99774605559729523</v>
          </cell>
          <cell r="I522">
            <v>2.2539444027047661E-3</v>
          </cell>
          <cell r="J522">
            <v>0.95</v>
          </cell>
        </row>
        <row r="523">
          <cell r="A523" t="str">
            <v>Jan-Mar 2011106</v>
          </cell>
          <cell r="B523">
            <v>106</v>
          </cell>
          <cell r="C523" t="str">
            <v>Jan-Mar 2011</v>
          </cell>
          <cell r="D523" t="str">
            <v>123.00</v>
          </cell>
          <cell r="E523">
            <v>1</v>
          </cell>
          <cell r="F523">
            <v>3.756574004507889E-4</v>
          </cell>
          <cell r="G523">
            <v>2657</v>
          </cell>
          <cell r="H523">
            <v>0.9981217129977461</v>
          </cell>
          <cell r="I523">
            <v>1.8782870022538978E-3</v>
          </cell>
          <cell r="J523">
            <v>0.95</v>
          </cell>
        </row>
        <row r="524">
          <cell r="A524" t="str">
            <v>Jan-Mar 2011107</v>
          </cell>
          <cell r="B524">
            <v>107</v>
          </cell>
          <cell r="C524" t="str">
            <v>Jan-Mar 2011</v>
          </cell>
          <cell r="D524" t="str">
            <v>124.00</v>
          </cell>
          <cell r="E524">
            <v>1</v>
          </cell>
          <cell r="F524">
            <v>3.756574004507889E-4</v>
          </cell>
          <cell r="G524">
            <v>2658</v>
          </cell>
          <cell r="H524">
            <v>0.99849737039819686</v>
          </cell>
          <cell r="I524">
            <v>1.5026296018031404E-3</v>
          </cell>
          <cell r="J524">
            <v>0.95</v>
          </cell>
        </row>
        <row r="525">
          <cell r="A525" t="str">
            <v>Jan-Mar 2011108</v>
          </cell>
          <cell r="B525">
            <v>108</v>
          </cell>
          <cell r="C525" t="str">
            <v>Jan-Mar 2011</v>
          </cell>
          <cell r="D525" t="str">
            <v>125.00</v>
          </cell>
          <cell r="E525">
            <v>1</v>
          </cell>
          <cell r="F525">
            <v>3.756574004507889E-4</v>
          </cell>
          <cell r="G525">
            <v>2659</v>
          </cell>
          <cell r="H525">
            <v>0.99887302779864762</v>
          </cell>
          <cell r="I525">
            <v>1.1269722013523831E-3</v>
          </cell>
          <cell r="J525">
            <v>0.95</v>
          </cell>
        </row>
        <row r="526">
          <cell r="A526" t="str">
            <v>Jan-Mar 2011109</v>
          </cell>
          <cell r="B526">
            <v>109</v>
          </cell>
          <cell r="C526" t="str">
            <v>Jan-Mar 2011</v>
          </cell>
          <cell r="D526" t="str">
            <v>129.00</v>
          </cell>
          <cell r="E526">
            <v>1</v>
          </cell>
          <cell r="F526">
            <v>3.756574004507889E-4</v>
          </cell>
          <cell r="G526">
            <v>2660</v>
          </cell>
          <cell r="H526">
            <v>0.99924868519909837</v>
          </cell>
          <cell r="I526">
            <v>7.5131480090162572E-4</v>
          </cell>
          <cell r="J526">
            <v>0.95</v>
          </cell>
        </row>
        <row r="527">
          <cell r="A527" t="str">
            <v>Jan-Mar 2011110</v>
          </cell>
          <cell r="B527">
            <v>110</v>
          </cell>
          <cell r="C527" t="str">
            <v>Jan-Mar 2011</v>
          </cell>
          <cell r="D527" t="str">
            <v>136.00</v>
          </cell>
          <cell r="E527">
            <v>1</v>
          </cell>
          <cell r="F527">
            <v>3.756574004507889E-4</v>
          </cell>
          <cell r="G527">
            <v>2661</v>
          </cell>
          <cell r="H527">
            <v>0.99962434259954924</v>
          </cell>
          <cell r="I527">
            <v>3.7565740045075735E-4</v>
          </cell>
          <cell r="J527">
            <v>0.95</v>
          </cell>
        </row>
        <row r="528">
          <cell r="A528" t="str">
            <v>Jan-Mar 2011111</v>
          </cell>
          <cell r="B528">
            <v>111</v>
          </cell>
          <cell r="C528" t="str">
            <v>Jan-Mar 2011</v>
          </cell>
          <cell r="D528" t="str">
            <v>165.00</v>
          </cell>
          <cell r="E528">
            <v>1</v>
          </cell>
          <cell r="F528">
            <v>3.756574004507889E-4</v>
          </cell>
          <cell r="G528">
            <v>2662</v>
          </cell>
          <cell r="H528">
            <v>1</v>
          </cell>
          <cell r="I528">
            <v>0</v>
          </cell>
          <cell r="J528">
            <v>0.95</v>
          </cell>
        </row>
        <row r="529">
          <cell r="A529" t="str">
            <v/>
          </cell>
        </row>
        <row r="530">
          <cell r="A530" t="str">
            <v>Jan-Mar 2011</v>
          </cell>
          <cell r="C530" t="str">
            <v>Jan-Mar 2011</v>
          </cell>
          <cell r="D530" t="str">
            <v>total</v>
          </cell>
          <cell r="E530">
            <v>2662</v>
          </cell>
        </row>
        <row r="533">
          <cell r="A533" t="str">
            <v>Apr-Jun 20111</v>
          </cell>
          <cell r="B533">
            <v>1</v>
          </cell>
          <cell r="C533" t="str">
            <v>Apr-Jun 2011</v>
          </cell>
          <cell r="D533">
            <v>0</v>
          </cell>
          <cell r="E533">
            <v>22</v>
          </cell>
          <cell r="F533">
            <v>7.7220077220077222E-3</v>
          </cell>
          <cell r="G533">
            <v>22</v>
          </cell>
          <cell r="H533">
            <v>7.7220077220077222E-3</v>
          </cell>
          <cell r="I533">
            <v>0.99227799227799229</v>
          </cell>
          <cell r="J533">
            <v>0.95</v>
          </cell>
        </row>
        <row r="534">
          <cell r="A534" t="str">
            <v>Apr-Jun 20112</v>
          </cell>
          <cell r="B534">
            <v>2</v>
          </cell>
          <cell r="C534" t="str">
            <v>Apr-Jun 2011</v>
          </cell>
          <cell r="D534">
            <v>1</v>
          </cell>
          <cell r="E534">
            <v>39</v>
          </cell>
          <cell r="F534">
            <v>1.368901368901369E-2</v>
          </cell>
          <cell r="G534">
            <v>61</v>
          </cell>
          <cell r="H534">
            <v>2.141102141102141E-2</v>
          </cell>
          <cell r="I534">
            <v>0.97858897858897864</v>
          </cell>
          <cell r="J534">
            <v>0.95</v>
          </cell>
        </row>
        <row r="535">
          <cell r="A535" t="str">
            <v>Apr-Jun 20113</v>
          </cell>
          <cell r="B535">
            <v>3</v>
          </cell>
          <cell r="C535" t="str">
            <v>Apr-Jun 2011</v>
          </cell>
          <cell r="D535">
            <v>2</v>
          </cell>
          <cell r="E535">
            <v>25</v>
          </cell>
          <cell r="F535">
            <v>8.775008775008775E-3</v>
          </cell>
          <cell r="G535">
            <v>86</v>
          </cell>
          <cell r="H535">
            <v>3.0186030186030187E-2</v>
          </cell>
          <cell r="I535">
            <v>0.96981396981396983</v>
          </cell>
          <cell r="J535">
            <v>0.95</v>
          </cell>
        </row>
        <row r="536">
          <cell r="A536" t="str">
            <v>Apr-Jun 20114</v>
          </cell>
          <cell r="B536">
            <v>4</v>
          </cell>
          <cell r="C536" t="str">
            <v>Apr-Jun 2011</v>
          </cell>
          <cell r="D536">
            <v>3</v>
          </cell>
          <cell r="E536">
            <v>22</v>
          </cell>
          <cell r="F536">
            <v>7.7220077220077222E-3</v>
          </cell>
          <cell r="G536">
            <v>108</v>
          </cell>
          <cell r="H536">
            <v>3.7908037908037907E-2</v>
          </cell>
          <cell r="I536">
            <v>0.96209196209196213</v>
          </cell>
          <cell r="J536">
            <v>0.95</v>
          </cell>
        </row>
        <row r="537">
          <cell r="A537" t="str">
            <v>Apr-Jun 20115</v>
          </cell>
          <cell r="B537">
            <v>5</v>
          </cell>
          <cell r="C537" t="str">
            <v>Apr-Jun 2011</v>
          </cell>
          <cell r="D537">
            <v>4</v>
          </cell>
          <cell r="E537">
            <v>14</v>
          </cell>
          <cell r="F537">
            <v>4.9140049140049139E-3</v>
          </cell>
          <cell r="G537">
            <v>122</v>
          </cell>
          <cell r="H537">
            <v>4.282204282204282E-2</v>
          </cell>
          <cell r="I537">
            <v>0.95717795717795717</v>
          </cell>
          <cell r="J537">
            <v>0.95</v>
          </cell>
        </row>
        <row r="538">
          <cell r="A538" t="str">
            <v>Apr-Jun 20116</v>
          </cell>
          <cell r="B538">
            <v>6</v>
          </cell>
          <cell r="C538" t="str">
            <v>Apr-Jun 2011</v>
          </cell>
          <cell r="D538">
            <v>5</v>
          </cell>
          <cell r="E538">
            <v>20</v>
          </cell>
          <cell r="F538">
            <v>7.0200070200070203E-3</v>
          </cell>
          <cell r="G538">
            <v>142</v>
          </cell>
          <cell r="H538">
            <v>4.9842049842049839E-2</v>
          </cell>
          <cell r="I538">
            <v>0.95015795015795013</v>
          </cell>
          <cell r="J538">
            <v>0.95</v>
          </cell>
        </row>
        <row r="539">
          <cell r="A539" t="str">
            <v>Apr-Jun 20117</v>
          </cell>
          <cell r="B539">
            <v>7</v>
          </cell>
          <cell r="C539" t="str">
            <v>Apr-Jun 2011</v>
          </cell>
          <cell r="D539">
            <v>6</v>
          </cell>
          <cell r="E539">
            <v>29</v>
          </cell>
          <cell r="F539">
            <v>1.0179010179010179E-2</v>
          </cell>
          <cell r="G539">
            <v>171</v>
          </cell>
          <cell r="H539">
            <v>6.0021060021060023E-2</v>
          </cell>
          <cell r="I539">
            <v>0.93997893997894</v>
          </cell>
          <cell r="J539">
            <v>0.95</v>
          </cell>
        </row>
        <row r="540">
          <cell r="A540" t="str">
            <v>Apr-Jun 20118</v>
          </cell>
          <cell r="B540">
            <v>8</v>
          </cell>
          <cell r="C540" t="str">
            <v>Apr-Jun 2011</v>
          </cell>
          <cell r="D540">
            <v>7</v>
          </cell>
          <cell r="E540">
            <v>26</v>
          </cell>
          <cell r="F540">
            <v>9.1260091260091259E-3</v>
          </cell>
          <cell r="G540">
            <v>197</v>
          </cell>
          <cell r="H540">
            <v>6.9147069147069154E-2</v>
          </cell>
          <cell r="I540">
            <v>0.93085293085293086</v>
          </cell>
          <cell r="J540">
            <v>0.95</v>
          </cell>
        </row>
        <row r="541">
          <cell r="A541" t="str">
            <v>Apr-Jun 20119</v>
          </cell>
          <cell r="B541">
            <v>9</v>
          </cell>
          <cell r="C541" t="str">
            <v>Apr-Jun 2011</v>
          </cell>
          <cell r="D541">
            <v>8</v>
          </cell>
          <cell r="E541">
            <v>31</v>
          </cell>
          <cell r="F541">
            <v>1.0881010881010881E-2</v>
          </cell>
          <cell r="G541">
            <v>228</v>
          </cell>
          <cell r="H541">
            <v>8.0028080028080026E-2</v>
          </cell>
          <cell r="I541">
            <v>0.91997191997191996</v>
          </cell>
          <cell r="J541">
            <v>0.95</v>
          </cell>
        </row>
        <row r="542">
          <cell r="A542" t="str">
            <v>Apr-Jun 201110</v>
          </cell>
          <cell r="B542">
            <v>10</v>
          </cell>
          <cell r="C542" t="str">
            <v>Apr-Jun 2011</v>
          </cell>
          <cell r="D542">
            <v>9</v>
          </cell>
          <cell r="E542">
            <v>29</v>
          </cell>
          <cell r="F542">
            <v>1.0179010179010179E-2</v>
          </cell>
          <cell r="G542">
            <v>257</v>
          </cell>
          <cell r="H542">
            <v>9.020709020709021E-2</v>
          </cell>
          <cell r="I542">
            <v>0.90979290979290983</v>
          </cell>
          <cell r="J542">
            <v>0.95</v>
          </cell>
        </row>
        <row r="543">
          <cell r="A543" t="str">
            <v>Apr-Jun 201111</v>
          </cell>
          <cell r="B543">
            <v>11</v>
          </cell>
          <cell r="C543" t="str">
            <v>Apr-Jun 2011</v>
          </cell>
          <cell r="D543">
            <v>10</v>
          </cell>
          <cell r="E543">
            <v>30</v>
          </cell>
          <cell r="F543">
            <v>1.053001053001053E-2</v>
          </cell>
          <cell r="G543">
            <v>287</v>
          </cell>
          <cell r="H543">
            <v>0.10073710073710074</v>
          </cell>
          <cell r="I543">
            <v>0.89926289926289926</v>
          </cell>
          <cell r="J543">
            <v>0.95</v>
          </cell>
        </row>
        <row r="544">
          <cell r="A544" t="str">
            <v>Apr-Jun 201112</v>
          </cell>
          <cell r="B544">
            <v>12</v>
          </cell>
          <cell r="C544" t="str">
            <v>Apr-Jun 2011</v>
          </cell>
          <cell r="D544">
            <v>11</v>
          </cell>
          <cell r="E544">
            <v>25</v>
          </cell>
          <cell r="F544">
            <v>8.775008775008775E-3</v>
          </cell>
          <cell r="G544">
            <v>312</v>
          </cell>
          <cell r="H544">
            <v>0.10951210951210952</v>
          </cell>
          <cell r="I544">
            <v>0.89048789048789045</v>
          </cell>
          <cell r="J544">
            <v>0.95</v>
          </cell>
        </row>
        <row r="545">
          <cell r="A545" t="str">
            <v>Apr-Jun 201113</v>
          </cell>
          <cell r="B545">
            <v>13</v>
          </cell>
          <cell r="C545" t="str">
            <v>Apr-Jun 2011</v>
          </cell>
          <cell r="D545">
            <v>12</v>
          </cell>
          <cell r="E545">
            <v>21</v>
          </cell>
          <cell r="F545">
            <v>7.3710073710073713E-3</v>
          </cell>
          <cell r="G545">
            <v>333</v>
          </cell>
          <cell r="H545">
            <v>0.11688311688311688</v>
          </cell>
          <cell r="I545">
            <v>0.88311688311688308</v>
          </cell>
          <cell r="J545">
            <v>0.95</v>
          </cell>
        </row>
        <row r="546">
          <cell r="A546" t="str">
            <v>Apr-Jun 201114</v>
          </cell>
          <cell r="B546">
            <v>14</v>
          </cell>
          <cell r="C546" t="str">
            <v>Apr-Jun 2011</v>
          </cell>
          <cell r="D546">
            <v>13</v>
          </cell>
          <cell r="E546">
            <v>39</v>
          </cell>
          <cell r="F546">
            <v>1.368901368901369E-2</v>
          </cell>
          <cell r="G546">
            <v>372</v>
          </cell>
          <cell r="H546">
            <v>0.13057213057213057</v>
          </cell>
          <cell r="I546">
            <v>0.86942786942786943</v>
          </cell>
          <cell r="J546">
            <v>0.95</v>
          </cell>
        </row>
        <row r="547">
          <cell r="A547" t="str">
            <v>Apr-Jun 201115</v>
          </cell>
          <cell r="B547">
            <v>15</v>
          </cell>
          <cell r="C547" t="str">
            <v>Apr-Jun 2011</v>
          </cell>
          <cell r="D547">
            <v>14</v>
          </cell>
          <cell r="E547">
            <v>46</v>
          </cell>
          <cell r="F547">
            <v>1.6146016146016146E-2</v>
          </cell>
          <cell r="G547">
            <v>418</v>
          </cell>
          <cell r="H547">
            <v>0.14671814671814673</v>
          </cell>
          <cell r="I547">
            <v>0.85328185328185324</v>
          </cell>
          <cell r="J547">
            <v>0.95</v>
          </cell>
        </row>
        <row r="548">
          <cell r="A548" t="str">
            <v>Apr-Jun 201116</v>
          </cell>
          <cell r="B548">
            <v>16</v>
          </cell>
          <cell r="C548" t="str">
            <v>Apr-Jun 2011</v>
          </cell>
          <cell r="D548">
            <v>15</v>
          </cell>
          <cell r="E548">
            <v>44</v>
          </cell>
          <cell r="F548">
            <v>1.5444015444015444E-2</v>
          </cell>
          <cell r="G548">
            <v>462</v>
          </cell>
          <cell r="H548">
            <v>0.16216216216216217</v>
          </cell>
          <cell r="I548">
            <v>0.83783783783783783</v>
          </cell>
          <cell r="J548">
            <v>0.95</v>
          </cell>
        </row>
        <row r="549">
          <cell r="A549" t="str">
            <v>Apr-Jun 201117</v>
          </cell>
          <cell r="B549">
            <v>17</v>
          </cell>
          <cell r="C549" t="str">
            <v>Apr-Jun 2011</v>
          </cell>
          <cell r="D549">
            <v>16</v>
          </cell>
          <cell r="E549">
            <v>29</v>
          </cell>
          <cell r="F549">
            <v>1.0179010179010179E-2</v>
          </cell>
          <cell r="G549">
            <v>491</v>
          </cell>
          <cell r="H549">
            <v>0.17234117234117233</v>
          </cell>
          <cell r="I549">
            <v>0.8276588276588277</v>
          </cell>
          <cell r="J549">
            <v>0.95</v>
          </cell>
        </row>
        <row r="550">
          <cell r="A550" t="str">
            <v>Apr-Jun 201118</v>
          </cell>
          <cell r="B550">
            <v>18</v>
          </cell>
          <cell r="C550" t="str">
            <v>Apr-Jun 2011</v>
          </cell>
          <cell r="D550">
            <v>17</v>
          </cell>
          <cell r="E550">
            <v>32</v>
          </cell>
          <cell r="F550">
            <v>1.1232011232011231E-2</v>
          </cell>
          <cell r="G550">
            <v>523</v>
          </cell>
          <cell r="H550">
            <v>0.18357318357318358</v>
          </cell>
          <cell r="I550">
            <v>0.81642681642681647</v>
          </cell>
          <cell r="J550">
            <v>0.95</v>
          </cell>
        </row>
        <row r="551">
          <cell r="A551" t="str">
            <v>Apr-Jun 201119</v>
          </cell>
          <cell r="B551">
            <v>19</v>
          </cell>
          <cell r="C551" t="str">
            <v>Apr-Jun 2011</v>
          </cell>
          <cell r="D551">
            <v>18</v>
          </cell>
          <cell r="E551">
            <v>38</v>
          </cell>
          <cell r="F551">
            <v>1.3338013338013339E-2</v>
          </cell>
          <cell r="G551">
            <v>561</v>
          </cell>
          <cell r="H551">
            <v>0.19691119691119691</v>
          </cell>
          <cell r="I551">
            <v>0.80308880308880304</v>
          </cell>
          <cell r="J551">
            <v>0.95</v>
          </cell>
        </row>
        <row r="552">
          <cell r="A552" t="str">
            <v>Apr-Jun 201120</v>
          </cell>
          <cell r="B552">
            <v>20</v>
          </cell>
          <cell r="C552" t="str">
            <v>Apr-Jun 2011</v>
          </cell>
          <cell r="D552">
            <v>19</v>
          </cell>
          <cell r="E552">
            <v>34</v>
          </cell>
          <cell r="F552">
            <v>1.1934011934011933E-2</v>
          </cell>
          <cell r="G552">
            <v>595</v>
          </cell>
          <cell r="H552">
            <v>0.20884520884520885</v>
          </cell>
          <cell r="I552">
            <v>0.79115479115479115</v>
          </cell>
          <cell r="J552">
            <v>0.95</v>
          </cell>
        </row>
        <row r="553">
          <cell r="A553" t="str">
            <v>Apr-Jun 201121</v>
          </cell>
          <cell r="B553">
            <v>21</v>
          </cell>
          <cell r="C553" t="str">
            <v>Apr-Jun 2011</v>
          </cell>
          <cell r="D553">
            <v>20</v>
          </cell>
          <cell r="E553">
            <v>60</v>
          </cell>
          <cell r="F553">
            <v>2.1060021060021059E-2</v>
          </cell>
          <cell r="G553">
            <v>655</v>
          </cell>
          <cell r="H553">
            <v>0.22990522990522991</v>
          </cell>
          <cell r="I553">
            <v>0.77009477009477012</v>
          </cell>
          <cell r="J553">
            <v>0.95</v>
          </cell>
        </row>
        <row r="554">
          <cell r="A554" t="str">
            <v>Apr-Jun 201122</v>
          </cell>
          <cell r="B554">
            <v>22</v>
          </cell>
          <cell r="C554" t="str">
            <v>Apr-Jun 2011</v>
          </cell>
          <cell r="D554">
            <v>21</v>
          </cell>
          <cell r="E554">
            <v>56</v>
          </cell>
          <cell r="F554">
            <v>1.9656019656019656E-2</v>
          </cell>
          <cell r="G554">
            <v>711</v>
          </cell>
          <cell r="H554">
            <v>0.24956124956124956</v>
          </cell>
          <cell r="I554">
            <v>0.75043875043875041</v>
          </cell>
          <cell r="J554">
            <v>0.95</v>
          </cell>
        </row>
        <row r="555">
          <cell r="A555" t="str">
            <v>Apr-Jun 201123</v>
          </cell>
          <cell r="B555">
            <v>23</v>
          </cell>
          <cell r="C555" t="str">
            <v>Apr-Jun 2011</v>
          </cell>
          <cell r="D555">
            <v>22</v>
          </cell>
          <cell r="E555">
            <v>45</v>
          </cell>
          <cell r="F555">
            <v>1.5795015795015795E-2</v>
          </cell>
          <cell r="G555">
            <v>756</v>
          </cell>
          <cell r="H555">
            <v>0.26535626535626533</v>
          </cell>
          <cell r="I555">
            <v>0.73464373464373467</v>
          </cell>
          <cell r="J555">
            <v>0.95</v>
          </cell>
        </row>
        <row r="556">
          <cell r="A556" t="str">
            <v>Apr-Jun 201124</v>
          </cell>
          <cell r="B556">
            <v>24</v>
          </cell>
          <cell r="C556" t="str">
            <v>Apr-Jun 2011</v>
          </cell>
          <cell r="D556">
            <v>23</v>
          </cell>
          <cell r="E556">
            <v>48</v>
          </cell>
          <cell r="F556">
            <v>1.6848016848016848E-2</v>
          </cell>
          <cell r="G556">
            <v>804</v>
          </cell>
          <cell r="H556">
            <v>0.28220428220428223</v>
          </cell>
          <cell r="I556">
            <v>0.71779571779571771</v>
          </cell>
          <cell r="J556">
            <v>0.95</v>
          </cell>
        </row>
        <row r="557">
          <cell r="A557" t="str">
            <v>Apr-Jun 201125</v>
          </cell>
          <cell r="B557">
            <v>25</v>
          </cell>
          <cell r="C557" t="str">
            <v>Apr-Jun 2011</v>
          </cell>
          <cell r="D557">
            <v>24</v>
          </cell>
          <cell r="E557">
            <v>44</v>
          </cell>
          <cell r="F557">
            <v>1.5444015444015444E-2</v>
          </cell>
          <cell r="G557">
            <v>848</v>
          </cell>
          <cell r="H557">
            <v>0.29764829764829764</v>
          </cell>
          <cell r="I557">
            <v>0.7023517023517023</v>
          </cell>
          <cell r="J557">
            <v>0.95</v>
          </cell>
        </row>
        <row r="558">
          <cell r="A558" t="str">
            <v>Apr-Jun 201126</v>
          </cell>
          <cell r="B558">
            <v>26</v>
          </cell>
          <cell r="C558" t="str">
            <v>Apr-Jun 2011</v>
          </cell>
          <cell r="D558">
            <v>25</v>
          </cell>
          <cell r="E558">
            <v>48</v>
          </cell>
          <cell r="F558">
            <v>1.6848016848016848E-2</v>
          </cell>
          <cell r="G558">
            <v>896</v>
          </cell>
          <cell r="H558">
            <v>0.31449631449631449</v>
          </cell>
          <cell r="I558">
            <v>0.68550368550368557</v>
          </cell>
          <cell r="J558">
            <v>0.95</v>
          </cell>
        </row>
        <row r="559">
          <cell r="A559" t="str">
            <v>Apr-Jun 201127</v>
          </cell>
          <cell r="B559">
            <v>27</v>
          </cell>
          <cell r="C559" t="str">
            <v>Apr-Jun 2011</v>
          </cell>
          <cell r="D559">
            <v>26</v>
          </cell>
          <cell r="E559">
            <v>47</v>
          </cell>
          <cell r="F559">
            <v>1.6497016497016497E-2</v>
          </cell>
          <cell r="G559">
            <v>943</v>
          </cell>
          <cell r="H559">
            <v>0.330993330993331</v>
          </cell>
          <cell r="I559">
            <v>0.66900666900666894</v>
          </cell>
          <cell r="J559">
            <v>0.95</v>
          </cell>
        </row>
        <row r="560">
          <cell r="A560" t="str">
            <v>Apr-Jun 201128</v>
          </cell>
          <cell r="B560">
            <v>28</v>
          </cell>
          <cell r="C560" t="str">
            <v>Apr-Jun 2011</v>
          </cell>
          <cell r="D560">
            <v>27</v>
          </cell>
          <cell r="E560">
            <v>55</v>
          </cell>
          <cell r="F560">
            <v>1.9305019305019305E-2</v>
          </cell>
          <cell r="G560">
            <v>998</v>
          </cell>
          <cell r="H560">
            <v>0.35029835029835033</v>
          </cell>
          <cell r="I560">
            <v>0.64970164970164967</v>
          </cell>
          <cell r="J560">
            <v>0.95</v>
          </cell>
        </row>
        <row r="561">
          <cell r="A561" t="str">
            <v>Apr-Jun 201129</v>
          </cell>
          <cell r="B561">
            <v>29</v>
          </cell>
          <cell r="C561" t="str">
            <v>Apr-Jun 2011</v>
          </cell>
          <cell r="D561">
            <v>28</v>
          </cell>
          <cell r="E561">
            <v>67</v>
          </cell>
          <cell r="F561">
            <v>2.3517023517023516E-2</v>
          </cell>
          <cell r="G561">
            <v>1065</v>
          </cell>
          <cell r="H561">
            <v>0.37381537381537383</v>
          </cell>
          <cell r="I561">
            <v>0.62618462618462623</v>
          </cell>
          <cell r="J561">
            <v>0.95</v>
          </cell>
        </row>
        <row r="562">
          <cell r="A562" t="str">
            <v>Apr-Jun 201130</v>
          </cell>
          <cell r="B562">
            <v>30</v>
          </cell>
          <cell r="C562" t="str">
            <v>Apr-Jun 2011</v>
          </cell>
          <cell r="D562">
            <v>29</v>
          </cell>
          <cell r="E562">
            <v>50</v>
          </cell>
          <cell r="F562">
            <v>1.755001755001755E-2</v>
          </cell>
          <cell r="G562">
            <v>1115</v>
          </cell>
          <cell r="H562">
            <v>0.39136539136539139</v>
          </cell>
          <cell r="I562">
            <v>0.60863460863460861</v>
          </cell>
          <cell r="J562">
            <v>0.95</v>
          </cell>
        </row>
        <row r="563">
          <cell r="A563" t="str">
            <v>Apr-Jun 201131</v>
          </cell>
          <cell r="B563">
            <v>31</v>
          </cell>
          <cell r="C563" t="str">
            <v>Apr-Jun 2011</v>
          </cell>
          <cell r="D563">
            <v>30</v>
          </cell>
          <cell r="E563">
            <v>45</v>
          </cell>
          <cell r="F563">
            <v>1.5795015795015795E-2</v>
          </cell>
          <cell r="G563">
            <v>1160</v>
          </cell>
          <cell r="H563">
            <v>0.40716040716040713</v>
          </cell>
          <cell r="I563">
            <v>0.59283959283959287</v>
          </cell>
          <cell r="J563">
            <v>0.95</v>
          </cell>
        </row>
        <row r="564">
          <cell r="A564" t="str">
            <v>Apr-Jun 201132</v>
          </cell>
          <cell r="B564">
            <v>32</v>
          </cell>
          <cell r="C564" t="str">
            <v>Apr-Jun 2011</v>
          </cell>
          <cell r="D564">
            <v>31</v>
          </cell>
          <cell r="E564">
            <v>47</v>
          </cell>
          <cell r="F564">
            <v>1.6497016497016497E-2</v>
          </cell>
          <cell r="G564">
            <v>1207</v>
          </cell>
          <cell r="H564">
            <v>0.42365742365742365</v>
          </cell>
          <cell r="I564">
            <v>0.57634257634257635</v>
          </cell>
          <cell r="J564">
            <v>0.95</v>
          </cell>
        </row>
        <row r="565">
          <cell r="A565" t="str">
            <v>Apr-Jun 201133</v>
          </cell>
          <cell r="B565">
            <v>33</v>
          </cell>
          <cell r="C565" t="str">
            <v>Apr-Jun 2011</v>
          </cell>
          <cell r="D565">
            <v>32</v>
          </cell>
          <cell r="E565">
            <v>46</v>
          </cell>
          <cell r="F565">
            <v>1.6146016146016146E-2</v>
          </cell>
          <cell r="G565">
            <v>1253</v>
          </cell>
          <cell r="H565">
            <v>0.43980343980343978</v>
          </cell>
          <cell r="I565">
            <v>0.56019656019656017</v>
          </cell>
          <cell r="J565">
            <v>0.95</v>
          </cell>
        </row>
        <row r="566">
          <cell r="A566" t="str">
            <v>Apr-Jun 201134</v>
          </cell>
          <cell r="B566">
            <v>34</v>
          </cell>
          <cell r="C566" t="str">
            <v>Apr-Jun 2011</v>
          </cell>
          <cell r="D566">
            <v>33</v>
          </cell>
          <cell r="E566">
            <v>54</v>
          </cell>
          <cell r="F566">
            <v>1.8954018954018954E-2</v>
          </cell>
          <cell r="G566">
            <v>1307</v>
          </cell>
          <cell r="H566">
            <v>0.45875745875745877</v>
          </cell>
          <cell r="I566">
            <v>0.54124254124254123</v>
          </cell>
          <cell r="J566">
            <v>0.95</v>
          </cell>
        </row>
        <row r="567">
          <cell r="A567" t="str">
            <v>Apr-Jun 201135</v>
          </cell>
          <cell r="B567">
            <v>35</v>
          </cell>
          <cell r="C567" t="str">
            <v>Apr-Jun 2011</v>
          </cell>
          <cell r="D567">
            <v>34</v>
          </cell>
          <cell r="E567">
            <v>58</v>
          </cell>
          <cell r="F567">
            <v>2.0358020358020357E-2</v>
          </cell>
          <cell r="G567">
            <v>1365</v>
          </cell>
          <cell r="H567">
            <v>0.47911547911547914</v>
          </cell>
          <cell r="I567">
            <v>0.52088452088452086</v>
          </cell>
          <cell r="J567">
            <v>0.95</v>
          </cell>
        </row>
        <row r="568">
          <cell r="A568" t="str">
            <v>Apr-Jun 201136</v>
          </cell>
          <cell r="B568">
            <v>36</v>
          </cell>
          <cell r="C568" t="str">
            <v>Apr-Jun 2011</v>
          </cell>
          <cell r="D568">
            <v>35</v>
          </cell>
          <cell r="E568">
            <v>62</v>
          </cell>
          <cell r="F568">
            <v>2.1762021762021761E-2</v>
          </cell>
          <cell r="G568">
            <v>1427</v>
          </cell>
          <cell r="H568">
            <v>0.50087750087750083</v>
          </cell>
          <cell r="I568">
            <v>0.49912249912249917</v>
          </cell>
          <cell r="J568">
            <v>0.95</v>
          </cell>
        </row>
        <row r="569">
          <cell r="A569" t="str">
            <v>Apr-Jun 201137</v>
          </cell>
          <cell r="B569">
            <v>37</v>
          </cell>
          <cell r="C569" t="str">
            <v>Apr-Jun 2011</v>
          </cell>
          <cell r="D569">
            <v>36</v>
          </cell>
          <cell r="E569">
            <v>55</v>
          </cell>
          <cell r="F569">
            <v>1.9305019305019305E-2</v>
          </cell>
          <cell r="G569">
            <v>1482</v>
          </cell>
          <cell r="H569">
            <v>0.5201825201825202</v>
          </cell>
          <cell r="I569">
            <v>0.4798174798174798</v>
          </cell>
          <cell r="J569">
            <v>0.95</v>
          </cell>
        </row>
        <row r="570">
          <cell r="A570" t="str">
            <v>Apr-Jun 201138</v>
          </cell>
          <cell r="B570">
            <v>38</v>
          </cell>
          <cell r="C570" t="str">
            <v>Apr-Jun 2011</v>
          </cell>
          <cell r="D570">
            <v>37</v>
          </cell>
          <cell r="E570">
            <v>58</v>
          </cell>
          <cell r="F570">
            <v>2.0358020358020357E-2</v>
          </cell>
          <cell r="G570">
            <v>1540</v>
          </cell>
          <cell r="H570">
            <v>0.54054054054054057</v>
          </cell>
          <cell r="I570">
            <v>0.45945945945945943</v>
          </cell>
          <cell r="J570">
            <v>0.95</v>
          </cell>
        </row>
        <row r="571">
          <cell r="A571" t="str">
            <v>Apr-Jun 201139</v>
          </cell>
          <cell r="B571">
            <v>39</v>
          </cell>
          <cell r="C571" t="str">
            <v>Apr-Jun 2011</v>
          </cell>
          <cell r="D571">
            <v>38</v>
          </cell>
          <cell r="E571">
            <v>47</v>
          </cell>
          <cell r="F571">
            <v>1.6497016497016497E-2</v>
          </cell>
          <cell r="G571">
            <v>1587</v>
          </cell>
          <cell r="H571">
            <v>0.55703755703755709</v>
          </cell>
          <cell r="I571">
            <v>0.44296244296244291</v>
          </cell>
          <cell r="J571">
            <v>0.95</v>
          </cell>
        </row>
        <row r="572">
          <cell r="A572" t="str">
            <v>Apr-Jun 201140</v>
          </cell>
          <cell r="B572">
            <v>40</v>
          </cell>
          <cell r="C572" t="str">
            <v>Apr-Jun 2011</v>
          </cell>
          <cell r="D572">
            <v>39</v>
          </cell>
          <cell r="E572">
            <v>35</v>
          </cell>
          <cell r="F572">
            <v>1.2285012285012284E-2</v>
          </cell>
          <cell r="G572">
            <v>1622</v>
          </cell>
          <cell r="H572">
            <v>0.56932256932256931</v>
          </cell>
          <cell r="I572">
            <v>0.43067743067743069</v>
          </cell>
          <cell r="J572">
            <v>0.95</v>
          </cell>
        </row>
        <row r="573">
          <cell r="A573" t="str">
            <v>Apr-Jun 201141</v>
          </cell>
          <cell r="B573">
            <v>41</v>
          </cell>
          <cell r="C573" t="str">
            <v>Apr-Jun 2011</v>
          </cell>
          <cell r="D573">
            <v>40</v>
          </cell>
          <cell r="E573">
            <v>41</v>
          </cell>
          <cell r="F573">
            <v>1.4391014391014392E-2</v>
          </cell>
          <cell r="G573">
            <v>1663</v>
          </cell>
          <cell r="H573">
            <v>0.58371358371358373</v>
          </cell>
          <cell r="I573">
            <v>0.41628641628641627</v>
          </cell>
          <cell r="J573">
            <v>0.95</v>
          </cell>
        </row>
        <row r="574">
          <cell r="A574" t="str">
            <v>Apr-Jun 201142</v>
          </cell>
          <cell r="B574">
            <v>42</v>
          </cell>
          <cell r="C574" t="str">
            <v>Apr-Jun 2011</v>
          </cell>
          <cell r="D574">
            <v>41</v>
          </cell>
          <cell r="E574">
            <v>49</v>
          </cell>
          <cell r="F574">
            <v>1.7199017199017199E-2</v>
          </cell>
          <cell r="G574">
            <v>1712</v>
          </cell>
          <cell r="H574">
            <v>0.6009126009126009</v>
          </cell>
          <cell r="I574">
            <v>0.3990873990873991</v>
          </cell>
          <cell r="J574">
            <v>0.95</v>
          </cell>
        </row>
        <row r="575">
          <cell r="A575" t="str">
            <v>Apr-Jun 201143</v>
          </cell>
          <cell r="B575">
            <v>43</v>
          </cell>
          <cell r="C575" t="str">
            <v>Apr-Jun 2011</v>
          </cell>
          <cell r="D575">
            <v>42</v>
          </cell>
          <cell r="E575">
            <v>72</v>
          </cell>
          <cell r="F575">
            <v>2.527202527202527E-2</v>
          </cell>
          <cell r="G575">
            <v>1784</v>
          </cell>
          <cell r="H575">
            <v>0.62618462618462623</v>
          </cell>
          <cell r="I575">
            <v>0.37381537381537377</v>
          </cell>
          <cell r="J575">
            <v>0.95</v>
          </cell>
        </row>
        <row r="576">
          <cell r="A576" t="str">
            <v>Apr-Jun 201144</v>
          </cell>
          <cell r="B576">
            <v>44</v>
          </cell>
          <cell r="C576" t="str">
            <v>Apr-Jun 2011</v>
          </cell>
          <cell r="D576">
            <v>43</v>
          </cell>
          <cell r="E576">
            <v>60</v>
          </cell>
          <cell r="F576">
            <v>2.1060021060021059E-2</v>
          </cell>
          <cell r="G576">
            <v>1844</v>
          </cell>
          <cell r="H576">
            <v>0.64724464724464725</v>
          </cell>
          <cell r="I576">
            <v>0.35275535275535275</v>
          </cell>
          <cell r="J576">
            <v>0.95</v>
          </cell>
        </row>
        <row r="577">
          <cell r="A577" t="str">
            <v>Apr-Jun 201145</v>
          </cell>
          <cell r="B577">
            <v>45</v>
          </cell>
          <cell r="C577" t="str">
            <v>Apr-Jun 2011</v>
          </cell>
          <cell r="D577">
            <v>44</v>
          </cell>
          <cell r="E577">
            <v>55</v>
          </cell>
          <cell r="F577">
            <v>1.9305019305019305E-2</v>
          </cell>
          <cell r="G577">
            <v>1899</v>
          </cell>
          <cell r="H577">
            <v>0.66654966654966652</v>
          </cell>
          <cell r="I577">
            <v>0.33345033345033348</v>
          </cell>
          <cell r="J577">
            <v>0.95</v>
          </cell>
        </row>
        <row r="578">
          <cell r="A578" t="str">
            <v>Apr-Jun 201146</v>
          </cell>
          <cell r="B578">
            <v>46</v>
          </cell>
          <cell r="C578" t="str">
            <v>Apr-Jun 2011</v>
          </cell>
          <cell r="D578">
            <v>45</v>
          </cell>
          <cell r="E578">
            <v>34</v>
          </cell>
          <cell r="F578">
            <v>1.1934011934011933E-2</v>
          </cell>
          <cell r="G578">
            <v>1933</v>
          </cell>
          <cell r="H578">
            <v>0.67848367848367852</v>
          </cell>
          <cell r="I578">
            <v>0.32151632151632148</v>
          </cell>
          <cell r="J578">
            <v>0.95</v>
          </cell>
        </row>
        <row r="579">
          <cell r="A579" t="str">
            <v>Apr-Jun 201147</v>
          </cell>
          <cell r="B579">
            <v>47</v>
          </cell>
          <cell r="C579" t="str">
            <v>Apr-Jun 2011</v>
          </cell>
          <cell r="D579">
            <v>46</v>
          </cell>
          <cell r="E579">
            <v>31</v>
          </cell>
          <cell r="F579">
            <v>1.0881010881010881E-2</v>
          </cell>
          <cell r="G579">
            <v>1964</v>
          </cell>
          <cell r="H579">
            <v>0.68936468936468931</v>
          </cell>
          <cell r="I579">
            <v>0.31063531063531069</v>
          </cell>
          <cell r="J579">
            <v>0.95</v>
          </cell>
        </row>
        <row r="580">
          <cell r="A580" t="str">
            <v>Apr-Jun 201148</v>
          </cell>
          <cell r="B580">
            <v>48</v>
          </cell>
          <cell r="C580" t="str">
            <v>Apr-Jun 2011</v>
          </cell>
          <cell r="D580">
            <v>47</v>
          </cell>
          <cell r="E580">
            <v>48</v>
          </cell>
          <cell r="F580">
            <v>1.6848016848016848E-2</v>
          </cell>
          <cell r="G580">
            <v>2012</v>
          </cell>
          <cell r="H580">
            <v>0.70621270621270626</v>
          </cell>
          <cell r="I580">
            <v>0.29378729378729374</v>
          </cell>
          <cell r="J580">
            <v>0.95</v>
          </cell>
        </row>
        <row r="581">
          <cell r="A581" t="str">
            <v>Apr-Jun 201149</v>
          </cell>
          <cell r="B581">
            <v>49</v>
          </cell>
          <cell r="C581" t="str">
            <v>Apr-Jun 2011</v>
          </cell>
          <cell r="D581">
            <v>48</v>
          </cell>
          <cell r="E581">
            <v>68</v>
          </cell>
          <cell r="F581">
            <v>2.3868023868023867E-2</v>
          </cell>
          <cell r="G581">
            <v>2080</v>
          </cell>
          <cell r="H581">
            <v>0.73008073008073004</v>
          </cell>
          <cell r="I581">
            <v>0.26991926991926996</v>
          </cell>
          <cell r="J581">
            <v>0.95</v>
          </cell>
        </row>
        <row r="582">
          <cell r="A582" t="str">
            <v>Apr-Jun 201150</v>
          </cell>
          <cell r="B582">
            <v>50</v>
          </cell>
          <cell r="C582" t="str">
            <v>Apr-Jun 2011</v>
          </cell>
          <cell r="D582">
            <v>49</v>
          </cell>
          <cell r="E582">
            <v>70</v>
          </cell>
          <cell r="F582">
            <v>2.4570024570024569E-2</v>
          </cell>
          <cell r="G582">
            <v>2150</v>
          </cell>
          <cell r="H582">
            <v>0.7546507546507546</v>
          </cell>
          <cell r="I582">
            <v>0.2453492453492454</v>
          </cell>
          <cell r="J582">
            <v>0.95</v>
          </cell>
        </row>
        <row r="583">
          <cell r="A583" t="str">
            <v>Apr-Jun 201151</v>
          </cell>
          <cell r="B583">
            <v>51</v>
          </cell>
          <cell r="C583" t="str">
            <v>Apr-Jun 2011</v>
          </cell>
          <cell r="D583">
            <v>50</v>
          </cell>
          <cell r="E583">
            <v>46</v>
          </cell>
          <cell r="F583">
            <v>1.6146016146016146E-2</v>
          </cell>
          <cell r="G583">
            <v>2196</v>
          </cell>
          <cell r="H583">
            <v>0.77079677079677078</v>
          </cell>
          <cell r="I583">
            <v>0.22920322920322922</v>
          </cell>
          <cell r="J583">
            <v>0.95</v>
          </cell>
        </row>
        <row r="584">
          <cell r="A584" t="str">
            <v>Apr-Jun 201152</v>
          </cell>
          <cell r="B584">
            <v>52</v>
          </cell>
          <cell r="C584" t="str">
            <v>Apr-Jun 2011</v>
          </cell>
          <cell r="D584">
            <v>51</v>
          </cell>
          <cell r="E584">
            <v>40</v>
          </cell>
          <cell r="F584">
            <v>1.4040014040014041E-2</v>
          </cell>
          <cell r="G584">
            <v>2236</v>
          </cell>
          <cell r="H584">
            <v>0.78483678483678487</v>
          </cell>
          <cell r="I584">
            <v>0.21516321516321513</v>
          </cell>
          <cell r="J584">
            <v>0.95</v>
          </cell>
        </row>
        <row r="585">
          <cell r="A585" t="str">
            <v>Apr-Jun 201153</v>
          </cell>
          <cell r="B585">
            <v>53</v>
          </cell>
          <cell r="C585" t="str">
            <v>Apr-Jun 2011</v>
          </cell>
          <cell r="D585">
            <v>52</v>
          </cell>
          <cell r="E585">
            <v>40</v>
          </cell>
          <cell r="F585">
            <v>1.4040014040014041E-2</v>
          </cell>
          <cell r="G585">
            <v>2276</v>
          </cell>
          <cell r="H585">
            <v>0.79887679887679885</v>
          </cell>
          <cell r="I585">
            <v>0.20112320112320115</v>
          </cell>
          <cell r="J585">
            <v>0.95</v>
          </cell>
        </row>
        <row r="586">
          <cell r="A586" t="str">
            <v>Apr-Jun 201154</v>
          </cell>
          <cell r="B586">
            <v>54</v>
          </cell>
          <cell r="C586" t="str">
            <v>Apr-Jun 2011</v>
          </cell>
          <cell r="D586">
            <v>53</v>
          </cell>
          <cell r="E586">
            <v>33</v>
          </cell>
          <cell r="F586">
            <v>1.1583011583011582E-2</v>
          </cell>
          <cell r="G586">
            <v>2309</v>
          </cell>
          <cell r="H586">
            <v>0.81045981045981041</v>
          </cell>
          <cell r="I586">
            <v>0.18954018954018959</v>
          </cell>
          <cell r="J586">
            <v>0.95</v>
          </cell>
        </row>
        <row r="587">
          <cell r="A587" t="str">
            <v>Apr-Jun 201155</v>
          </cell>
          <cell r="B587">
            <v>55</v>
          </cell>
          <cell r="C587" t="str">
            <v>Apr-Jun 2011</v>
          </cell>
          <cell r="D587">
            <v>54</v>
          </cell>
          <cell r="E587">
            <v>37</v>
          </cell>
          <cell r="F587">
            <v>1.2987012987012988E-2</v>
          </cell>
          <cell r="G587">
            <v>2346</v>
          </cell>
          <cell r="H587">
            <v>0.82344682344682341</v>
          </cell>
          <cell r="I587">
            <v>0.17655317655317659</v>
          </cell>
          <cell r="J587">
            <v>0.95</v>
          </cell>
        </row>
        <row r="588">
          <cell r="A588" t="str">
            <v>Apr-Jun 201156</v>
          </cell>
          <cell r="B588">
            <v>56</v>
          </cell>
          <cell r="C588" t="str">
            <v>Apr-Jun 2011</v>
          </cell>
          <cell r="D588">
            <v>55</v>
          </cell>
          <cell r="E588">
            <v>52</v>
          </cell>
          <cell r="F588">
            <v>1.8252018252018252E-2</v>
          </cell>
          <cell r="G588">
            <v>2398</v>
          </cell>
          <cell r="H588">
            <v>0.84169884169884168</v>
          </cell>
          <cell r="I588">
            <v>0.15830115830115832</v>
          </cell>
          <cell r="J588">
            <v>0.95</v>
          </cell>
        </row>
        <row r="589">
          <cell r="A589" t="str">
            <v>Apr-Jun 201157</v>
          </cell>
          <cell r="B589">
            <v>57</v>
          </cell>
          <cell r="C589" t="str">
            <v>Apr-Jun 2011</v>
          </cell>
          <cell r="D589">
            <v>56</v>
          </cell>
          <cell r="E589">
            <v>64</v>
          </cell>
          <cell r="F589">
            <v>2.2464022464022463E-2</v>
          </cell>
          <cell r="G589">
            <v>2462</v>
          </cell>
          <cell r="H589">
            <v>0.86416286416286414</v>
          </cell>
          <cell r="I589">
            <v>0.13583713583713586</v>
          </cell>
          <cell r="J589">
            <v>0.95</v>
          </cell>
        </row>
        <row r="590">
          <cell r="A590" t="str">
            <v>Apr-Jun 201158</v>
          </cell>
          <cell r="B590">
            <v>58</v>
          </cell>
          <cell r="C590" t="str">
            <v>Apr-Jun 2011</v>
          </cell>
          <cell r="D590">
            <v>57</v>
          </cell>
          <cell r="E590">
            <v>46</v>
          </cell>
          <cell r="F590">
            <v>1.6146016146016146E-2</v>
          </cell>
          <cell r="G590">
            <v>2508</v>
          </cell>
          <cell r="H590">
            <v>0.88030888030888033</v>
          </cell>
          <cell r="I590">
            <v>0.11969111969111967</v>
          </cell>
          <cell r="J590">
            <v>0.95</v>
          </cell>
        </row>
        <row r="591">
          <cell r="A591" t="str">
            <v>Apr-Jun 201159</v>
          </cell>
          <cell r="B591">
            <v>59</v>
          </cell>
          <cell r="C591" t="str">
            <v>Apr-Jun 2011</v>
          </cell>
          <cell r="D591">
            <v>58</v>
          </cell>
          <cell r="E591">
            <v>42</v>
          </cell>
          <cell r="F591">
            <v>1.4742014742014743E-2</v>
          </cell>
          <cell r="G591">
            <v>2550</v>
          </cell>
          <cell r="H591">
            <v>0.89505089505089508</v>
          </cell>
          <cell r="I591">
            <v>0.10494910494910492</v>
          </cell>
          <cell r="J591">
            <v>0.95</v>
          </cell>
        </row>
        <row r="592">
          <cell r="A592" t="str">
            <v>Apr-Jun 201160</v>
          </cell>
          <cell r="B592">
            <v>60</v>
          </cell>
          <cell r="C592" t="str">
            <v>Apr-Jun 2011</v>
          </cell>
          <cell r="D592">
            <v>59</v>
          </cell>
          <cell r="E592">
            <v>43</v>
          </cell>
          <cell r="F592">
            <v>1.5093015093015093E-2</v>
          </cell>
          <cell r="G592">
            <v>2593</v>
          </cell>
          <cell r="H592">
            <v>0.91014391014391016</v>
          </cell>
          <cell r="I592">
            <v>8.9856089856089838E-2</v>
          </cell>
          <cell r="J592">
            <v>0.95</v>
          </cell>
        </row>
        <row r="593">
          <cell r="A593" t="str">
            <v>Apr-Jun 201161</v>
          </cell>
          <cell r="B593">
            <v>61</v>
          </cell>
          <cell r="C593" t="str">
            <v>Apr-Jun 2011</v>
          </cell>
          <cell r="D593">
            <v>60</v>
          </cell>
          <cell r="E593">
            <v>39</v>
          </cell>
          <cell r="F593">
            <v>1.368901368901369E-2</v>
          </cell>
          <cell r="G593">
            <v>2632</v>
          </cell>
          <cell r="H593">
            <v>0.92383292383292381</v>
          </cell>
          <cell r="I593">
            <v>7.6167076167076186E-2</v>
          </cell>
          <cell r="J593">
            <v>0.95</v>
          </cell>
        </row>
        <row r="594">
          <cell r="A594" t="str">
            <v>Apr-Jun 201162</v>
          </cell>
          <cell r="B594">
            <v>62</v>
          </cell>
          <cell r="C594" t="str">
            <v>Apr-Jun 2011</v>
          </cell>
          <cell r="D594">
            <v>61</v>
          </cell>
          <cell r="E594">
            <v>30</v>
          </cell>
          <cell r="F594">
            <v>1.053001053001053E-2</v>
          </cell>
          <cell r="G594">
            <v>2662</v>
          </cell>
          <cell r="H594">
            <v>0.93436293436293438</v>
          </cell>
          <cell r="I594">
            <v>6.5637065637065617E-2</v>
          </cell>
          <cell r="J594">
            <v>0.95</v>
          </cell>
        </row>
        <row r="595">
          <cell r="A595" t="str">
            <v>Apr-Jun 201163</v>
          </cell>
          <cell r="B595">
            <v>63</v>
          </cell>
          <cell r="C595" t="str">
            <v>Apr-Jun 2011</v>
          </cell>
          <cell r="D595">
            <v>62</v>
          </cell>
          <cell r="E595">
            <v>62</v>
          </cell>
          <cell r="F595">
            <v>2.1762021762021761E-2</v>
          </cell>
          <cell r="G595">
            <v>2724</v>
          </cell>
          <cell r="H595">
            <v>0.95612495612495607</v>
          </cell>
          <cell r="I595">
            <v>4.3875043875043929E-2</v>
          </cell>
          <cell r="J595">
            <v>0.95</v>
          </cell>
        </row>
        <row r="596">
          <cell r="A596" t="str">
            <v>Apr-Jun 201164</v>
          </cell>
          <cell r="B596">
            <v>64</v>
          </cell>
          <cell r="C596" t="str">
            <v>Apr-Jun 2011</v>
          </cell>
          <cell r="D596">
            <v>63</v>
          </cell>
          <cell r="E596">
            <v>4</v>
          </cell>
          <cell r="F596">
            <v>1.4040014040014039E-3</v>
          </cell>
          <cell r="G596">
            <v>2728</v>
          </cell>
          <cell r="H596">
            <v>0.9575289575289575</v>
          </cell>
          <cell r="I596">
            <v>4.2471042471042497E-2</v>
          </cell>
          <cell r="J596">
            <v>0.95</v>
          </cell>
        </row>
        <row r="597">
          <cell r="A597" t="str">
            <v>Apr-Jun 201165</v>
          </cell>
          <cell r="B597">
            <v>65</v>
          </cell>
          <cell r="C597" t="str">
            <v>Apr-Jun 2011</v>
          </cell>
          <cell r="D597">
            <v>64</v>
          </cell>
          <cell r="E597">
            <v>3</v>
          </cell>
          <cell r="F597">
            <v>1.053001053001053E-3</v>
          </cell>
          <cell r="G597">
            <v>2731</v>
          </cell>
          <cell r="H597">
            <v>0.9585819585819586</v>
          </cell>
          <cell r="I597">
            <v>4.1418041418041396E-2</v>
          </cell>
          <cell r="J597">
            <v>0.95</v>
          </cell>
        </row>
        <row r="598">
          <cell r="A598" t="str">
            <v>Apr-Jun 201166</v>
          </cell>
          <cell r="B598">
            <v>66</v>
          </cell>
          <cell r="C598" t="str">
            <v>Apr-Jun 2011</v>
          </cell>
          <cell r="D598">
            <v>65</v>
          </cell>
          <cell r="E598">
            <v>1</v>
          </cell>
          <cell r="F598">
            <v>3.5100035100035098E-4</v>
          </cell>
          <cell r="G598">
            <v>2732</v>
          </cell>
          <cell r="H598">
            <v>0.95893295893295893</v>
          </cell>
          <cell r="I598">
            <v>4.1067041067041066E-2</v>
          </cell>
          <cell r="J598">
            <v>0.95</v>
          </cell>
        </row>
        <row r="599">
          <cell r="A599" t="str">
            <v>Apr-Jun 201167</v>
          </cell>
          <cell r="B599">
            <v>67</v>
          </cell>
          <cell r="C599" t="str">
            <v>Apr-Jun 2011</v>
          </cell>
          <cell r="D599">
            <v>66</v>
          </cell>
          <cell r="E599">
            <v>3</v>
          </cell>
          <cell r="F599">
            <v>1.053001053001053E-3</v>
          </cell>
          <cell r="G599">
            <v>2735</v>
          </cell>
          <cell r="H599">
            <v>0.95998595998596004</v>
          </cell>
          <cell r="I599">
            <v>4.0014040014039964E-2</v>
          </cell>
          <cell r="J599">
            <v>0.95</v>
          </cell>
        </row>
        <row r="600">
          <cell r="A600" t="str">
            <v>Apr-Jun 201168</v>
          </cell>
          <cell r="B600">
            <v>68</v>
          </cell>
          <cell r="C600" t="str">
            <v>Apr-Jun 2011</v>
          </cell>
          <cell r="D600">
            <v>67</v>
          </cell>
          <cell r="E600">
            <v>4</v>
          </cell>
          <cell r="F600">
            <v>1.4040014040014039E-3</v>
          </cell>
          <cell r="G600">
            <v>2739</v>
          </cell>
          <cell r="H600">
            <v>0.96138996138996136</v>
          </cell>
          <cell r="I600">
            <v>3.8610038610038644E-2</v>
          </cell>
          <cell r="J600">
            <v>0.95</v>
          </cell>
        </row>
        <row r="601">
          <cell r="A601" t="str">
            <v>Apr-Jun 201169</v>
          </cell>
          <cell r="B601">
            <v>69</v>
          </cell>
          <cell r="C601" t="str">
            <v>Apr-Jun 2011</v>
          </cell>
          <cell r="D601">
            <v>68</v>
          </cell>
          <cell r="E601">
            <v>5</v>
          </cell>
          <cell r="F601">
            <v>1.7550017550017551E-3</v>
          </cell>
          <cell r="G601">
            <v>2744</v>
          </cell>
          <cell r="H601">
            <v>0.96314496314496312</v>
          </cell>
          <cell r="I601">
            <v>3.6855036855036882E-2</v>
          </cell>
          <cell r="J601">
            <v>0.95</v>
          </cell>
        </row>
        <row r="602">
          <cell r="A602" t="str">
            <v>Apr-Jun 201170</v>
          </cell>
          <cell r="B602">
            <v>70</v>
          </cell>
          <cell r="C602" t="str">
            <v>Apr-Jun 2011</v>
          </cell>
          <cell r="D602">
            <v>69</v>
          </cell>
          <cell r="E602">
            <v>4</v>
          </cell>
          <cell r="F602">
            <v>1.4040014040014039E-3</v>
          </cell>
          <cell r="G602">
            <v>2748</v>
          </cell>
          <cell r="H602">
            <v>0.96454896454896455</v>
          </cell>
          <cell r="I602">
            <v>3.5451035451035451E-2</v>
          </cell>
          <cell r="J602">
            <v>0.95</v>
          </cell>
        </row>
        <row r="603">
          <cell r="A603" t="str">
            <v>Apr-Jun 201171</v>
          </cell>
          <cell r="B603">
            <v>71</v>
          </cell>
          <cell r="C603" t="str">
            <v>Apr-Jun 2011</v>
          </cell>
          <cell r="D603">
            <v>70</v>
          </cell>
          <cell r="E603">
            <v>4</v>
          </cell>
          <cell r="F603">
            <v>1.4040014040014039E-3</v>
          </cell>
          <cell r="G603">
            <v>2752</v>
          </cell>
          <cell r="H603">
            <v>0.96595296595296598</v>
          </cell>
          <cell r="I603">
            <v>3.4047034047034019E-2</v>
          </cell>
          <cell r="J603">
            <v>0.95</v>
          </cell>
        </row>
        <row r="604">
          <cell r="A604" t="str">
            <v>Apr-Jun 201172</v>
          </cell>
          <cell r="B604">
            <v>72</v>
          </cell>
          <cell r="C604" t="str">
            <v>Apr-Jun 2011</v>
          </cell>
          <cell r="D604">
            <v>71</v>
          </cell>
          <cell r="E604">
            <v>5</v>
          </cell>
          <cell r="F604">
            <v>1.7550017550017551E-3</v>
          </cell>
          <cell r="G604">
            <v>2757</v>
          </cell>
          <cell r="H604">
            <v>0.96770796770796774</v>
          </cell>
          <cell r="I604">
            <v>3.2292032292032258E-2</v>
          </cell>
          <cell r="J604">
            <v>0.95</v>
          </cell>
        </row>
        <row r="605">
          <cell r="A605" t="str">
            <v>Apr-Jun 201173</v>
          </cell>
          <cell r="B605">
            <v>73</v>
          </cell>
          <cell r="C605" t="str">
            <v>Apr-Jun 2011</v>
          </cell>
          <cell r="D605">
            <v>72</v>
          </cell>
          <cell r="E605">
            <v>3</v>
          </cell>
          <cell r="F605">
            <v>1.053001053001053E-3</v>
          </cell>
          <cell r="G605">
            <v>2760</v>
          </cell>
          <cell r="H605">
            <v>0.96876096876096873</v>
          </cell>
          <cell r="I605">
            <v>3.1239031239031267E-2</v>
          </cell>
          <cell r="J605">
            <v>0.95</v>
          </cell>
        </row>
        <row r="606">
          <cell r="A606" t="str">
            <v>Apr-Jun 201174</v>
          </cell>
          <cell r="B606">
            <v>74</v>
          </cell>
          <cell r="C606" t="str">
            <v>Apr-Jun 2011</v>
          </cell>
          <cell r="D606">
            <v>73</v>
          </cell>
          <cell r="E606">
            <v>1</v>
          </cell>
          <cell r="F606">
            <v>3.5100035100035098E-4</v>
          </cell>
          <cell r="G606">
            <v>2761</v>
          </cell>
          <cell r="H606">
            <v>0.96911196911196906</v>
          </cell>
          <cell r="I606">
            <v>3.0888030888030937E-2</v>
          </cell>
          <cell r="J606">
            <v>0.95</v>
          </cell>
        </row>
        <row r="607">
          <cell r="A607" t="str">
            <v>Apr-Jun 201175</v>
          </cell>
          <cell r="B607">
            <v>75</v>
          </cell>
          <cell r="C607" t="str">
            <v>Apr-Jun 2011</v>
          </cell>
          <cell r="D607">
            <v>74</v>
          </cell>
          <cell r="E607">
            <v>8</v>
          </cell>
          <cell r="F607">
            <v>2.8080028080028079E-3</v>
          </cell>
          <cell r="G607">
            <v>2769</v>
          </cell>
          <cell r="H607">
            <v>0.97191997191997193</v>
          </cell>
          <cell r="I607">
            <v>2.8080028080028074E-2</v>
          </cell>
          <cell r="J607">
            <v>0.95</v>
          </cell>
        </row>
        <row r="608">
          <cell r="A608" t="str">
            <v>Apr-Jun 201176</v>
          </cell>
          <cell r="B608">
            <v>76</v>
          </cell>
          <cell r="C608" t="str">
            <v>Apr-Jun 2011</v>
          </cell>
          <cell r="D608">
            <v>75</v>
          </cell>
          <cell r="E608">
            <v>4</v>
          </cell>
          <cell r="F608">
            <v>1.4040014040014039E-3</v>
          </cell>
          <cell r="G608">
            <v>2773</v>
          </cell>
          <cell r="H608">
            <v>0.97332397332397336</v>
          </cell>
          <cell r="I608">
            <v>2.6676026676026643E-2</v>
          </cell>
          <cell r="J608">
            <v>0.95</v>
          </cell>
        </row>
        <row r="609">
          <cell r="A609" t="str">
            <v>Apr-Jun 201177</v>
          </cell>
          <cell r="B609">
            <v>77</v>
          </cell>
          <cell r="C609" t="str">
            <v>Apr-Jun 2011</v>
          </cell>
          <cell r="D609">
            <v>76</v>
          </cell>
          <cell r="E609">
            <v>4</v>
          </cell>
          <cell r="F609">
            <v>1.4040014040014039E-3</v>
          </cell>
          <cell r="G609">
            <v>2777</v>
          </cell>
          <cell r="H609">
            <v>0.97472797472797468</v>
          </cell>
          <cell r="I609">
            <v>2.5272025272025322E-2</v>
          </cell>
          <cell r="J609">
            <v>0.95</v>
          </cell>
        </row>
        <row r="610">
          <cell r="A610" t="str">
            <v>Apr-Jun 201178</v>
          </cell>
          <cell r="B610">
            <v>78</v>
          </cell>
          <cell r="C610" t="str">
            <v>Apr-Jun 2011</v>
          </cell>
          <cell r="D610">
            <v>77</v>
          </cell>
          <cell r="E610">
            <v>1</v>
          </cell>
          <cell r="F610">
            <v>3.5100035100035098E-4</v>
          </cell>
          <cell r="G610">
            <v>2778</v>
          </cell>
          <cell r="H610">
            <v>0.97507897507897512</v>
          </cell>
          <cell r="I610">
            <v>2.4921024921024881E-2</v>
          </cell>
          <cell r="J610">
            <v>0.95</v>
          </cell>
        </row>
        <row r="611">
          <cell r="A611" t="str">
            <v>Apr-Jun 201179</v>
          </cell>
          <cell r="B611">
            <v>79</v>
          </cell>
          <cell r="C611" t="str">
            <v>Apr-Jun 2011</v>
          </cell>
          <cell r="D611">
            <v>78</v>
          </cell>
          <cell r="E611">
            <v>3</v>
          </cell>
          <cell r="F611">
            <v>1.053001053001053E-3</v>
          </cell>
          <cell r="G611">
            <v>2781</v>
          </cell>
          <cell r="H611">
            <v>0.97613197613197611</v>
          </cell>
          <cell r="I611">
            <v>2.3868023868023891E-2</v>
          </cell>
          <cell r="J611">
            <v>0.95</v>
          </cell>
        </row>
        <row r="612">
          <cell r="A612" t="str">
            <v>Apr-Jun 201180</v>
          </cell>
          <cell r="B612">
            <v>80</v>
          </cell>
          <cell r="C612" t="str">
            <v>Apr-Jun 2011</v>
          </cell>
          <cell r="D612">
            <v>79</v>
          </cell>
          <cell r="E612">
            <v>4</v>
          </cell>
          <cell r="F612">
            <v>1.4040014040014039E-3</v>
          </cell>
          <cell r="G612">
            <v>2785</v>
          </cell>
          <cell r="H612">
            <v>0.97753597753597754</v>
          </cell>
          <cell r="I612">
            <v>2.246402246402246E-2</v>
          </cell>
          <cell r="J612">
            <v>0.95</v>
          </cell>
        </row>
        <row r="613">
          <cell r="A613" t="str">
            <v>Apr-Jun 201181</v>
          </cell>
          <cell r="B613">
            <v>81</v>
          </cell>
          <cell r="C613" t="str">
            <v>Apr-Jun 2011</v>
          </cell>
          <cell r="D613">
            <v>80</v>
          </cell>
          <cell r="E613">
            <v>3</v>
          </cell>
          <cell r="F613">
            <v>1.053001053001053E-3</v>
          </cell>
          <cell r="G613">
            <v>2788</v>
          </cell>
          <cell r="H613">
            <v>0.97858897858897864</v>
          </cell>
          <cell r="I613">
            <v>2.1411021411021358E-2</v>
          </cell>
          <cell r="J613">
            <v>0.95</v>
          </cell>
        </row>
        <row r="614">
          <cell r="A614" t="str">
            <v>Apr-Jun 201182</v>
          </cell>
          <cell r="B614">
            <v>82</v>
          </cell>
          <cell r="C614" t="str">
            <v>Apr-Jun 2011</v>
          </cell>
          <cell r="D614">
            <v>81</v>
          </cell>
          <cell r="E614">
            <v>6</v>
          </cell>
          <cell r="F614">
            <v>2.106002106002106E-3</v>
          </cell>
          <cell r="G614">
            <v>2794</v>
          </cell>
          <cell r="H614">
            <v>0.98069498069498073</v>
          </cell>
          <cell r="I614">
            <v>1.9305019305019266E-2</v>
          </cell>
          <cell r="J614">
            <v>0.95</v>
          </cell>
        </row>
        <row r="615">
          <cell r="A615" t="str">
            <v>Apr-Jun 201183</v>
          </cell>
          <cell r="B615">
            <v>83</v>
          </cell>
          <cell r="C615" t="str">
            <v>Apr-Jun 2011</v>
          </cell>
          <cell r="D615">
            <v>82</v>
          </cell>
          <cell r="E615">
            <v>6</v>
          </cell>
          <cell r="F615">
            <v>2.106002106002106E-3</v>
          </cell>
          <cell r="G615">
            <v>2800</v>
          </cell>
          <cell r="H615">
            <v>0.98280098280098283</v>
          </cell>
          <cell r="I615">
            <v>1.7199017199017175E-2</v>
          </cell>
          <cell r="J615">
            <v>0.95</v>
          </cell>
        </row>
        <row r="616">
          <cell r="A616" t="str">
            <v>Apr-Jun 201184</v>
          </cell>
          <cell r="B616">
            <v>84</v>
          </cell>
          <cell r="C616" t="str">
            <v>Apr-Jun 2011</v>
          </cell>
          <cell r="D616">
            <v>83</v>
          </cell>
          <cell r="E616">
            <v>2</v>
          </cell>
          <cell r="F616">
            <v>7.0200070200070197E-4</v>
          </cell>
          <cell r="G616">
            <v>2802</v>
          </cell>
          <cell r="H616">
            <v>0.98350298350298349</v>
          </cell>
          <cell r="I616">
            <v>1.6497016497016515E-2</v>
          </cell>
          <cell r="J616">
            <v>0.95</v>
          </cell>
        </row>
        <row r="617">
          <cell r="A617" t="str">
            <v>Apr-Jun 201185</v>
          </cell>
          <cell r="B617">
            <v>85</v>
          </cell>
          <cell r="C617" t="str">
            <v>Apr-Jun 2011</v>
          </cell>
          <cell r="D617">
            <v>84</v>
          </cell>
          <cell r="E617">
            <v>3</v>
          </cell>
          <cell r="F617">
            <v>1.053001053001053E-3</v>
          </cell>
          <cell r="G617">
            <v>2805</v>
          </cell>
          <cell r="H617">
            <v>0.98455598455598459</v>
          </cell>
          <cell r="I617">
            <v>1.5444015444015413E-2</v>
          </cell>
          <cell r="J617">
            <v>0.95</v>
          </cell>
        </row>
        <row r="618">
          <cell r="A618" t="str">
            <v>Apr-Jun 201186</v>
          </cell>
          <cell r="B618">
            <v>86</v>
          </cell>
          <cell r="C618" t="str">
            <v>Apr-Jun 2011</v>
          </cell>
          <cell r="D618">
            <v>85</v>
          </cell>
          <cell r="E618">
            <v>1</v>
          </cell>
          <cell r="F618">
            <v>3.5100035100035098E-4</v>
          </cell>
          <cell r="G618">
            <v>2806</v>
          </cell>
          <cell r="H618">
            <v>0.98490698490698492</v>
          </cell>
          <cell r="I618">
            <v>1.5093015093015083E-2</v>
          </cell>
          <cell r="J618">
            <v>0.95</v>
          </cell>
        </row>
        <row r="619">
          <cell r="A619" t="str">
            <v>Apr-Jun 201187</v>
          </cell>
          <cell r="B619">
            <v>87</v>
          </cell>
          <cell r="C619" t="str">
            <v>Apr-Jun 2011</v>
          </cell>
          <cell r="D619">
            <v>86</v>
          </cell>
          <cell r="E619">
            <v>2</v>
          </cell>
          <cell r="F619">
            <v>7.0200070200070197E-4</v>
          </cell>
          <cell r="G619">
            <v>2808</v>
          </cell>
          <cell r="H619">
            <v>0.98560898560898558</v>
          </cell>
          <cell r="I619">
            <v>1.4391014391014423E-2</v>
          </cell>
          <cell r="J619">
            <v>0.95</v>
          </cell>
        </row>
        <row r="620">
          <cell r="A620" t="str">
            <v>Apr-Jun 201188</v>
          </cell>
          <cell r="B620">
            <v>88</v>
          </cell>
          <cell r="C620" t="str">
            <v>Apr-Jun 2011</v>
          </cell>
          <cell r="D620">
            <v>87</v>
          </cell>
          <cell r="E620">
            <v>4</v>
          </cell>
          <cell r="F620">
            <v>1.4040014040014039E-3</v>
          </cell>
          <cell r="G620">
            <v>2812</v>
          </cell>
          <cell r="H620">
            <v>0.98701298701298701</v>
          </cell>
          <cell r="I620">
            <v>1.2987012987012991E-2</v>
          </cell>
          <cell r="J620">
            <v>0.95</v>
          </cell>
        </row>
        <row r="621">
          <cell r="A621" t="str">
            <v>Apr-Jun 201189</v>
          </cell>
          <cell r="B621">
            <v>89</v>
          </cell>
          <cell r="C621" t="str">
            <v>Apr-Jun 2011</v>
          </cell>
          <cell r="D621">
            <v>88</v>
          </cell>
          <cell r="E621">
            <v>3</v>
          </cell>
          <cell r="F621">
            <v>1.053001053001053E-3</v>
          </cell>
          <cell r="G621">
            <v>2815</v>
          </cell>
          <cell r="H621">
            <v>0.98806598806598811</v>
          </cell>
          <cell r="I621">
            <v>1.193401193401189E-2</v>
          </cell>
          <cell r="J621">
            <v>0.95</v>
          </cell>
        </row>
        <row r="622">
          <cell r="A622" t="str">
            <v>Apr-Jun 201190</v>
          </cell>
          <cell r="B622">
            <v>90</v>
          </cell>
          <cell r="C622" t="str">
            <v>Apr-Jun 2011</v>
          </cell>
          <cell r="D622">
            <v>89</v>
          </cell>
          <cell r="E622">
            <v>2</v>
          </cell>
          <cell r="F622">
            <v>7.0200070200070197E-4</v>
          </cell>
          <cell r="G622">
            <v>2817</v>
          </cell>
          <cell r="H622">
            <v>0.98876798876798877</v>
          </cell>
          <cell r="I622">
            <v>1.123201123201123E-2</v>
          </cell>
          <cell r="J622">
            <v>0.95</v>
          </cell>
        </row>
        <row r="623">
          <cell r="A623" t="str">
            <v>Apr-Jun 201191</v>
          </cell>
          <cell r="B623">
            <v>91</v>
          </cell>
          <cell r="C623" t="str">
            <v>Apr-Jun 2011</v>
          </cell>
          <cell r="D623">
            <v>90</v>
          </cell>
          <cell r="E623">
            <v>2</v>
          </cell>
          <cell r="F623">
            <v>7.0200070200070197E-4</v>
          </cell>
          <cell r="G623">
            <v>2819</v>
          </cell>
          <cell r="H623">
            <v>0.98946998946998943</v>
          </cell>
          <cell r="I623">
            <v>1.053001053001057E-2</v>
          </cell>
          <cell r="J623">
            <v>0.95</v>
          </cell>
        </row>
        <row r="624">
          <cell r="A624" t="str">
            <v>Apr-Jun 201192</v>
          </cell>
          <cell r="B624">
            <v>92</v>
          </cell>
          <cell r="C624" t="str">
            <v>Apr-Jun 2011</v>
          </cell>
          <cell r="D624">
            <v>91</v>
          </cell>
          <cell r="E624">
            <v>1</v>
          </cell>
          <cell r="F624">
            <v>3.5100035100035098E-4</v>
          </cell>
          <cell r="G624">
            <v>2820</v>
          </cell>
          <cell r="H624">
            <v>0.98982098982098987</v>
          </cell>
          <cell r="I624">
            <v>1.0179010179010128E-2</v>
          </cell>
          <cell r="J624">
            <v>0.95</v>
          </cell>
        </row>
        <row r="625">
          <cell r="A625" t="str">
            <v>Apr-Jun 201193</v>
          </cell>
          <cell r="B625">
            <v>93</v>
          </cell>
          <cell r="C625" t="str">
            <v>Apr-Jun 2011</v>
          </cell>
          <cell r="D625">
            <v>92</v>
          </cell>
          <cell r="E625">
            <v>1</v>
          </cell>
          <cell r="F625">
            <v>3.5100035100035098E-4</v>
          </cell>
          <cell r="G625">
            <v>2821</v>
          </cell>
          <cell r="H625">
            <v>0.9901719901719902</v>
          </cell>
          <cell r="I625">
            <v>9.8280098280097983E-3</v>
          </cell>
          <cell r="J625">
            <v>0.95</v>
          </cell>
        </row>
        <row r="626">
          <cell r="A626" t="str">
            <v>Apr-Jun 201194</v>
          </cell>
          <cell r="B626">
            <v>94</v>
          </cell>
          <cell r="C626" t="str">
            <v>Apr-Jun 2011</v>
          </cell>
          <cell r="D626">
            <v>93</v>
          </cell>
          <cell r="E626">
            <v>2</v>
          </cell>
          <cell r="F626">
            <v>7.0200070200070197E-4</v>
          </cell>
          <cell r="G626">
            <v>2823</v>
          </cell>
          <cell r="H626">
            <v>0.99087399087399086</v>
          </cell>
          <cell r="I626">
            <v>9.1260091260091381E-3</v>
          </cell>
          <cell r="J626">
            <v>0.95</v>
          </cell>
        </row>
        <row r="627">
          <cell r="A627" t="str">
            <v>Apr-Jun 201195</v>
          </cell>
          <cell r="B627">
            <v>95</v>
          </cell>
          <cell r="C627" t="str">
            <v>Apr-Jun 2011</v>
          </cell>
          <cell r="D627">
            <v>94</v>
          </cell>
          <cell r="E627">
            <v>1</v>
          </cell>
          <cell r="F627">
            <v>3.5100035100035098E-4</v>
          </cell>
          <cell r="G627">
            <v>2824</v>
          </cell>
          <cell r="H627">
            <v>0.99122499122499119</v>
          </cell>
          <cell r="I627">
            <v>8.7750087750088079E-3</v>
          </cell>
          <cell r="J627">
            <v>0.95</v>
          </cell>
        </row>
        <row r="628">
          <cell r="A628" t="str">
            <v>Apr-Jun 201196</v>
          </cell>
          <cell r="B628">
            <v>96</v>
          </cell>
          <cell r="C628" t="str">
            <v>Apr-Jun 2011</v>
          </cell>
          <cell r="D628">
            <v>95</v>
          </cell>
          <cell r="E628">
            <v>4</v>
          </cell>
          <cell r="F628">
            <v>1.4040014040014039E-3</v>
          </cell>
          <cell r="G628">
            <v>2828</v>
          </cell>
          <cell r="H628">
            <v>0.99262899262899262</v>
          </cell>
          <cell r="I628">
            <v>7.3710073710073765E-3</v>
          </cell>
          <cell r="J628">
            <v>0.95</v>
          </cell>
        </row>
        <row r="629">
          <cell r="A629" t="str">
            <v>Apr-Jun 201197</v>
          </cell>
          <cell r="B629">
            <v>97</v>
          </cell>
          <cell r="C629" t="str">
            <v>Apr-Jun 2011</v>
          </cell>
          <cell r="D629">
            <v>96</v>
          </cell>
          <cell r="E629">
            <v>1</v>
          </cell>
          <cell r="F629">
            <v>3.5100035100035098E-4</v>
          </cell>
          <cell r="G629">
            <v>2829</v>
          </cell>
          <cell r="H629">
            <v>0.99297999297999295</v>
          </cell>
          <cell r="I629">
            <v>7.0200070200070463E-3</v>
          </cell>
          <cell r="J629">
            <v>0.95</v>
          </cell>
        </row>
        <row r="630">
          <cell r="A630" t="str">
            <v>Apr-Jun 201198</v>
          </cell>
          <cell r="B630">
            <v>98</v>
          </cell>
          <cell r="C630" t="str">
            <v>Apr-Jun 2011</v>
          </cell>
          <cell r="D630">
            <v>97</v>
          </cell>
          <cell r="E630">
            <v>1</v>
          </cell>
          <cell r="F630">
            <v>3.5100035100035098E-4</v>
          </cell>
          <cell r="G630">
            <v>2830</v>
          </cell>
          <cell r="H630">
            <v>0.99333099333099328</v>
          </cell>
          <cell r="I630">
            <v>6.6690066690067162E-3</v>
          </cell>
          <cell r="J630">
            <v>0.95</v>
          </cell>
        </row>
        <row r="631">
          <cell r="A631" t="str">
            <v>Apr-Jun 201199</v>
          </cell>
          <cell r="B631">
            <v>99</v>
          </cell>
          <cell r="C631" t="str">
            <v>Apr-Jun 2011</v>
          </cell>
          <cell r="D631">
            <v>98</v>
          </cell>
          <cell r="E631">
            <v>3</v>
          </cell>
          <cell r="F631">
            <v>1.053001053001053E-3</v>
          </cell>
          <cell r="G631">
            <v>2833</v>
          </cell>
          <cell r="H631">
            <v>0.99438399438399439</v>
          </cell>
          <cell r="I631">
            <v>5.6160056160056149E-3</v>
          </cell>
          <cell r="J631">
            <v>0.95</v>
          </cell>
        </row>
        <row r="632">
          <cell r="A632" t="str">
            <v>Apr-Jun 2011100</v>
          </cell>
          <cell r="B632">
            <v>100</v>
          </cell>
          <cell r="C632" t="str">
            <v>Apr-Jun 2011</v>
          </cell>
          <cell r="D632">
            <v>99</v>
          </cell>
          <cell r="E632">
            <v>1</v>
          </cell>
          <cell r="F632">
            <v>3.5100035100035098E-4</v>
          </cell>
          <cell r="G632">
            <v>2834</v>
          </cell>
          <cell r="H632">
            <v>0.99473499473499472</v>
          </cell>
          <cell r="I632">
            <v>5.2650052650052848E-3</v>
          </cell>
          <cell r="J632">
            <v>0.95</v>
          </cell>
        </row>
        <row r="633">
          <cell r="A633" t="str">
            <v>Apr-Jun 2011101</v>
          </cell>
          <cell r="B633">
            <v>101</v>
          </cell>
          <cell r="C633" t="str">
            <v>Apr-Jun 2011</v>
          </cell>
          <cell r="D633">
            <v>100</v>
          </cell>
          <cell r="E633">
            <v>1</v>
          </cell>
          <cell r="F633">
            <v>3.5100035100035098E-4</v>
          </cell>
          <cell r="G633">
            <v>2835</v>
          </cell>
          <cell r="H633">
            <v>0.99508599508599505</v>
          </cell>
          <cell r="I633">
            <v>4.9140049140049546E-3</v>
          </cell>
          <cell r="J633">
            <v>0.95</v>
          </cell>
        </row>
        <row r="634">
          <cell r="A634" t="str">
            <v>Apr-Jun 2011102</v>
          </cell>
          <cell r="B634">
            <v>102</v>
          </cell>
          <cell r="C634" t="str">
            <v>Apr-Jun 2011</v>
          </cell>
          <cell r="D634">
            <v>102</v>
          </cell>
          <cell r="E634">
            <v>1</v>
          </cell>
          <cell r="F634">
            <v>3.5100035100035098E-4</v>
          </cell>
          <cell r="G634">
            <v>2836</v>
          </cell>
          <cell r="H634">
            <v>0.99543699543699549</v>
          </cell>
          <cell r="I634">
            <v>4.5630045630045135E-3</v>
          </cell>
          <cell r="J634">
            <v>0.95</v>
          </cell>
        </row>
        <row r="635">
          <cell r="A635" t="str">
            <v>Apr-Jun 2011103</v>
          </cell>
          <cell r="B635">
            <v>103</v>
          </cell>
          <cell r="C635" t="str">
            <v>Apr-Jun 2011</v>
          </cell>
          <cell r="D635">
            <v>103</v>
          </cell>
          <cell r="E635">
            <v>1</v>
          </cell>
          <cell r="F635">
            <v>3.5100035100035098E-4</v>
          </cell>
          <cell r="G635">
            <v>2837</v>
          </cell>
          <cell r="H635">
            <v>0.99578799578799582</v>
          </cell>
          <cell r="I635">
            <v>4.2120042120041834E-3</v>
          </cell>
          <cell r="J635">
            <v>0.95</v>
          </cell>
        </row>
        <row r="636">
          <cell r="A636" t="str">
            <v>Apr-Jun 2011104</v>
          </cell>
          <cell r="B636">
            <v>104</v>
          </cell>
          <cell r="C636" t="str">
            <v>Apr-Jun 2011</v>
          </cell>
          <cell r="D636">
            <v>110</v>
          </cell>
          <cell r="E636">
            <v>2</v>
          </cell>
          <cell r="F636">
            <v>7.0200070200070197E-4</v>
          </cell>
          <cell r="G636">
            <v>2839</v>
          </cell>
          <cell r="H636">
            <v>0.99648999648999648</v>
          </cell>
          <cell r="I636">
            <v>3.5100035100035232E-3</v>
          </cell>
          <cell r="J636">
            <v>0.95</v>
          </cell>
        </row>
        <row r="637">
          <cell r="A637" t="str">
            <v>Apr-Jun 2011105</v>
          </cell>
          <cell r="B637">
            <v>105</v>
          </cell>
          <cell r="C637" t="str">
            <v>Apr-Jun 2011</v>
          </cell>
          <cell r="D637">
            <v>111</v>
          </cell>
          <cell r="E637">
            <v>1</v>
          </cell>
          <cell r="F637">
            <v>3.5100035100035098E-4</v>
          </cell>
          <cell r="G637">
            <v>2840</v>
          </cell>
          <cell r="H637">
            <v>0.99684099684099681</v>
          </cell>
          <cell r="I637">
            <v>3.1590031590031931E-3</v>
          </cell>
          <cell r="J637">
            <v>0.95</v>
          </cell>
        </row>
        <row r="638">
          <cell r="A638" t="str">
            <v>Apr-Jun 2011106</v>
          </cell>
          <cell r="B638">
            <v>106</v>
          </cell>
          <cell r="C638" t="str">
            <v>Apr-Jun 2011</v>
          </cell>
          <cell r="D638">
            <v>112</v>
          </cell>
          <cell r="E638">
            <v>1</v>
          </cell>
          <cell r="F638">
            <v>3.5100035100035098E-4</v>
          </cell>
          <cell r="G638">
            <v>2841</v>
          </cell>
          <cell r="H638">
            <v>0.99719199719199714</v>
          </cell>
          <cell r="I638">
            <v>2.8080028080028629E-3</v>
          </cell>
          <cell r="J638">
            <v>0.95</v>
          </cell>
        </row>
        <row r="639">
          <cell r="A639" t="str">
            <v>Apr-Jun 2011107</v>
          </cell>
          <cell r="B639">
            <v>107</v>
          </cell>
          <cell r="C639" t="str">
            <v>Apr-Jun 2011</v>
          </cell>
          <cell r="D639">
            <v>114</v>
          </cell>
          <cell r="E639">
            <v>1</v>
          </cell>
          <cell r="F639">
            <v>3.5100035100035098E-4</v>
          </cell>
          <cell r="G639">
            <v>2842</v>
          </cell>
          <cell r="H639">
            <v>0.99754299754299758</v>
          </cell>
          <cell r="I639">
            <v>2.4570024570024218E-3</v>
          </cell>
          <cell r="J639">
            <v>0.95</v>
          </cell>
        </row>
        <row r="640">
          <cell r="A640" t="str">
            <v>Apr-Jun 2011108</v>
          </cell>
          <cell r="B640">
            <v>108</v>
          </cell>
          <cell r="C640" t="str">
            <v>Apr-Jun 2011</v>
          </cell>
          <cell r="D640">
            <v>115</v>
          </cell>
          <cell r="E640">
            <v>1</v>
          </cell>
          <cell r="F640">
            <v>3.5100035100035098E-4</v>
          </cell>
          <cell r="G640">
            <v>2843</v>
          </cell>
          <cell r="H640">
            <v>0.99789399789399791</v>
          </cell>
          <cell r="I640">
            <v>2.1060021060020917E-3</v>
          </cell>
          <cell r="J640">
            <v>0.95</v>
          </cell>
        </row>
        <row r="641">
          <cell r="A641" t="str">
            <v>Apr-Jun 2011109</v>
          </cell>
          <cell r="B641">
            <v>109</v>
          </cell>
          <cell r="C641" t="str">
            <v>Apr-Jun 2011</v>
          </cell>
          <cell r="D641">
            <v>122</v>
          </cell>
          <cell r="E641">
            <v>1</v>
          </cell>
          <cell r="F641">
            <v>3.5100035100035098E-4</v>
          </cell>
          <cell r="G641">
            <v>2844</v>
          </cell>
          <cell r="H641">
            <v>0.99824499824499824</v>
          </cell>
          <cell r="I641">
            <v>1.7550017550017616E-3</v>
          </cell>
          <cell r="J641">
            <v>0.95</v>
          </cell>
        </row>
        <row r="642">
          <cell r="A642" t="str">
            <v>Apr-Jun 2011110</v>
          </cell>
          <cell r="B642">
            <v>110</v>
          </cell>
          <cell r="C642" t="str">
            <v>Apr-Jun 2011</v>
          </cell>
          <cell r="D642">
            <v>123</v>
          </cell>
          <cell r="E642">
            <v>1</v>
          </cell>
          <cell r="F642">
            <v>3.5100035100035098E-4</v>
          </cell>
          <cell r="G642">
            <v>2845</v>
          </cell>
          <cell r="H642">
            <v>0.99859599859599857</v>
          </cell>
          <cell r="I642">
            <v>1.4040014040014315E-3</v>
          </cell>
          <cell r="J642">
            <v>0.95</v>
          </cell>
        </row>
        <row r="643">
          <cell r="A643" t="str">
            <v>Apr-Jun 2011111</v>
          </cell>
          <cell r="B643">
            <v>111</v>
          </cell>
          <cell r="C643" t="str">
            <v>Apr-Jun 2011</v>
          </cell>
          <cell r="D643">
            <v>128</v>
          </cell>
          <cell r="E643">
            <v>1</v>
          </cell>
          <cell r="F643">
            <v>3.5100035100035098E-4</v>
          </cell>
          <cell r="G643">
            <v>2846</v>
          </cell>
          <cell r="H643">
            <v>0.9989469989469989</v>
          </cell>
          <cell r="I643">
            <v>1.0530010530011014E-3</v>
          </cell>
          <cell r="J643">
            <v>0.95</v>
          </cell>
        </row>
        <row r="644">
          <cell r="A644" t="str">
            <v>Apr-Jun 2011112</v>
          </cell>
          <cell r="B644">
            <v>112</v>
          </cell>
          <cell r="C644" t="str">
            <v>Apr-Jun 2011</v>
          </cell>
          <cell r="D644">
            <v>139</v>
          </cell>
          <cell r="E644">
            <v>1</v>
          </cell>
          <cell r="F644">
            <v>3.5100035100035098E-4</v>
          </cell>
          <cell r="G644">
            <v>2847</v>
          </cell>
          <cell r="H644">
            <v>0.99929799929799934</v>
          </cell>
          <cell r="I644">
            <v>7.0200070200066023E-4</v>
          </cell>
          <cell r="J644">
            <v>0.95</v>
          </cell>
        </row>
        <row r="645">
          <cell r="A645" t="str">
            <v>Apr-Jun 2011113</v>
          </cell>
          <cell r="B645">
            <v>113</v>
          </cell>
          <cell r="C645" t="str">
            <v>Apr-Jun 2011</v>
          </cell>
          <cell r="D645">
            <v>146</v>
          </cell>
          <cell r="E645">
            <v>1</v>
          </cell>
          <cell r="F645">
            <v>3.5100035100035098E-4</v>
          </cell>
          <cell r="G645">
            <v>2848</v>
          </cell>
          <cell r="H645">
            <v>0.99964899964899967</v>
          </cell>
          <cell r="I645">
            <v>3.5100035100033011E-4</v>
          </cell>
          <cell r="J645">
            <v>0.95</v>
          </cell>
        </row>
        <row r="646">
          <cell r="A646" t="str">
            <v>Apr-Jun 2011114</v>
          </cell>
          <cell r="B646">
            <v>114</v>
          </cell>
          <cell r="C646" t="str">
            <v>Apr-Jun 2011</v>
          </cell>
          <cell r="D646">
            <v>222</v>
          </cell>
          <cell r="E646">
            <v>1</v>
          </cell>
          <cell r="F646">
            <v>3.5100035100035098E-4</v>
          </cell>
          <cell r="G646">
            <v>2849</v>
          </cell>
          <cell r="H646">
            <v>1</v>
          </cell>
          <cell r="I646">
            <v>0</v>
          </cell>
          <cell r="J646">
            <v>0.95</v>
          </cell>
        </row>
        <row r="649">
          <cell r="A649" t="str">
            <v>Apr-Jun 2011</v>
          </cell>
          <cell r="C649" t="str">
            <v>Apr-Jun 2011</v>
          </cell>
          <cell r="D649" t="str">
            <v>total</v>
          </cell>
          <cell r="E649">
            <v>2849</v>
          </cell>
        </row>
        <row r="650">
          <cell r="A650" t="str">
            <v/>
          </cell>
        </row>
        <row r="651">
          <cell r="A651" t="str">
            <v/>
          </cell>
        </row>
        <row r="652">
          <cell r="A652" t="str">
            <v>Jan-Mar 2010target1</v>
          </cell>
          <cell r="B652" t="str">
            <v>Jan-Mar 2010</v>
          </cell>
          <cell r="C652" t="str">
            <v>target1</v>
          </cell>
          <cell r="E652">
            <v>0</v>
          </cell>
        </row>
        <row r="654">
          <cell r="A654" t="str">
            <v>Jan-Mar 2010target2</v>
          </cell>
          <cell r="B654" t="str">
            <v>Jan-Mar 2010</v>
          </cell>
          <cell r="C654" t="str">
            <v>target2</v>
          </cell>
          <cell r="E654">
            <v>0.5</v>
          </cell>
        </row>
        <row r="655">
          <cell r="A655" t="str">
            <v>Jan-Mar 2010target3</v>
          </cell>
          <cell r="B655" t="str">
            <v>Jan-Mar 2010</v>
          </cell>
          <cell r="C655" t="str">
            <v>target3</v>
          </cell>
          <cell r="E655">
            <v>0.7</v>
          </cell>
        </row>
        <row r="656">
          <cell r="A656" t="str">
            <v>Jan-Mar 2010target4</v>
          </cell>
          <cell r="B656" t="str">
            <v>Jan-Mar 2010</v>
          </cell>
          <cell r="C656" t="str">
            <v>target4</v>
          </cell>
          <cell r="D656">
            <v>62</v>
          </cell>
          <cell r="E656">
            <v>0.96610169491525422</v>
          </cell>
        </row>
        <row r="657">
          <cell r="A657" t="str">
            <v>Apr-Jun 2010target1</v>
          </cell>
          <cell r="B657" t="str">
            <v>Apr-Jun 2010</v>
          </cell>
          <cell r="C657" t="str">
            <v>target1</v>
          </cell>
          <cell r="E657">
            <v>0</v>
          </cell>
        </row>
        <row r="658">
          <cell r="A658" t="str">
            <v>Apr-Jun 2010target2</v>
          </cell>
          <cell r="B658" t="str">
            <v>Apr-Jun 2010</v>
          </cell>
          <cell r="C658" t="str">
            <v>target2</v>
          </cell>
          <cell r="E658">
            <v>0.5</v>
          </cell>
        </row>
        <row r="659">
          <cell r="A659" t="str">
            <v>Apr-Jun 2010target3</v>
          </cell>
          <cell r="B659" t="str">
            <v>Apr-Jun 2010</v>
          </cell>
          <cell r="C659" t="str">
            <v>target3</v>
          </cell>
          <cell r="E659">
            <v>0.7</v>
          </cell>
        </row>
        <row r="660">
          <cell r="A660" t="str">
            <v>Apr-Jun 2010target4</v>
          </cell>
          <cell r="B660" t="str">
            <v>Apr-Jun 2010</v>
          </cell>
          <cell r="C660" t="str">
            <v>target4</v>
          </cell>
          <cell r="D660">
            <v>62</v>
          </cell>
          <cell r="E660">
            <v>0.96611909650924022</v>
          </cell>
        </row>
        <row r="661">
          <cell r="A661" t="str">
            <v>Jul-Sep 2010target1</v>
          </cell>
          <cell r="B661" t="str">
            <v>Jul-Sep 2010</v>
          </cell>
          <cell r="C661" t="str">
            <v>target1</v>
          </cell>
          <cell r="E661">
            <v>0</v>
          </cell>
        </row>
        <row r="662">
          <cell r="A662" t="str">
            <v>Jul-Sep 2010target2</v>
          </cell>
          <cell r="B662" t="str">
            <v>Jul-Sep 2010</v>
          </cell>
          <cell r="C662" t="str">
            <v>target2</v>
          </cell>
          <cell r="E662">
            <v>0.5</v>
          </cell>
        </row>
        <row r="663">
          <cell r="A663" t="str">
            <v>Jul-Sep 2010target3</v>
          </cell>
          <cell r="B663" t="str">
            <v>Jul-Sep 2010</v>
          </cell>
          <cell r="C663" t="str">
            <v>target3</v>
          </cell>
          <cell r="E663">
            <v>0.7</v>
          </cell>
        </row>
        <row r="664">
          <cell r="A664" t="str">
            <v>Jul-Sep 2010target4</v>
          </cell>
          <cell r="B664" t="str">
            <v>Jul-Sep 2010</v>
          </cell>
          <cell r="C664" t="str">
            <v>target4</v>
          </cell>
          <cell r="D664">
            <v>62</v>
          </cell>
          <cell r="E664">
            <v>0.97258771929824561</v>
          </cell>
        </row>
        <row r="665">
          <cell r="A665" t="str">
            <v>Oct-Dec 2010target1</v>
          </cell>
          <cell r="B665" t="str">
            <v>Oct-Dec 2010</v>
          </cell>
          <cell r="C665" t="str">
            <v>target1</v>
          </cell>
          <cell r="E665">
            <v>0</v>
          </cell>
        </row>
        <row r="666">
          <cell r="A666" t="str">
            <v>Oct-Dec 2010target2</v>
          </cell>
          <cell r="B666" t="str">
            <v>Oct-Dec 2010</v>
          </cell>
          <cell r="C666" t="str">
            <v>target2</v>
          </cell>
          <cell r="E666">
            <v>0.5</v>
          </cell>
        </row>
        <row r="667">
          <cell r="A667" t="str">
            <v>Oct-Dec 2010target3</v>
          </cell>
          <cell r="B667" t="str">
            <v>Oct-Dec 2010</v>
          </cell>
          <cell r="C667" t="str">
            <v>target3</v>
          </cell>
          <cell r="E667">
            <v>0.7</v>
          </cell>
        </row>
        <row r="668">
          <cell r="A668" t="str">
            <v>Oct-Dec 2010target4</v>
          </cell>
          <cell r="B668" t="str">
            <v>Oct-Dec 2010</v>
          </cell>
          <cell r="C668" t="str">
            <v>target4</v>
          </cell>
          <cell r="D668">
            <v>62</v>
          </cell>
          <cell r="E668">
            <v>0.95683453237410077</v>
          </cell>
        </row>
        <row r="669">
          <cell r="A669" t="str">
            <v>Jan-Mar 2011target1</v>
          </cell>
          <cell r="B669" t="str">
            <v>Jan-Mar 2011</v>
          </cell>
          <cell r="C669" t="str">
            <v>target1</v>
          </cell>
          <cell r="E669">
            <v>0</v>
          </cell>
        </row>
        <row r="670">
          <cell r="A670" t="str">
            <v>Jan-Mar 2011target2</v>
          </cell>
          <cell r="B670" t="str">
            <v>Jan-Mar 2011</v>
          </cell>
          <cell r="C670" t="str">
            <v>target2</v>
          </cell>
          <cell r="E670">
            <v>0.5</v>
          </cell>
        </row>
        <row r="671">
          <cell r="A671" t="str">
            <v>Jan-Mar 2011target3</v>
          </cell>
          <cell r="B671" t="str">
            <v>Jan-Mar 2011</v>
          </cell>
          <cell r="C671" t="str">
            <v>target3</v>
          </cell>
          <cell r="E671">
            <v>0.7</v>
          </cell>
        </row>
        <row r="672">
          <cell r="A672" t="str">
            <v>Jan-Mar 2011target4</v>
          </cell>
          <cell r="B672" t="str">
            <v>Jan-Mar 2011</v>
          </cell>
          <cell r="C672" t="str">
            <v>target4</v>
          </cell>
          <cell r="D672">
            <v>62</v>
          </cell>
          <cell r="E672">
            <v>0.96018031555221639</v>
          </cell>
        </row>
        <row r="673">
          <cell r="A673" t="str">
            <v>Apr-Jun 2011target1</v>
          </cell>
          <cell r="B673" t="str">
            <v>Apr-Jun 2011</v>
          </cell>
          <cell r="C673" t="str">
            <v>target1</v>
          </cell>
        </row>
        <row r="674">
          <cell r="A674" t="str">
            <v>Apr-Jun 2011target2</v>
          </cell>
          <cell r="B674" t="str">
            <v>Apr-Jun 2011</v>
          </cell>
          <cell r="C674" t="str">
            <v>target2</v>
          </cell>
        </row>
        <row r="675">
          <cell r="A675" t="str">
            <v>Apr-Jun 2011target3</v>
          </cell>
          <cell r="B675" t="str">
            <v>Apr-Jun 2011</v>
          </cell>
          <cell r="C675" t="str">
            <v>target3</v>
          </cell>
        </row>
        <row r="676">
          <cell r="A676" t="str">
            <v>Apr-Jun 2011target4</v>
          </cell>
          <cell r="B676" t="str">
            <v>Apr-Jun 2011</v>
          </cell>
          <cell r="C676" t="str">
            <v>target4</v>
          </cell>
          <cell r="D676">
            <v>62</v>
          </cell>
          <cell r="E676">
            <v>0.95612495612495607</v>
          </cell>
        </row>
      </sheetData>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isdscotland.org/isd/6232.html" TargetMode="External"/><Relationship Id="rId2" Type="http://schemas.openxmlformats.org/officeDocument/2006/relationships/hyperlink" Target="http://www.isdscotland.org/Health-Topics/Waiting-Times/Cancer/Data-Quality/" TargetMode="External"/><Relationship Id="rId1" Type="http://schemas.openxmlformats.org/officeDocument/2006/relationships/hyperlink" Target="http://www.isdscotland.org/isd/6229.html" TargetMode="External"/><Relationship Id="rId5" Type="http://schemas.openxmlformats.org/officeDocument/2006/relationships/printerSettings" Target="../printerSettings/printerSettings1.bin"/><Relationship Id="rId4" Type="http://schemas.openxmlformats.org/officeDocument/2006/relationships/hyperlink" Target="http://www.isdscotland.org/Health-Topics/Waiting-Times/Cancer/Guidance/"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hyperlink" Target="http://www.isdscotland.org/Health-Topics/Waiting-Times/Cancer/Guidance/" TargetMode="External"/><Relationship Id="rId2" Type="http://schemas.openxmlformats.org/officeDocument/2006/relationships/hyperlink" Target="http://www.isdscotland.org/isd/6229.html" TargetMode="External"/><Relationship Id="rId1" Type="http://schemas.openxmlformats.org/officeDocument/2006/relationships/hyperlink" Target="http://www.isdscotland.org/isd/6232.html" TargetMode="External"/><Relationship Id="rId6" Type="http://schemas.openxmlformats.org/officeDocument/2006/relationships/vmlDrawing" Target="../drawings/vmlDrawing1.vml"/><Relationship Id="rId5" Type="http://schemas.openxmlformats.org/officeDocument/2006/relationships/printerSettings" Target="../printerSettings/printerSettings2.bin"/><Relationship Id="rId4" Type="http://schemas.openxmlformats.org/officeDocument/2006/relationships/hyperlink" Target="http://www.isdscotland.org/Health-Topics/Waiting-Times/Cancer/Data-Quality/"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38"/>
  <dimension ref="A1:T64"/>
  <sheetViews>
    <sheetView showGridLines="0" zoomScaleNormal="100" workbookViewId="0"/>
  </sheetViews>
  <sheetFormatPr defaultColWidth="10.28515625" defaultRowHeight="12"/>
  <cols>
    <col min="1" max="1" width="1.7109375" style="54" customWidth="1"/>
    <col min="2" max="20" width="10.7109375" style="54" customWidth="1"/>
    <col min="21" max="16384" width="10.28515625" style="54"/>
  </cols>
  <sheetData>
    <row r="1" spans="1:20" ht="41.25" customHeight="1">
      <c r="B1" s="133" t="s">
        <v>0</v>
      </c>
      <c r="C1" s="133"/>
      <c r="D1" s="133"/>
      <c r="E1" s="133"/>
      <c r="F1" s="133"/>
      <c r="G1" s="133"/>
      <c r="H1" s="133"/>
      <c r="I1" s="133"/>
      <c r="J1" s="133"/>
      <c r="K1" s="133"/>
      <c r="L1" s="133"/>
      <c r="M1" s="133"/>
      <c r="N1" s="133"/>
      <c r="O1" s="133"/>
      <c r="P1" s="133"/>
      <c r="Q1" s="133"/>
      <c r="R1" s="55"/>
      <c r="S1" s="55"/>
      <c r="T1" s="55"/>
    </row>
    <row r="2" spans="1:20" ht="17.25" customHeight="1">
      <c r="B2" s="134" t="s">
        <v>1</v>
      </c>
      <c r="C2" s="135"/>
      <c r="D2" s="135"/>
      <c r="E2" s="135"/>
      <c r="F2" s="135"/>
      <c r="G2" s="135"/>
      <c r="H2" s="56"/>
      <c r="I2" s="56"/>
      <c r="J2" s="56"/>
      <c r="K2" s="56"/>
      <c r="M2" s="136"/>
      <c r="N2" s="137"/>
      <c r="O2" s="137"/>
      <c r="P2" s="137"/>
      <c r="Q2" s="137"/>
    </row>
    <row r="3" spans="1:20" ht="6.75" customHeight="1">
      <c r="B3" s="138"/>
      <c r="C3" s="139"/>
      <c r="D3" s="139"/>
      <c r="E3" s="139"/>
      <c r="F3" s="139"/>
      <c r="G3" s="139"/>
      <c r="H3" s="139"/>
      <c r="I3" s="139"/>
      <c r="J3" s="139"/>
      <c r="K3" s="139"/>
      <c r="L3" s="139"/>
      <c r="M3" s="139"/>
      <c r="N3" s="139"/>
      <c r="O3" s="139"/>
      <c r="P3" s="139"/>
      <c r="Q3" s="139"/>
    </row>
    <row r="4" spans="1:20" s="57" customFormat="1" ht="19.5" customHeight="1">
      <c r="B4" s="140" t="s">
        <v>2</v>
      </c>
      <c r="C4" s="140"/>
      <c r="D4" s="140"/>
      <c r="E4" s="140"/>
      <c r="F4" s="140"/>
      <c r="G4" s="140"/>
      <c r="H4" s="140"/>
      <c r="I4" s="140"/>
      <c r="J4" s="140"/>
      <c r="K4" s="140"/>
      <c r="L4" s="140"/>
      <c r="M4" s="140"/>
      <c r="N4" s="140"/>
      <c r="O4" s="140"/>
      <c r="P4" s="140"/>
      <c r="Q4" s="140"/>
    </row>
    <row r="5" spans="1:20" s="57" customFormat="1" ht="19.5" customHeight="1">
      <c r="B5" s="141" t="s">
        <v>3</v>
      </c>
      <c r="C5" s="141"/>
      <c r="D5" s="141"/>
      <c r="E5" s="141"/>
      <c r="F5" s="141"/>
      <c r="G5" s="141"/>
      <c r="H5" s="141"/>
      <c r="I5" s="141"/>
      <c r="J5" s="141"/>
      <c r="K5" s="141"/>
      <c r="L5" s="141"/>
      <c r="M5" s="141"/>
      <c r="N5" s="141"/>
      <c r="O5" s="141"/>
      <c r="P5" s="141"/>
      <c r="Q5" s="141"/>
    </row>
    <row r="6" spans="1:20" s="58" customFormat="1" ht="15.75" customHeight="1">
      <c r="B6" s="59"/>
      <c r="C6" s="60"/>
      <c r="D6" s="60"/>
      <c r="E6" s="60"/>
      <c r="F6" s="60"/>
      <c r="G6" s="60"/>
      <c r="H6" s="60"/>
      <c r="I6" s="60"/>
      <c r="J6" s="60"/>
      <c r="K6" s="60"/>
      <c r="L6" s="60"/>
      <c r="M6" s="60"/>
      <c r="N6" s="60"/>
      <c r="O6" s="60"/>
      <c r="P6" s="60"/>
      <c r="Q6" s="60"/>
    </row>
    <row r="7" spans="1:20" s="61" customFormat="1" ht="12.75">
      <c r="B7" s="128" t="s">
        <v>4</v>
      </c>
      <c r="C7" s="129"/>
      <c r="D7" s="129"/>
      <c r="E7" s="129"/>
      <c r="F7" s="129"/>
      <c r="G7" s="129"/>
      <c r="H7" s="129"/>
      <c r="I7" s="129"/>
      <c r="J7" s="129"/>
      <c r="K7" s="129"/>
      <c r="L7" s="129"/>
      <c r="M7" s="129"/>
      <c r="N7" s="129"/>
      <c r="O7" s="129"/>
      <c r="P7" s="129"/>
      <c r="Q7" s="129"/>
    </row>
    <row r="8" spans="1:20" s="62" customFormat="1" ht="3.75" customHeight="1">
      <c r="B8" s="63"/>
      <c r="C8" s="64"/>
      <c r="D8" s="64"/>
      <c r="E8" s="64"/>
      <c r="F8" s="64"/>
      <c r="G8" s="64"/>
      <c r="H8" s="64"/>
      <c r="I8" s="64"/>
      <c r="J8" s="64"/>
      <c r="K8" s="64"/>
      <c r="L8" s="64"/>
      <c r="M8" s="64"/>
      <c r="N8" s="64"/>
      <c r="O8" s="64"/>
      <c r="P8" s="64"/>
      <c r="Q8" s="64"/>
    </row>
    <row r="9" spans="1:20" s="65" customFormat="1" ht="15" customHeight="1">
      <c r="B9" s="120" t="s">
        <v>5</v>
      </c>
      <c r="C9" s="130"/>
      <c r="D9" s="130"/>
      <c r="E9" s="130"/>
      <c r="F9" s="130"/>
      <c r="G9" s="130"/>
      <c r="H9" s="130"/>
      <c r="I9" s="130"/>
      <c r="J9" s="130"/>
      <c r="K9" s="130"/>
      <c r="L9" s="130"/>
      <c r="M9" s="130"/>
      <c r="N9" s="130"/>
      <c r="O9" s="130"/>
      <c r="P9" s="130"/>
    </row>
    <row r="10" spans="1:20" s="65" customFormat="1" ht="19.5" customHeight="1">
      <c r="B10" s="131" t="s">
        <v>6</v>
      </c>
      <c r="C10" s="132"/>
      <c r="D10" s="132"/>
      <c r="E10" s="132"/>
      <c r="F10" s="132"/>
      <c r="G10" s="132"/>
      <c r="H10" s="132"/>
      <c r="I10" s="132"/>
      <c r="J10" s="132"/>
      <c r="K10" s="132"/>
      <c r="L10" s="132"/>
      <c r="M10" s="132"/>
      <c r="N10" s="132"/>
      <c r="O10" s="132"/>
      <c r="P10" s="132"/>
    </row>
    <row r="11" spans="1:20" s="65" customFormat="1" ht="12.75" customHeight="1">
      <c r="B11" s="120" t="s">
        <v>7</v>
      </c>
      <c r="C11" s="130"/>
      <c r="D11" s="130"/>
      <c r="E11" s="130"/>
      <c r="F11" s="130"/>
      <c r="G11" s="130"/>
      <c r="H11" s="130"/>
      <c r="I11" s="130"/>
      <c r="J11" s="130"/>
      <c r="K11" s="130"/>
      <c r="L11" s="130"/>
      <c r="M11" s="130"/>
      <c r="N11" s="130"/>
      <c r="O11" s="130"/>
      <c r="P11" s="130"/>
    </row>
    <row r="12" spans="1:20" s="65" customFormat="1" ht="12.75" customHeight="1">
      <c r="B12" s="66"/>
      <c r="C12" s="67"/>
      <c r="D12" s="67"/>
      <c r="E12" s="67"/>
      <c r="F12" s="67"/>
      <c r="G12" s="67"/>
      <c r="H12" s="67"/>
      <c r="I12" s="67"/>
      <c r="J12" s="67"/>
      <c r="K12" s="67"/>
      <c r="L12" s="67"/>
      <c r="M12" s="67"/>
      <c r="N12" s="67"/>
      <c r="O12" s="67"/>
      <c r="P12" s="67"/>
    </row>
    <row r="13" spans="1:20" s="65" customFormat="1" ht="12.75" customHeight="1">
      <c r="A13" s="68" t="s">
        <v>8</v>
      </c>
      <c r="B13" s="66"/>
      <c r="C13" s="67"/>
      <c r="D13" s="67"/>
      <c r="E13" s="67"/>
      <c r="F13" s="67"/>
      <c r="G13" s="67"/>
      <c r="H13" s="67"/>
      <c r="I13" s="67"/>
      <c r="J13" s="67"/>
      <c r="K13" s="67"/>
      <c r="L13" s="67"/>
      <c r="M13" s="67"/>
      <c r="N13" s="67"/>
      <c r="O13" s="67"/>
      <c r="P13" s="67"/>
    </row>
    <row r="14" spans="1:20" s="65" customFormat="1" ht="12.75" customHeight="1">
      <c r="A14" s="68" t="s">
        <v>9</v>
      </c>
      <c r="B14" s="66"/>
      <c r="C14" s="67"/>
      <c r="D14" s="67"/>
      <c r="E14" s="67"/>
      <c r="F14" s="67"/>
      <c r="G14" s="67"/>
      <c r="H14" s="67"/>
      <c r="I14" s="67"/>
      <c r="J14" s="67"/>
      <c r="K14" s="67"/>
      <c r="L14" s="67"/>
      <c r="M14" s="67"/>
      <c r="N14" s="67"/>
      <c r="O14" s="67"/>
      <c r="P14" s="67"/>
    </row>
    <row r="15" spans="1:20" s="65" customFormat="1" ht="12.75" customHeight="1">
      <c r="A15" s="68" t="s">
        <v>10</v>
      </c>
      <c r="B15" s="66"/>
      <c r="C15" s="67"/>
      <c r="D15" s="67"/>
      <c r="E15" s="67"/>
      <c r="F15" s="67"/>
      <c r="G15" s="67"/>
      <c r="H15" s="67"/>
      <c r="I15" s="67"/>
      <c r="J15" s="67"/>
      <c r="K15" s="67"/>
      <c r="L15" s="67"/>
      <c r="M15" s="67"/>
      <c r="N15" s="67"/>
      <c r="O15" s="67"/>
      <c r="P15" s="67"/>
    </row>
    <row r="16" spans="1:20" s="65" customFormat="1" ht="12.75" customHeight="1">
      <c r="A16" s="68" t="s">
        <v>11</v>
      </c>
      <c r="B16" s="66"/>
      <c r="C16" s="67"/>
      <c r="D16" s="67"/>
      <c r="E16" s="67"/>
      <c r="F16" s="67"/>
      <c r="G16" s="67"/>
      <c r="H16" s="67"/>
      <c r="I16" s="67"/>
      <c r="J16" s="67"/>
      <c r="K16" s="67"/>
      <c r="L16" s="67"/>
      <c r="M16" s="67"/>
      <c r="N16" s="67"/>
      <c r="O16" s="67"/>
      <c r="P16" s="67"/>
    </row>
    <row r="17" spans="1:16" s="65" customFormat="1" ht="12.75" customHeight="1">
      <c r="A17" s="68" t="s">
        <v>12</v>
      </c>
      <c r="B17" s="66"/>
      <c r="C17" s="67"/>
      <c r="D17" s="67"/>
      <c r="E17" s="67"/>
      <c r="F17" s="67"/>
      <c r="G17" s="67"/>
      <c r="H17" s="67"/>
      <c r="I17" s="67"/>
      <c r="J17" s="67"/>
      <c r="K17" s="67"/>
      <c r="L17" s="67"/>
      <c r="M17" s="67"/>
      <c r="N17" s="67"/>
      <c r="O17" s="67"/>
      <c r="P17" s="67"/>
    </row>
    <row r="18" spans="1:16" s="65" customFormat="1" ht="12.75" customHeight="1">
      <c r="A18" s="68" t="s">
        <v>13</v>
      </c>
      <c r="B18" s="66"/>
      <c r="C18" s="67"/>
      <c r="D18" s="67"/>
      <c r="E18" s="67"/>
      <c r="F18" s="67"/>
      <c r="G18" s="67"/>
      <c r="H18" s="67"/>
      <c r="I18" s="67"/>
      <c r="J18" s="67"/>
      <c r="K18" s="67"/>
      <c r="L18" s="67"/>
      <c r="M18" s="67"/>
      <c r="N18" s="67"/>
      <c r="O18" s="67"/>
      <c r="P18" s="67"/>
    </row>
    <row r="19" spans="1:16" s="65" customFormat="1" ht="12.75" customHeight="1">
      <c r="A19" s="68" t="s">
        <v>14</v>
      </c>
      <c r="B19" s="66"/>
      <c r="C19" s="67"/>
      <c r="D19" s="67"/>
      <c r="E19" s="67"/>
      <c r="F19" s="67"/>
      <c r="G19" s="67"/>
      <c r="H19" s="67"/>
      <c r="I19" s="67"/>
      <c r="J19" s="67"/>
      <c r="K19" s="67"/>
      <c r="L19" s="67"/>
      <c r="M19" s="67"/>
      <c r="N19" s="67"/>
      <c r="O19" s="67"/>
      <c r="P19" s="67"/>
    </row>
    <row r="20" spans="1:16" s="65" customFormat="1" ht="10.5" customHeight="1">
      <c r="B20" s="120"/>
      <c r="C20" s="130"/>
      <c r="D20" s="130"/>
      <c r="E20" s="130"/>
      <c r="F20" s="130"/>
      <c r="G20" s="130"/>
      <c r="H20" s="130"/>
      <c r="I20" s="130"/>
      <c r="J20" s="130"/>
      <c r="K20" s="130"/>
      <c r="L20" s="130"/>
      <c r="M20" s="130"/>
      <c r="N20" s="130"/>
      <c r="O20" s="130"/>
      <c r="P20" s="130"/>
    </row>
    <row r="21" spans="1:16" s="65" customFormat="1" ht="19.5" customHeight="1">
      <c r="B21" s="131" t="s">
        <v>15</v>
      </c>
      <c r="C21" s="132"/>
      <c r="D21" s="132"/>
      <c r="E21" s="132"/>
      <c r="F21" s="132"/>
      <c r="G21" s="132"/>
      <c r="H21" s="132"/>
      <c r="I21" s="132"/>
      <c r="J21" s="132"/>
      <c r="K21" s="132"/>
      <c r="L21" s="132"/>
      <c r="M21" s="132"/>
      <c r="N21" s="132"/>
      <c r="O21" s="132"/>
      <c r="P21" s="132"/>
    </row>
    <row r="22" spans="1:16" s="69" customFormat="1" ht="12.75">
      <c r="B22" s="126" t="s">
        <v>16</v>
      </c>
      <c r="C22" s="127"/>
      <c r="D22" s="127"/>
      <c r="E22" s="127"/>
      <c r="F22" s="127"/>
      <c r="G22" s="127"/>
      <c r="H22" s="127"/>
      <c r="I22" s="127"/>
      <c r="J22" s="127"/>
      <c r="K22" s="127"/>
      <c r="L22" s="127"/>
      <c r="M22" s="127"/>
      <c r="N22" s="127"/>
      <c r="O22" s="127"/>
      <c r="P22" s="127"/>
    </row>
    <row r="23" spans="1:16" s="69" customFormat="1"/>
    <row r="24" spans="1:16" s="69" customFormat="1">
      <c r="A24" s="68" t="s">
        <v>17</v>
      </c>
    </row>
    <row r="25" spans="1:16" s="69" customFormat="1">
      <c r="A25" s="69" t="s">
        <v>18</v>
      </c>
    </row>
    <row r="26" spans="1:16" s="69" customFormat="1">
      <c r="A26" s="68" t="s">
        <v>19</v>
      </c>
    </row>
    <row r="27" spans="1:16" s="69" customFormat="1">
      <c r="A27" s="68" t="s">
        <v>20</v>
      </c>
    </row>
    <row r="28" spans="1:16" s="69" customFormat="1">
      <c r="A28" s="68" t="s">
        <v>21</v>
      </c>
    </row>
    <row r="29" spans="1:16" s="69" customFormat="1">
      <c r="A29" s="68"/>
    </row>
    <row r="30" spans="1:16" s="69" customFormat="1">
      <c r="B30" s="69" t="s">
        <v>22</v>
      </c>
    </row>
    <row r="31" spans="1:16" s="69" customFormat="1">
      <c r="B31" s="69" t="s">
        <v>23</v>
      </c>
    </row>
    <row r="32" spans="1:16" s="69" customFormat="1">
      <c r="B32" s="69" t="s">
        <v>24</v>
      </c>
    </row>
    <row r="33" spans="1:16" s="69" customFormat="1"/>
    <row r="34" spans="1:16" s="69" customFormat="1">
      <c r="A34" s="68" t="s">
        <v>25</v>
      </c>
    </row>
    <row r="35" spans="1:16" s="69" customFormat="1">
      <c r="A35" s="68" t="s">
        <v>26</v>
      </c>
    </row>
    <row r="36" spans="1:16" s="69" customFormat="1">
      <c r="A36" s="68" t="s">
        <v>27</v>
      </c>
    </row>
    <row r="37" spans="1:16" s="69" customFormat="1">
      <c r="A37" s="68" t="s">
        <v>28</v>
      </c>
    </row>
    <row r="38" spans="1:16" s="69" customFormat="1">
      <c r="A38" s="68" t="s">
        <v>29</v>
      </c>
    </row>
    <row r="39" spans="1:16" s="69" customFormat="1">
      <c r="A39" s="68" t="s">
        <v>30</v>
      </c>
    </row>
    <row r="40" spans="1:16" s="69" customFormat="1">
      <c r="A40" s="68"/>
    </row>
    <row r="41" spans="1:16" s="70" customFormat="1" ht="19.5" customHeight="1">
      <c r="B41" s="122" t="s">
        <v>31</v>
      </c>
      <c r="C41" s="123"/>
      <c r="D41" s="123"/>
      <c r="E41" s="123"/>
      <c r="F41" s="123"/>
      <c r="G41" s="123"/>
      <c r="H41" s="123"/>
      <c r="I41" s="123"/>
      <c r="J41" s="123"/>
      <c r="K41" s="123"/>
      <c r="L41" s="123"/>
      <c r="M41" s="123"/>
      <c r="N41" s="123"/>
      <c r="O41" s="123"/>
      <c r="P41" s="123"/>
    </row>
    <row r="42" spans="1:16" s="70" customFormat="1" ht="12" customHeight="1">
      <c r="B42" s="124" t="s">
        <v>32</v>
      </c>
      <c r="C42" s="125"/>
      <c r="D42" s="125"/>
      <c r="E42" s="125"/>
      <c r="F42" s="125"/>
      <c r="G42" s="125"/>
      <c r="H42" s="125"/>
      <c r="I42" s="125"/>
      <c r="J42" s="125"/>
      <c r="K42" s="125"/>
      <c r="L42" s="125"/>
      <c r="M42" s="125"/>
      <c r="N42" s="125"/>
      <c r="O42" s="125"/>
      <c r="P42" s="125"/>
    </row>
    <row r="43" spans="1:16" s="65" customFormat="1" ht="12.75">
      <c r="B43" s="120" t="s">
        <v>33</v>
      </c>
      <c r="C43" s="121"/>
      <c r="D43" s="121"/>
      <c r="E43" s="121"/>
      <c r="F43" s="121"/>
      <c r="G43" s="121"/>
      <c r="H43" s="121"/>
      <c r="I43" s="121"/>
      <c r="J43" s="121"/>
      <c r="K43" s="121"/>
      <c r="L43" s="121"/>
      <c r="M43" s="121"/>
      <c r="N43" s="121"/>
      <c r="O43" s="121"/>
      <c r="P43" s="121"/>
    </row>
    <row r="44" spans="1:16" s="65" customFormat="1" ht="12.75">
      <c r="B44" s="120" t="s">
        <v>34</v>
      </c>
      <c r="C44" s="121"/>
      <c r="D44" s="121"/>
      <c r="E44" s="121"/>
      <c r="F44" s="121"/>
      <c r="G44" s="121"/>
      <c r="H44" s="121"/>
      <c r="I44" s="121"/>
      <c r="J44" s="121"/>
      <c r="K44" s="121"/>
      <c r="L44" s="121"/>
      <c r="M44" s="121"/>
      <c r="N44" s="121"/>
      <c r="O44" s="121"/>
      <c r="P44" s="121"/>
    </row>
    <row r="45" spans="1:16" s="65" customFormat="1" ht="12.75">
      <c r="B45" s="120" t="s">
        <v>35</v>
      </c>
      <c r="C45" s="121"/>
      <c r="D45" s="121"/>
      <c r="E45" s="121"/>
      <c r="F45" s="121"/>
      <c r="G45" s="121"/>
      <c r="H45" s="121"/>
      <c r="I45" s="121"/>
      <c r="J45" s="121"/>
      <c r="K45" s="121"/>
      <c r="L45" s="121"/>
      <c r="M45" s="121"/>
      <c r="N45" s="121"/>
      <c r="O45" s="121"/>
      <c r="P45" s="121"/>
    </row>
    <row r="46" spans="1:16" s="65" customFormat="1" ht="12.75">
      <c r="B46" s="120" t="s">
        <v>36</v>
      </c>
      <c r="C46" s="121"/>
      <c r="D46" s="121"/>
      <c r="E46" s="121"/>
      <c r="F46" s="121"/>
      <c r="G46" s="121"/>
      <c r="H46" s="121"/>
      <c r="I46" s="121"/>
      <c r="J46" s="121"/>
      <c r="K46" s="121"/>
      <c r="L46" s="121"/>
      <c r="M46" s="121"/>
      <c r="N46" s="121"/>
      <c r="O46" s="121"/>
      <c r="P46" s="121"/>
    </row>
    <row r="47" spans="1:16" s="70" customFormat="1" ht="12" customHeight="1">
      <c r="B47" s="122" t="s">
        <v>37</v>
      </c>
      <c r="C47" s="123"/>
      <c r="D47" s="123"/>
      <c r="E47" s="123"/>
      <c r="F47" s="123"/>
      <c r="G47" s="123"/>
      <c r="H47" s="123"/>
      <c r="I47" s="123"/>
      <c r="J47" s="123"/>
      <c r="K47" s="123"/>
      <c r="L47" s="123"/>
      <c r="M47" s="123"/>
      <c r="N47" s="123"/>
      <c r="O47" s="123"/>
      <c r="P47" s="123"/>
    </row>
    <row r="48" spans="1:16" s="70" customFormat="1" ht="12" customHeight="1">
      <c r="B48" s="124" t="s">
        <v>38</v>
      </c>
      <c r="C48" s="125"/>
      <c r="D48" s="125"/>
      <c r="E48" s="125"/>
      <c r="F48" s="125"/>
      <c r="G48" s="125"/>
      <c r="H48" s="125"/>
      <c r="I48" s="125"/>
      <c r="J48" s="125"/>
      <c r="K48" s="125"/>
      <c r="L48" s="125"/>
      <c r="M48" s="125"/>
      <c r="N48" s="125"/>
      <c r="O48" s="125"/>
      <c r="P48" s="125"/>
    </row>
    <row r="49" spans="2:17" s="70" customFormat="1" ht="13.5" customHeight="1">
      <c r="B49" s="122" t="s">
        <v>39</v>
      </c>
      <c r="C49" s="123"/>
      <c r="D49" s="123"/>
      <c r="E49" s="123"/>
      <c r="F49" s="123"/>
      <c r="G49" s="123"/>
      <c r="H49" s="123"/>
      <c r="I49" s="123"/>
      <c r="J49" s="123"/>
      <c r="K49" s="123"/>
      <c r="L49" s="123"/>
      <c r="M49" s="123"/>
      <c r="N49" s="123"/>
      <c r="O49" s="123"/>
      <c r="P49" s="123"/>
    </row>
    <row r="50" spans="2:17" s="70" customFormat="1" ht="12" customHeight="1">
      <c r="B50" s="124" t="s">
        <v>40</v>
      </c>
      <c r="C50" s="125"/>
      <c r="D50" s="125"/>
      <c r="E50" s="125"/>
      <c r="F50" s="125"/>
      <c r="G50" s="125"/>
      <c r="H50" s="125"/>
      <c r="I50" s="125"/>
      <c r="J50" s="125"/>
      <c r="K50" s="125"/>
      <c r="L50" s="125"/>
      <c r="M50" s="125"/>
      <c r="N50" s="125"/>
      <c r="O50" s="125"/>
      <c r="P50" s="125"/>
    </row>
    <row r="51" spans="2:17" s="65" customFormat="1" ht="12.75">
      <c r="B51" s="120" t="s">
        <v>41</v>
      </c>
      <c r="C51" s="121"/>
      <c r="D51" s="121"/>
      <c r="E51" s="121"/>
      <c r="F51" s="121"/>
      <c r="G51" s="121"/>
      <c r="H51" s="121"/>
      <c r="I51" s="121"/>
      <c r="J51" s="121"/>
      <c r="K51" s="121"/>
      <c r="L51" s="121"/>
      <c r="M51" s="121"/>
      <c r="N51" s="121"/>
      <c r="O51" s="121"/>
      <c r="P51" s="121"/>
    </row>
    <row r="52" spans="2:17" s="65" customFormat="1" ht="12" customHeight="1">
      <c r="B52" s="120" t="s">
        <v>42</v>
      </c>
      <c r="C52" s="121"/>
      <c r="D52" s="121"/>
      <c r="E52" s="121"/>
      <c r="F52" s="121"/>
      <c r="G52" s="121"/>
      <c r="H52" s="121"/>
      <c r="I52" s="121"/>
      <c r="J52" s="121"/>
      <c r="K52" s="121"/>
      <c r="L52" s="121"/>
      <c r="M52" s="121"/>
      <c r="N52" s="121"/>
      <c r="O52" s="121"/>
      <c r="P52" s="121"/>
      <c r="Q52" s="121"/>
    </row>
    <row r="53" spans="2:17" s="70" customFormat="1" ht="13.5" customHeight="1">
      <c r="B53" s="122" t="s">
        <v>43</v>
      </c>
      <c r="C53" s="123"/>
      <c r="D53" s="123"/>
      <c r="E53" s="123"/>
      <c r="F53" s="123"/>
      <c r="G53" s="123"/>
      <c r="H53" s="123"/>
      <c r="I53" s="123"/>
      <c r="J53" s="123"/>
      <c r="K53" s="123"/>
      <c r="L53" s="123"/>
      <c r="M53" s="123"/>
      <c r="N53" s="123"/>
      <c r="O53" s="123"/>
      <c r="P53" s="123"/>
    </row>
    <row r="54" spans="2:17" s="70" customFormat="1" ht="12.75" customHeight="1">
      <c r="B54" s="124" t="s">
        <v>44</v>
      </c>
      <c r="C54" s="125"/>
      <c r="D54" s="125"/>
      <c r="E54" s="125"/>
      <c r="F54" s="125"/>
      <c r="G54" s="125"/>
      <c r="H54" s="125"/>
      <c r="I54" s="125"/>
      <c r="J54" s="125"/>
      <c r="K54" s="125"/>
      <c r="L54" s="125"/>
      <c r="M54" s="125"/>
      <c r="N54" s="125"/>
      <c r="O54" s="125"/>
      <c r="P54" s="125"/>
    </row>
    <row r="55" spans="2:17" s="65" customFormat="1" ht="14.25" customHeight="1">
      <c r="B55" s="120" t="s">
        <v>45</v>
      </c>
      <c r="C55" s="121"/>
      <c r="D55" s="121"/>
      <c r="E55" s="121"/>
      <c r="F55" s="121"/>
      <c r="G55" s="121"/>
      <c r="H55" s="121"/>
      <c r="I55" s="121"/>
      <c r="J55" s="121"/>
      <c r="K55" s="121"/>
      <c r="L55" s="121"/>
      <c r="M55" s="121"/>
      <c r="N55" s="121"/>
      <c r="O55" s="121"/>
      <c r="P55" s="121"/>
    </row>
    <row r="56" spans="2:17" s="70" customFormat="1" ht="13.5" customHeight="1">
      <c r="B56" s="122" t="s">
        <v>46</v>
      </c>
      <c r="C56" s="123"/>
      <c r="D56" s="123"/>
      <c r="E56" s="123"/>
      <c r="F56" s="123"/>
      <c r="G56" s="123"/>
      <c r="H56" s="123"/>
      <c r="I56" s="123"/>
      <c r="J56" s="123"/>
      <c r="K56" s="123"/>
      <c r="L56" s="123"/>
      <c r="M56" s="123"/>
      <c r="N56" s="123"/>
      <c r="O56" s="123"/>
      <c r="P56" s="123"/>
    </row>
    <row r="57" spans="2:17" s="70" customFormat="1" ht="13.5" customHeight="1">
      <c r="B57" s="124" t="s">
        <v>47</v>
      </c>
      <c r="C57" s="125"/>
      <c r="D57" s="125"/>
      <c r="E57" s="125"/>
      <c r="F57" s="125"/>
      <c r="G57" s="125"/>
      <c r="H57" s="125"/>
      <c r="I57" s="125"/>
      <c r="J57" s="125"/>
      <c r="K57" s="125"/>
      <c r="L57" s="125"/>
      <c r="M57" s="125"/>
      <c r="N57" s="125"/>
      <c r="O57" s="125"/>
      <c r="P57" s="125"/>
    </row>
    <row r="58" spans="2:17" s="65" customFormat="1" ht="19.5" customHeight="1">
      <c r="B58" s="117" t="s">
        <v>48</v>
      </c>
      <c r="C58" s="118"/>
      <c r="D58" s="118"/>
      <c r="E58" s="118"/>
      <c r="F58" s="118"/>
      <c r="G58" s="118"/>
      <c r="H58" s="118"/>
      <c r="I58" s="118"/>
      <c r="J58" s="118"/>
      <c r="K58" s="118"/>
      <c r="L58" s="118"/>
      <c r="M58" s="118"/>
      <c r="N58" s="118"/>
      <c r="O58" s="118"/>
      <c r="P58" s="118"/>
    </row>
    <row r="59" spans="2:17" s="65" customFormat="1" ht="19.5" customHeight="1">
      <c r="B59" s="117" t="s">
        <v>49</v>
      </c>
      <c r="C59" s="119"/>
      <c r="D59" s="119"/>
      <c r="E59" s="119"/>
      <c r="F59" s="119"/>
      <c r="G59" s="119"/>
      <c r="H59" s="119"/>
      <c r="I59" s="119"/>
      <c r="J59" s="119"/>
      <c r="K59" s="119"/>
      <c r="L59" s="119"/>
      <c r="M59" s="119"/>
      <c r="N59" s="119"/>
      <c r="O59" s="119"/>
      <c r="P59" s="119"/>
    </row>
    <row r="61" spans="2:17" ht="12.75">
      <c r="B61" s="71"/>
      <c r="C61" s="72"/>
      <c r="D61" s="72"/>
      <c r="E61" s="72"/>
      <c r="F61" s="72"/>
      <c r="G61" s="72"/>
      <c r="H61" s="72"/>
      <c r="I61" s="72"/>
      <c r="J61" s="72"/>
      <c r="K61" s="72"/>
      <c r="L61" s="72"/>
      <c r="M61" s="72"/>
      <c r="N61" s="72"/>
      <c r="O61" s="72"/>
      <c r="P61" s="72"/>
    </row>
    <row r="62" spans="2:17" ht="12.75">
      <c r="B62" s="71"/>
      <c r="C62" s="72"/>
      <c r="D62" s="72"/>
      <c r="E62" s="72"/>
      <c r="F62" s="72"/>
      <c r="G62" s="72"/>
      <c r="H62" s="72"/>
      <c r="I62" s="72"/>
      <c r="J62" s="72"/>
      <c r="K62" s="72"/>
      <c r="L62" s="72"/>
      <c r="M62" s="72"/>
      <c r="N62" s="72"/>
      <c r="O62" s="72"/>
      <c r="P62" s="72"/>
    </row>
    <row r="63" spans="2:17" ht="12.75">
      <c r="B63" s="71"/>
      <c r="C63" s="72"/>
      <c r="D63" s="72"/>
      <c r="E63" s="72"/>
      <c r="F63" s="72"/>
      <c r="G63" s="72"/>
      <c r="H63" s="72"/>
      <c r="I63" s="72"/>
      <c r="J63" s="72"/>
      <c r="K63" s="72"/>
      <c r="L63" s="72"/>
      <c r="M63" s="72"/>
      <c r="N63" s="72"/>
      <c r="O63" s="72"/>
      <c r="P63" s="72"/>
    </row>
    <row r="64" spans="2:17" ht="12.75">
      <c r="B64" s="71"/>
      <c r="C64" s="72"/>
      <c r="D64" s="72"/>
      <c r="E64" s="72"/>
      <c r="F64" s="72"/>
      <c r="G64" s="72"/>
      <c r="H64" s="72"/>
      <c r="I64" s="72"/>
      <c r="J64" s="72"/>
      <c r="K64" s="72"/>
      <c r="L64" s="72"/>
      <c r="M64" s="72"/>
      <c r="N64" s="72"/>
      <c r="O64" s="72"/>
      <c r="P64" s="72"/>
    </row>
  </sheetData>
  <sheetProtection password="F299" sheet="1" objects="1" scenarios="1"/>
  <mergeCells count="32">
    <mergeCell ref="B21:P21"/>
    <mergeCell ref="B1:Q1"/>
    <mergeCell ref="B2:G2"/>
    <mergeCell ref="M2:Q2"/>
    <mergeCell ref="B3:Q3"/>
    <mergeCell ref="B4:Q4"/>
    <mergeCell ref="B5:Q5"/>
    <mergeCell ref="B7:Q7"/>
    <mergeCell ref="B9:P9"/>
    <mergeCell ref="B10:P10"/>
    <mergeCell ref="B11:P11"/>
    <mergeCell ref="B20:P20"/>
    <mergeCell ref="B51:P51"/>
    <mergeCell ref="B22:P22"/>
    <mergeCell ref="B41:P41"/>
    <mergeCell ref="B42:P42"/>
    <mergeCell ref="B43:P43"/>
    <mergeCell ref="B44:P44"/>
    <mergeCell ref="B45:P45"/>
    <mergeCell ref="B46:P46"/>
    <mergeCell ref="B47:P47"/>
    <mergeCell ref="B48:P48"/>
    <mergeCell ref="B49:P49"/>
    <mergeCell ref="B50:P50"/>
    <mergeCell ref="B58:P58"/>
    <mergeCell ref="B59:P59"/>
    <mergeCell ref="B52:Q52"/>
    <mergeCell ref="B53:P53"/>
    <mergeCell ref="B54:P54"/>
    <mergeCell ref="B55:P55"/>
    <mergeCell ref="B56:P56"/>
    <mergeCell ref="B57:P57"/>
  </mergeCells>
  <hyperlinks>
    <hyperlink ref="B4:Q4" location="'Table 1c'!E1" display="Table 1c: Trend performance against the 62-day target from receipt of an urgent referral with suspicion of cancer to first cancer treatment by NHS Board and regional Cancer Network for all cancer types"/>
    <hyperlink ref="B5:Q5" location="'Charts 1c'!A1" display="Charts for Performance against the 62-day target from receipt of an urgent referral with suspicion of cancer to first cancer treatment by NHS Board and regional Cancer Network for all cancer types"/>
    <hyperlink ref="B58" r:id="rId1" display="Further information on data quality and accuracy can be found on the New Cancer Waiting Times Data Management web pages."/>
    <hyperlink ref="B58:P58" r:id="rId2" display="Further information on data quality can be found on the Data Quality web pages."/>
    <hyperlink ref="B59" r:id="rId3" display="Further information on New Cancer Waiting Times Data &amp; Definitions can be found on the New Cancer Waiting Times Guidance &amp; Documents to download web pages."/>
    <hyperlink ref="B59:P59" r:id="rId4" display="Further information on New Cancer Waiting Times Data &amp; Definitions can be found on the Rules &amp; Guidance section of the website."/>
  </hyperlinks>
  <pageMargins left="0.75" right="0.75" top="1" bottom="1" header="0.5" footer="0.5"/>
  <pageSetup paperSize="9" scale="64" orientation="landscape" r:id="rId5"/>
  <headerFooter alignWithMargins="0"/>
  <rowBreaks count="1" manualBreakCount="1">
    <brk id="40" max="16383" man="1"/>
  </rowBreaks>
</worksheet>
</file>

<file path=xl/worksheets/sheet10.xml><?xml version="1.0" encoding="utf-8"?>
<worksheet xmlns="http://schemas.openxmlformats.org/spreadsheetml/2006/main" xmlns:r="http://schemas.openxmlformats.org/officeDocument/2006/relationships">
  <sheetPr codeName="Sheet9">
    <tabColor indexed="47"/>
  </sheetPr>
  <dimension ref="A1:H469"/>
  <sheetViews>
    <sheetView zoomScale="85" workbookViewId="0">
      <pane ySplit="1" topLeftCell="A396" activePane="bottomLeft" state="frozen"/>
      <selection sqref="A1:XFD1048576"/>
      <selection pane="bottomLeft" sqref="A1:XFD1048576"/>
    </sheetView>
  </sheetViews>
  <sheetFormatPr defaultRowHeight="12.75"/>
  <cols>
    <col min="1" max="1" width="30.42578125" customWidth="1"/>
    <col min="2" max="2" width="25.28515625" bestFit="1" customWidth="1"/>
    <col min="3" max="3" width="52.5703125" customWidth="1"/>
    <col min="4" max="7" width="14.85546875" customWidth="1"/>
    <col min="8" max="8" width="10.85546875" customWidth="1"/>
  </cols>
  <sheetData>
    <row r="1" spans="1:8" ht="12.75" customHeight="1">
      <c r="A1" t="s">
        <v>218</v>
      </c>
      <c r="B1" t="s">
        <v>219</v>
      </c>
      <c r="C1" t="s">
        <v>220</v>
      </c>
      <c r="D1" s="11">
        <v>42369</v>
      </c>
      <c r="E1" s="11">
        <v>42460</v>
      </c>
      <c r="F1" s="11">
        <v>42551</v>
      </c>
      <c r="G1" s="11">
        <v>42643</v>
      </c>
      <c r="H1" s="11">
        <v>42735</v>
      </c>
    </row>
    <row r="2" spans="1:8">
      <c r="A2" t="s">
        <v>65</v>
      </c>
      <c r="B2" s="3" t="s">
        <v>74</v>
      </c>
      <c r="C2" s="3" t="s">
        <v>212</v>
      </c>
      <c r="D2" s="36">
        <v>60</v>
      </c>
      <c r="E2" s="36">
        <v>60</v>
      </c>
      <c r="F2" s="36">
        <v>62</v>
      </c>
      <c r="G2" s="36">
        <v>60</v>
      </c>
      <c r="H2" s="36">
        <v>62</v>
      </c>
    </row>
    <row r="3" spans="1:8">
      <c r="A3" t="s">
        <v>114</v>
      </c>
      <c r="B3" s="3" t="s">
        <v>74</v>
      </c>
      <c r="C3" s="3" t="s">
        <v>224</v>
      </c>
      <c r="D3" s="36">
        <v>61</v>
      </c>
      <c r="E3" s="36">
        <v>64</v>
      </c>
      <c r="F3" s="36">
        <v>62</v>
      </c>
      <c r="G3" s="36">
        <v>63</v>
      </c>
      <c r="H3" s="36">
        <v>62</v>
      </c>
    </row>
    <row r="4" spans="1:8">
      <c r="A4" t="s">
        <v>121</v>
      </c>
      <c r="B4" s="3" t="s">
        <v>74</v>
      </c>
      <c r="C4" s="3" t="s">
        <v>225</v>
      </c>
      <c r="D4" s="36">
        <v>53</v>
      </c>
      <c r="E4" s="36">
        <v>47</v>
      </c>
      <c r="F4" s="36">
        <v>48</v>
      </c>
      <c r="G4" s="36">
        <v>51</v>
      </c>
      <c r="H4" s="36">
        <v>61</v>
      </c>
    </row>
    <row r="5" spans="1:8">
      <c r="A5" t="s">
        <v>125</v>
      </c>
      <c r="B5" s="3" t="s">
        <v>74</v>
      </c>
      <c r="C5" s="3" t="s">
        <v>226</v>
      </c>
      <c r="D5" s="36">
        <v>59</v>
      </c>
      <c r="E5" s="36">
        <v>55</v>
      </c>
      <c r="F5" s="36">
        <v>52</v>
      </c>
      <c r="G5" s="36">
        <v>59</v>
      </c>
      <c r="H5" s="36">
        <v>61</v>
      </c>
    </row>
    <row r="6" spans="1:8">
      <c r="A6" t="s">
        <v>227</v>
      </c>
      <c r="B6" s="3" t="s">
        <v>74</v>
      </c>
      <c r="C6" s="3" t="s">
        <v>228</v>
      </c>
      <c r="D6" s="36" t="s">
        <v>578</v>
      </c>
      <c r="E6" s="36" t="s">
        <v>578</v>
      </c>
      <c r="F6" s="36" t="s">
        <v>578</v>
      </c>
      <c r="G6" s="36" t="s">
        <v>578</v>
      </c>
      <c r="H6" s="36">
        <v>62</v>
      </c>
    </row>
    <row r="7" spans="1:8">
      <c r="A7" t="s">
        <v>229</v>
      </c>
      <c r="B7" s="3" t="s">
        <v>74</v>
      </c>
      <c r="C7" s="3" t="s">
        <v>230</v>
      </c>
      <c r="D7" s="36">
        <v>42</v>
      </c>
      <c r="E7" s="36">
        <v>44</v>
      </c>
      <c r="F7" s="36" t="s">
        <v>578</v>
      </c>
      <c r="G7" s="36">
        <v>48</v>
      </c>
      <c r="H7" s="36">
        <v>59</v>
      </c>
    </row>
    <row r="8" spans="1:8">
      <c r="A8" t="s">
        <v>142</v>
      </c>
      <c r="B8" s="3" t="s">
        <v>74</v>
      </c>
      <c r="C8" s="3" t="s">
        <v>231</v>
      </c>
      <c r="D8" s="36" t="s">
        <v>578</v>
      </c>
      <c r="E8" s="36" t="s">
        <v>578</v>
      </c>
      <c r="F8" s="36" t="s">
        <v>578</v>
      </c>
      <c r="G8" s="36" t="s">
        <v>578</v>
      </c>
      <c r="H8" s="36" t="s">
        <v>578</v>
      </c>
    </row>
    <row r="9" spans="1:8">
      <c r="A9" t="s">
        <v>232</v>
      </c>
      <c r="B9" s="3" t="s">
        <v>74</v>
      </c>
      <c r="C9" s="3" t="s">
        <v>233</v>
      </c>
      <c r="D9" s="36" t="s">
        <v>578</v>
      </c>
      <c r="E9" s="36" t="s">
        <v>578</v>
      </c>
      <c r="F9" s="36" t="s">
        <v>578</v>
      </c>
      <c r="G9" s="36" t="s">
        <v>578</v>
      </c>
      <c r="H9" s="36" t="s">
        <v>578</v>
      </c>
    </row>
    <row r="10" spans="1:8">
      <c r="A10" t="s">
        <v>234</v>
      </c>
      <c r="B10" s="3" t="s">
        <v>74</v>
      </c>
      <c r="C10" s="3" t="s">
        <v>235</v>
      </c>
      <c r="D10" s="36" t="s">
        <v>578</v>
      </c>
      <c r="E10" s="36" t="s">
        <v>578</v>
      </c>
      <c r="F10" s="36" t="s">
        <v>578</v>
      </c>
      <c r="G10" s="36" t="s">
        <v>578</v>
      </c>
      <c r="H10" s="36" t="s">
        <v>578</v>
      </c>
    </row>
    <row r="11" spans="1:8">
      <c r="A11" t="s">
        <v>155</v>
      </c>
      <c r="B11" s="3" t="s">
        <v>74</v>
      </c>
      <c r="C11" s="3" t="s">
        <v>236</v>
      </c>
      <c r="D11" s="36" t="s">
        <v>578</v>
      </c>
      <c r="E11" s="36" t="s">
        <v>578</v>
      </c>
      <c r="F11" s="36">
        <v>66</v>
      </c>
      <c r="G11" s="36" t="s">
        <v>578</v>
      </c>
      <c r="H11" s="36" t="s">
        <v>578</v>
      </c>
    </row>
    <row r="12" spans="1:8">
      <c r="A12" t="s">
        <v>237</v>
      </c>
      <c r="B12" s="3" t="s">
        <v>74</v>
      </c>
      <c r="C12" s="3" t="s">
        <v>238</v>
      </c>
      <c r="D12" s="36" t="s">
        <v>578</v>
      </c>
      <c r="E12" s="36" t="s">
        <v>578</v>
      </c>
      <c r="F12" s="36" t="s">
        <v>578</v>
      </c>
      <c r="G12" s="36" t="s">
        <v>578</v>
      </c>
      <c r="H12" s="36" t="s">
        <v>578</v>
      </c>
    </row>
    <row r="13" spans="1:8">
      <c r="A13" t="s">
        <v>239</v>
      </c>
      <c r="B13" s="3" t="s">
        <v>74</v>
      </c>
      <c r="C13" s="3" t="s">
        <v>240</v>
      </c>
      <c r="D13" s="36" t="s">
        <v>578</v>
      </c>
      <c r="E13" s="36" t="s">
        <v>578</v>
      </c>
      <c r="F13" s="36" t="s">
        <v>578</v>
      </c>
      <c r="G13" s="36" t="s">
        <v>578</v>
      </c>
      <c r="H13" s="36" t="s">
        <v>578</v>
      </c>
    </row>
    <row r="14" spans="1:8">
      <c r="A14" t="s">
        <v>169</v>
      </c>
      <c r="B14" s="3" t="s">
        <v>74</v>
      </c>
      <c r="C14" s="3" t="s">
        <v>241</v>
      </c>
      <c r="D14" s="36" t="s">
        <v>578</v>
      </c>
      <c r="E14" s="36" t="s">
        <v>578</v>
      </c>
      <c r="F14" s="36" t="s">
        <v>578</v>
      </c>
      <c r="G14" s="36" t="s">
        <v>578</v>
      </c>
      <c r="H14" s="36" t="s">
        <v>578</v>
      </c>
    </row>
    <row r="15" spans="1:8">
      <c r="A15" t="s">
        <v>174</v>
      </c>
      <c r="B15" s="38" t="s">
        <v>74</v>
      </c>
      <c r="C15" s="3" t="s">
        <v>242</v>
      </c>
      <c r="D15" s="36" t="s">
        <v>578</v>
      </c>
      <c r="E15" s="36">
        <v>59</v>
      </c>
      <c r="F15" s="36">
        <v>62</v>
      </c>
      <c r="G15" s="36">
        <v>64</v>
      </c>
      <c r="H15" s="36">
        <v>68</v>
      </c>
    </row>
    <row r="16" spans="1:8">
      <c r="A16" t="s">
        <v>176</v>
      </c>
      <c r="B16" s="3" t="s">
        <v>74</v>
      </c>
      <c r="C16" s="3" t="s">
        <v>243</v>
      </c>
      <c r="D16" s="36" t="s">
        <v>578</v>
      </c>
      <c r="E16" s="36" t="s">
        <v>578</v>
      </c>
      <c r="F16" s="36" t="s">
        <v>578</v>
      </c>
      <c r="G16" s="36" t="s">
        <v>578</v>
      </c>
      <c r="H16" s="36" t="s">
        <v>578</v>
      </c>
    </row>
    <row r="17" spans="1:8">
      <c r="A17" t="s">
        <v>178</v>
      </c>
      <c r="B17" s="3" t="s">
        <v>74</v>
      </c>
      <c r="C17" s="3" t="s">
        <v>244</v>
      </c>
      <c r="D17" s="36" t="s">
        <v>578</v>
      </c>
      <c r="E17" s="36" t="s">
        <v>578</v>
      </c>
      <c r="F17" s="36" t="s">
        <v>578</v>
      </c>
      <c r="G17" s="36" t="s">
        <v>578</v>
      </c>
      <c r="H17" s="36" t="s">
        <v>578</v>
      </c>
    </row>
    <row r="18" spans="1:8">
      <c r="A18" t="s">
        <v>180</v>
      </c>
      <c r="B18" s="39" t="s">
        <v>74</v>
      </c>
      <c r="C18" s="3" t="s">
        <v>245</v>
      </c>
      <c r="D18" s="36" t="s">
        <v>578</v>
      </c>
      <c r="E18" s="36" t="s">
        <v>578</v>
      </c>
      <c r="F18" s="36" t="s">
        <v>578</v>
      </c>
      <c r="G18" s="36" t="s">
        <v>578</v>
      </c>
      <c r="H18" s="36" t="s">
        <v>578</v>
      </c>
    </row>
    <row r="19" spans="1:8">
      <c r="A19" t="s">
        <v>182</v>
      </c>
      <c r="B19" s="38" t="s">
        <v>74</v>
      </c>
      <c r="C19" s="3" t="s">
        <v>246</v>
      </c>
      <c r="D19" s="36" t="s">
        <v>578</v>
      </c>
      <c r="E19" s="36" t="s">
        <v>578</v>
      </c>
      <c r="F19" s="36" t="s">
        <v>578</v>
      </c>
      <c r="G19" s="36" t="s">
        <v>578</v>
      </c>
      <c r="H19" s="36" t="s">
        <v>578</v>
      </c>
    </row>
    <row r="20" spans="1:8">
      <c r="A20" t="s">
        <v>247</v>
      </c>
      <c r="B20" s="3" t="s">
        <v>74</v>
      </c>
      <c r="C20" s="3" t="s">
        <v>248</v>
      </c>
      <c r="D20" s="36" t="s">
        <v>578</v>
      </c>
      <c r="E20" s="36" t="s">
        <v>578</v>
      </c>
      <c r="F20" s="36" t="s">
        <v>578</v>
      </c>
      <c r="G20" s="36" t="s">
        <v>578</v>
      </c>
      <c r="H20" s="36" t="s">
        <v>578</v>
      </c>
    </row>
    <row r="21" spans="1:8">
      <c r="A21" t="s">
        <v>65</v>
      </c>
      <c r="B21" s="3" t="s">
        <v>68</v>
      </c>
      <c r="C21" s="3" t="s">
        <v>207</v>
      </c>
      <c r="D21" s="36">
        <v>54</v>
      </c>
      <c r="E21" s="36">
        <v>55</v>
      </c>
      <c r="F21" s="36">
        <v>56</v>
      </c>
      <c r="G21" s="36">
        <v>55</v>
      </c>
      <c r="H21" s="36">
        <v>60</v>
      </c>
    </row>
    <row r="22" spans="1:8">
      <c r="A22" t="s">
        <v>114</v>
      </c>
      <c r="B22" s="3" t="s">
        <v>68</v>
      </c>
      <c r="C22" s="3" t="s">
        <v>249</v>
      </c>
      <c r="D22" s="36">
        <v>54</v>
      </c>
      <c r="E22" s="36">
        <v>55</v>
      </c>
      <c r="F22" s="36">
        <v>56</v>
      </c>
      <c r="G22" s="36">
        <v>55</v>
      </c>
      <c r="H22" s="36">
        <v>57</v>
      </c>
    </row>
    <row r="23" spans="1:8">
      <c r="A23" t="s">
        <v>121</v>
      </c>
      <c r="B23" s="3" t="s">
        <v>68</v>
      </c>
      <c r="C23" s="3" t="s">
        <v>250</v>
      </c>
      <c r="D23" s="36" t="s">
        <v>578</v>
      </c>
      <c r="E23" s="36" t="s">
        <v>578</v>
      </c>
      <c r="F23" s="36" t="s">
        <v>578</v>
      </c>
      <c r="G23" s="36" t="s">
        <v>578</v>
      </c>
      <c r="H23" s="36" t="s">
        <v>578</v>
      </c>
    </row>
    <row r="24" spans="1:8">
      <c r="A24" t="s">
        <v>125</v>
      </c>
      <c r="B24" s="3" t="s">
        <v>68</v>
      </c>
      <c r="C24" s="3" t="s">
        <v>251</v>
      </c>
      <c r="D24" s="36" t="s">
        <v>578</v>
      </c>
      <c r="E24" s="36" t="s">
        <v>578</v>
      </c>
      <c r="F24" s="36" t="s">
        <v>578</v>
      </c>
      <c r="G24" s="36" t="s">
        <v>578</v>
      </c>
      <c r="H24" s="36" t="s">
        <v>578</v>
      </c>
    </row>
    <row r="25" spans="1:8">
      <c r="A25" t="s">
        <v>227</v>
      </c>
      <c r="B25" s="3" t="s">
        <v>68</v>
      </c>
      <c r="C25" s="3" t="s">
        <v>252</v>
      </c>
      <c r="D25" s="36" t="s">
        <v>578</v>
      </c>
      <c r="E25" s="36" t="s">
        <v>578</v>
      </c>
      <c r="F25" s="36" t="s">
        <v>578</v>
      </c>
      <c r="G25" s="36" t="s">
        <v>578</v>
      </c>
      <c r="H25" s="36" t="s">
        <v>578</v>
      </c>
    </row>
    <row r="26" spans="1:8">
      <c r="A26" t="s">
        <v>229</v>
      </c>
      <c r="B26" s="3" t="s">
        <v>68</v>
      </c>
      <c r="C26" s="3" t="s">
        <v>253</v>
      </c>
      <c r="D26" s="36" t="s">
        <v>578</v>
      </c>
      <c r="E26" s="36" t="s">
        <v>578</v>
      </c>
      <c r="F26" s="36" t="s">
        <v>578</v>
      </c>
      <c r="G26" s="36" t="s">
        <v>578</v>
      </c>
      <c r="H26" s="36" t="s">
        <v>578</v>
      </c>
    </row>
    <row r="27" spans="1:8">
      <c r="A27" t="s">
        <v>142</v>
      </c>
      <c r="B27" s="3" t="s">
        <v>68</v>
      </c>
      <c r="C27" s="3" t="s">
        <v>254</v>
      </c>
      <c r="D27" s="36" t="s">
        <v>578</v>
      </c>
      <c r="E27" s="36" t="s">
        <v>578</v>
      </c>
      <c r="F27" s="36" t="s">
        <v>578</v>
      </c>
      <c r="G27" s="36" t="s">
        <v>578</v>
      </c>
      <c r="H27" s="36" t="s">
        <v>578</v>
      </c>
    </row>
    <row r="28" spans="1:8">
      <c r="A28" t="s">
        <v>232</v>
      </c>
      <c r="B28" s="3" t="s">
        <v>68</v>
      </c>
      <c r="C28" s="3" t="s">
        <v>255</v>
      </c>
      <c r="D28" s="36" t="s">
        <v>578</v>
      </c>
      <c r="E28" s="36" t="s">
        <v>578</v>
      </c>
      <c r="F28" s="36" t="s">
        <v>578</v>
      </c>
      <c r="G28" s="36" t="s">
        <v>578</v>
      </c>
      <c r="H28" s="36" t="s">
        <v>578</v>
      </c>
    </row>
    <row r="29" spans="1:8">
      <c r="A29" t="s">
        <v>234</v>
      </c>
      <c r="B29" s="3" t="s">
        <v>68</v>
      </c>
      <c r="C29" s="3" t="s">
        <v>256</v>
      </c>
      <c r="D29" s="36" t="s">
        <v>578</v>
      </c>
      <c r="E29" s="36" t="s">
        <v>578</v>
      </c>
      <c r="F29" s="36" t="s">
        <v>578</v>
      </c>
      <c r="G29" s="36" t="s">
        <v>578</v>
      </c>
      <c r="H29" s="36" t="s">
        <v>578</v>
      </c>
    </row>
    <row r="30" spans="1:8">
      <c r="A30" t="s">
        <v>155</v>
      </c>
      <c r="B30" s="3" t="s">
        <v>68</v>
      </c>
      <c r="C30" s="3" t="s">
        <v>257</v>
      </c>
      <c r="D30" s="36" t="s">
        <v>578</v>
      </c>
      <c r="E30" s="36" t="s">
        <v>578</v>
      </c>
      <c r="F30" s="36" t="s">
        <v>578</v>
      </c>
      <c r="G30" s="36" t="s">
        <v>578</v>
      </c>
      <c r="H30" s="36" t="s">
        <v>578</v>
      </c>
    </row>
    <row r="31" spans="1:8">
      <c r="A31" t="s">
        <v>237</v>
      </c>
      <c r="B31" s="3" t="s">
        <v>68</v>
      </c>
      <c r="C31" s="3" t="s">
        <v>258</v>
      </c>
      <c r="D31" s="36" t="s">
        <v>578</v>
      </c>
      <c r="E31" s="36" t="s">
        <v>578</v>
      </c>
      <c r="F31" s="36" t="s">
        <v>578</v>
      </c>
      <c r="G31" s="36" t="s">
        <v>578</v>
      </c>
      <c r="H31" s="36" t="s">
        <v>578</v>
      </c>
    </row>
    <row r="32" spans="1:8">
      <c r="A32" t="s">
        <v>239</v>
      </c>
      <c r="B32" s="3" t="s">
        <v>68</v>
      </c>
      <c r="C32" s="3" t="s">
        <v>259</v>
      </c>
      <c r="D32" s="36" t="s">
        <v>578</v>
      </c>
      <c r="E32" s="36" t="s">
        <v>578</v>
      </c>
      <c r="F32" s="36" t="s">
        <v>578</v>
      </c>
      <c r="G32" s="36" t="s">
        <v>578</v>
      </c>
      <c r="H32" s="36" t="s">
        <v>578</v>
      </c>
    </row>
    <row r="33" spans="1:8">
      <c r="A33" t="s">
        <v>169</v>
      </c>
      <c r="B33" s="38" t="s">
        <v>68</v>
      </c>
      <c r="C33" s="3" t="s">
        <v>260</v>
      </c>
      <c r="D33" s="36" t="s">
        <v>578</v>
      </c>
      <c r="E33" s="36" t="s">
        <v>578</v>
      </c>
      <c r="F33" s="36" t="s">
        <v>578</v>
      </c>
      <c r="G33" s="36" t="s">
        <v>578</v>
      </c>
      <c r="H33" s="36" t="s">
        <v>578</v>
      </c>
    </row>
    <row r="34" spans="1:8">
      <c r="A34" t="s">
        <v>174</v>
      </c>
      <c r="B34" s="3" t="s">
        <v>68</v>
      </c>
      <c r="C34" s="3" t="s">
        <v>261</v>
      </c>
      <c r="D34" s="36" t="s">
        <v>578</v>
      </c>
      <c r="E34" s="36" t="s">
        <v>578</v>
      </c>
      <c r="F34" s="36" t="s">
        <v>578</v>
      </c>
      <c r="G34" s="36" t="s">
        <v>578</v>
      </c>
      <c r="H34" s="36" t="s">
        <v>578</v>
      </c>
    </row>
    <row r="35" spans="1:8">
      <c r="A35" t="s">
        <v>176</v>
      </c>
      <c r="B35" s="3" t="s">
        <v>68</v>
      </c>
      <c r="C35" s="3" t="s">
        <v>262</v>
      </c>
      <c r="D35" s="36" t="s">
        <v>578</v>
      </c>
      <c r="E35" s="36" t="s">
        <v>578</v>
      </c>
      <c r="F35" s="36" t="s">
        <v>578</v>
      </c>
      <c r="G35" s="36" t="s">
        <v>578</v>
      </c>
      <c r="H35" s="36" t="s">
        <v>578</v>
      </c>
    </row>
    <row r="36" spans="1:8">
      <c r="A36" t="s">
        <v>178</v>
      </c>
      <c r="B36" s="39" t="s">
        <v>68</v>
      </c>
      <c r="C36" s="3" t="s">
        <v>263</v>
      </c>
      <c r="D36" s="36" t="s">
        <v>578</v>
      </c>
      <c r="E36" s="36" t="s">
        <v>578</v>
      </c>
      <c r="F36" s="36" t="s">
        <v>578</v>
      </c>
      <c r="G36" s="36" t="s">
        <v>578</v>
      </c>
      <c r="H36" s="36" t="s">
        <v>578</v>
      </c>
    </row>
    <row r="37" spans="1:8">
      <c r="A37" t="s">
        <v>180</v>
      </c>
      <c r="B37" s="38" t="s">
        <v>68</v>
      </c>
      <c r="C37" s="3" t="s">
        <v>264</v>
      </c>
      <c r="D37" s="36" t="s">
        <v>578</v>
      </c>
      <c r="E37" s="36" t="s">
        <v>578</v>
      </c>
      <c r="F37" s="36" t="s">
        <v>578</v>
      </c>
      <c r="G37" s="36" t="s">
        <v>578</v>
      </c>
      <c r="H37" s="36" t="s">
        <v>578</v>
      </c>
    </row>
    <row r="38" spans="1:8">
      <c r="A38" t="s">
        <v>182</v>
      </c>
      <c r="B38" s="3" t="s">
        <v>68</v>
      </c>
      <c r="C38" s="3" t="s">
        <v>265</v>
      </c>
      <c r="D38" s="36" t="s">
        <v>578</v>
      </c>
      <c r="E38" s="36" t="s">
        <v>578</v>
      </c>
      <c r="F38" s="36" t="s">
        <v>578</v>
      </c>
      <c r="G38" s="36" t="s">
        <v>578</v>
      </c>
      <c r="H38" s="36" t="s">
        <v>578</v>
      </c>
    </row>
    <row r="39" spans="1:8">
      <c r="A39" t="s">
        <v>247</v>
      </c>
      <c r="B39" s="3" t="s">
        <v>68</v>
      </c>
      <c r="C39" s="3" t="s">
        <v>266</v>
      </c>
      <c r="D39" s="36" t="s">
        <v>578</v>
      </c>
      <c r="E39" s="36" t="s">
        <v>578</v>
      </c>
      <c r="F39" s="36" t="s">
        <v>578</v>
      </c>
      <c r="G39" s="36" t="s">
        <v>578</v>
      </c>
      <c r="H39" s="36" t="s">
        <v>578</v>
      </c>
    </row>
    <row r="40" spans="1:8">
      <c r="A40" t="s">
        <v>65</v>
      </c>
      <c r="B40" s="3" t="s">
        <v>69</v>
      </c>
      <c r="C40" s="3" t="s">
        <v>208</v>
      </c>
      <c r="D40" s="36">
        <v>58</v>
      </c>
      <c r="E40" s="36">
        <v>59</v>
      </c>
      <c r="F40" s="36">
        <v>62</v>
      </c>
      <c r="G40" s="36">
        <v>57</v>
      </c>
      <c r="H40" s="36">
        <v>59</v>
      </c>
    </row>
    <row r="41" spans="1:8">
      <c r="A41" t="s">
        <v>114</v>
      </c>
      <c r="B41" s="3" t="s">
        <v>69</v>
      </c>
      <c r="C41" s="3" t="s">
        <v>267</v>
      </c>
      <c r="D41" s="36">
        <v>58</v>
      </c>
      <c r="E41" s="36">
        <v>57</v>
      </c>
      <c r="F41" s="36">
        <v>62</v>
      </c>
      <c r="G41" s="36">
        <v>54</v>
      </c>
      <c r="H41" s="36">
        <v>56</v>
      </c>
    </row>
    <row r="42" spans="1:8">
      <c r="A42" t="s">
        <v>121</v>
      </c>
      <c r="B42" s="3" t="s">
        <v>69</v>
      </c>
      <c r="C42" s="3" t="s">
        <v>268</v>
      </c>
      <c r="D42" s="36" t="s">
        <v>578</v>
      </c>
      <c r="E42" s="36" t="s">
        <v>578</v>
      </c>
      <c r="F42" s="36" t="s">
        <v>578</v>
      </c>
      <c r="G42" s="36" t="s">
        <v>578</v>
      </c>
      <c r="H42" s="36" t="s">
        <v>578</v>
      </c>
    </row>
    <row r="43" spans="1:8">
      <c r="A43" t="s">
        <v>125</v>
      </c>
      <c r="B43" s="3" t="s">
        <v>69</v>
      </c>
      <c r="C43" s="3" t="s">
        <v>269</v>
      </c>
      <c r="D43" s="36" t="s">
        <v>578</v>
      </c>
      <c r="E43" s="36" t="s">
        <v>578</v>
      </c>
      <c r="F43" s="36" t="s">
        <v>578</v>
      </c>
      <c r="G43" s="36" t="s">
        <v>578</v>
      </c>
      <c r="H43" s="36" t="s">
        <v>578</v>
      </c>
    </row>
    <row r="44" spans="1:8">
      <c r="A44" t="s">
        <v>227</v>
      </c>
      <c r="B44" s="3" t="s">
        <v>69</v>
      </c>
      <c r="C44" s="3" t="s">
        <v>270</v>
      </c>
      <c r="D44" s="36" t="s">
        <v>578</v>
      </c>
      <c r="E44" s="36" t="s">
        <v>578</v>
      </c>
      <c r="F44" s="36" t="s">
        <v>578</v>
      </c>
      <c r="G44" s="36" t="s">
        <v>578</v>
      </c>
      <c r="H44" s="36" t="s">
        <v>578</v>
      </c>
    </row>
    <row r="45" spans="1:8">
      <c r="A45" t="s">
        <v>229</v>
      </c>
      <c r="B45" s="3" t="s">
        <v>69</v>
      </c>
      <c r="C45" s="3" t="s">
        <v>271</v>
      </c>
      <c r="D45" s="36" t="s">
        <v>578</v>
      </c>
      <c r="E45" s="36" t="s">
        <v>578</v>
      </c>
      <c r="F45" s="36" t="s">
        <v>578</v>
      </c>
      <c r="G45" s="36" t="s">
        <v>578</v>
      </c>
      <c r="H45" s="36" t="s">
        <v>578</v>
      </c>
    </row>
    <row r="46" spans="1:8">
      <c r="A46" t="s">
        <v>142</v>
      </c>
      <c r="B46" s="3" t="s">
        <v>69</v>
      </c>
      <c r="C46" s="3" t="s">
        <v>272</v>
      </c>
      <c r="D46" s="36" t="s">
        <v>578</v>
      </c>
      <c r="E46" s="36" t="s">
        <v>578</v>
      </c>
      <c r="F46" s="36" t="s">
        <v>578</v>
      </c>
      <c r="G46" s="36" t="s">
        <v>578</v>
      </c>
      <c r="H46" s="36" t="s">
        <v>578</v>
      </c>
    </row>
    <row r="47" spans="1:8">
      <c r="A47" t="s">
        <v>232</v>
      </c>
      <c r="B47" s="3" t="s">
        <v>69</v>
      </c>
      <c r="C47" s="3" t="s">
        <v>273</v>
      </c>
      <c r="D47" s="36" t="s">
        <v>578</v>
      </c>
      <c r="E47" s="36" t="s">
        <v>578</v>
      </c>
      <c r="F47" s="36" t="s">
        <v>578</v>
      </c>
      <c r="G47" s="36" t="s">
        <v>578</v>
      </c>
      <c r="H47" s="36" t="s">
        <v>578</v>
      </c>
    </row>
    <row r="48" spans="1:8">
      <c r="A48" t="s">
        <v>234</v>
      </c>
      <c r="B48" s="3" t="s">
        <v>69</v>
      </c>
      <c r="C48" s="3" t="s">
        <v>274</v>
      </c>
      <c r="D48" s="36" t="s">
        <v>578</v>
      </c>
      <c r="E48" s="36" t="s">
        <v>578</v>
      </c>
      <c r="F48" s="36" t="s">
        <v>578</v>
      </c>
      <c r="G48" s="36" t="s">
        <v>578</v>
      </c>
      <c r="H48" s="36" t="s">
        <v>578</v>
      </c>
    </row>
    <row r="49" spans="1:8">
      <c r="A49" t="s">
        <v>155</v>
      </c>
      <c r="B49" s="3" t="s">
        <v>69</v>
      </c>
      <c r="C49" s="3" t="s">
        <v>275</v>
      </c>
      <c r="D49" s="36" t="s">
        <v>578</v>
      </c>
      <c r="E49" s="36" t="s">
        <v>578</v>
      </c>
      <c r="F49" s="36" t="s">
        <v>578</v>
      </c>
      <c r="G49" s="36" t="s">
        <v>578</v>
      </c>
      <c r="H49" s="36" t="s">
        <v>578</v>
      </c>
    </row>
    <row r="50" spans="1:8">
      <c r="A50" t="s">
        <v>237</v>
      </c>
      <c r="B50" s="3" t="s">
        <v>69</v>
      </c>
      <c r="C50" s="3" t="s">
        <v>276</v>
      </c>
      <c r="D50" s="36" t="s">
        <v>578</v>
      </c>
      <c r="E50" s="36" t="s">
        <v>578</v>
      </c>
      <c r="F50" s="36" t="s">
        <v>578</v>
      </c>
      <c r="G50" s="36" t="s">
        <v>578</v>
      </c>
      <c r="H50" s="36" t="s">
        <v>578</v>
      </c>
    </row>
    <row r="51" spans="1:8">
      <c r="A51" t="s">
        <v>239</v>
      </c>
      <c r="B51" s="38" t="s">
        <v>69</v>
      </c>
      <c r="C51" s="3" t="s">
        <v>277</v>
      </c>
      <c r="D51" s="36" t="s">
        <v>578</v>
      </c>
      <c r="E51" s="36" t="s">
        <v>578</v>
      </c>
      <c r="F51" s="36" t="s">
        <v>578</v>
      </c>
      <c r="G51" s="36" t="s">
        <v>578</v>
      </c>
      <c r="H51" s="36" t="s">
        <v>578</v>
      </c>
    </row>
    <row r="52" spans="1:8">
      <c r="A52" t="s">
        <v>169</v>
      </c>
      <c r="B52" s="3" t="s">
        <v>69</v>
      </c>
      <c r="C52" s="3" t="s">
        <v>278</v>
      </c>
      <c r="D52" s="36" t="s">
        <v>578</v>
      </c>
      <c r="E52" s="36" t="s">
        <v>578</v>
      </c>
      <c r="F52" s="36" t="s">
        <v>578</v>
      </c>
      <c r="G52" s="36" t="s">
        <v>578</v>
      </c>
      <c r="H52" s="36" t="s">
        <v>578</v>
      </c>
    </row>
    <row r="53" spans="1:8">
      <c r="A53" t="s">
        <v>174</v>
      </c>
      <c r="B53" s="3" t="s">
        <v>69</v>
      </c>
      <c r="C53" s="3" t="s">
        <v>279</v>
      </c>
      <c r="D53" s="36" t="s">
        <v>578</v>
      </c>
      <c r="E53" s="36" t="s">
        <v>578</v>
      </c>
      <c r="F53" s="36" t="s">
        <v>578</v>
      </c>
      <c r="G53" s="36" t="s">
        <v>578</v>
      </c>
      <c r="H53" s="36" t="s">
        <v>578</v>
      </c>
    </row>
    <row r="54" spans="1:8">
      <c r="A54" t="s">
        <v>176</v>
      </c>
      <c r="B54" s="39" t="s">
        <v>69</v>
      </c>
      <c r="C54" s="3" t="s">
        <v>280</v>
      </c>
      <c r="D54" s="36" t="s">
        <v>578</v>
      </c>
      <c r="E54" s="36" t="s">
        <v>578</v>
      </c>
      <c r="F54" s="36" t="s">
        <v>578</v>
      </c>
      <c r="G54" s="36" t="s">
        <v>578</v>
      </c>
      <c r="H54" s="36" t="s">
        <v>578</v>
      </c>
    </row>
    <row r="55" spans="1:8">
      <c r="A55" t="s">
        <v>178</v>
      </c>
      <c r="B55" s="38" t="s">
        <v>69</v>
      </c>
      <c r="C55" s="3" t="s">
        <v>281</v>
      </c>
      <c r="D55" s="36" t="s">
        <v>578</v>
      </c>
      <c r="E55" s="36" t="s">
        <v>578</v>
      </c>
      <c r="F55" s="36" t="s">
        <v>578</v>
      </c>
      <c r="G55" s="36" t="s">
        <v>578</v>
      </c>
      <c r="H55" s="36" t="s">
        <v>578</v>
      </c>
    </row>
    <row r="56" spans="1:8">
      <c r="A56" t="s">
        <v>180</v>
      </c>
      <c r="B56" s="3" t="s">
        <v>69</v>
      </c>
      <c r="C56" s="3" t="s">
        <v>282</v>
      </c>
      <c r="D56" s="36" t="s">
        <v>578</v>
      </c>
      <c r="E56" s="36" t="s">
        <v>578</v>
      </c>
      <c r="F56" s="36" t="s">
        <v>578</v>
      </c>
      <c r="G56" s="36" t="s">
        <v>578</v>
      </c>
      <c r="H56" s="36" t="s">
        <v>578</v>
      </c>
    </row>
    <row r="57" spans="1:8">
      <c r="A57" t="s">
        <v>182</v>
      </c>
      <c r="B57" s="3" t="s">
        <v>69</v>
      </c>
      <c r="C57" s="3" t="s">
        <v>283</v>
      </c>
      <c r="D57" s="36" t="s">
        <v>578</v>
      </c>
      <c r="E57" s="36" t="s">
        <v>578</v>
      </c>
      <c r="F57" s="36" t="s">
        <v>578</v>
      </c>
      <c r="G57" s="36" t="s">
        <v>578</v>
      </c>
      <c r="H57" s="36" t="s">
        <v>578</v>
      </c>
    </row>
    <row r="58" spans="1:8">
      <c r="A58" t="s">
        <v>247</v>
      </c>
      <c r="B58" s="3" t="s">
        <v>69</v>
      </c>
      <c r="C58" s="3" t="s">
        <v>284</v>
      </c>
      <c r="D58" s="36" t="s">
        <v>578</v>
      </c>
      <c r="E58" s="36" t="s">
        <v>578</v>
      </c>
      <c r="F58" s="36" t="s">
        <v>578</v>
      </c>
      <c r="G58" s="36" t="s">
        <v>578</v>
      </c>
      <c r="H58" s="36" t="s">
        <v>578</v>
      </c>
    </row>
    <row r="59" spans="1:8">
      <c r="A59" t="s">
        <v>65</v>
      </c>
      <c r="B59" s="3" t="s">
        <v>70</v>
      </c>
      <c r="C59" s="3" t="s">
        <v>209</v>
      </c>
      <c r="D59" s="36">
        <v>62</v>
      </c>
      <c r="E59" s="36">
        <v>64</v>
      </c>
      <c r="F59" s="36">
        <v>63</v>
      </c>
      <c r="G59" s="36">
        <v>65</v>
      </c>
      <c r="H59" s="36">
        <v>69</v>
      </c>
    </row>
    <row r="60" spans="1:8">
      <c r="A60" t="s">
        <v>114</v>
      </c>
      <c r="B60" s="3" t="s">
        <v>70</v>
      </c>
      <c r="C60" s="3" t="s">
        <v>285</v>
      </c>
      <c r="D60" s="36">
        <v>62</v>
      </c>
      <c r="E60" s="36">
        <v>63</v>
      </c>
      <c r="F60" s="36">
        <v>63</v>
      </c>
      <c r="G60" s="36">
        <v>65</v>
      </c>
      <c r="H60" s="36">
        <v>69</v>
      </c>
    </row>
    <row r="61" spans="1:8">
      <c r="A61" t="s">
        <v>121</v>
      </c>
      <c r="B61" s="3" t="s">
        <v>70</v>
      </c>
      <c r="C61" s="3" t="s">
        <v>286</v>
      </c>
      <c r="D61" s="36" t="s">
        <v>578</v>
      </c>
      <c r="E61" s="36" t="s">
        <v>578</v>
      </c>
      <c r="F61" s="36" t="s">
        <v>578</v>
      </c>
      <c r="G61" s="36" t="s">
        <v>578</v>
      </c>
      <c r="H61" s="36" t="s">
        <v>578</v>
      </c>
    </row>
    <row r="62" spans="1:8">
      <c r="A62" t="s">
        <v>125</v>
      </c>
      <c r="B62" s="38" t="s">
        <v>70</v>
      </c>
      <c r="C62" s="3" t="s">
        <v>287</v>
      </c>
      <c r="D62" s="36" t="s">
        <v>578</v>
      </c>
      <c r="E62" s="36" t="s">
        <v>578</v>
      </c>
      <c r="F62" s="36" t="s">
        <v>578</v>
      </c>
      <c r="G62" s="36" t="s">
        <v>578</v>
      </c>
      <c r="H62" s="36" t="s">
        <v>578</v>
      </c>
    </row>
    <row r="63" spans="1:8">
      <c r="A63" t="s">
        <v>227</v>
      </c>
      <c r="B63" s="3" t="s">
        <v>70</v>
      </c>
      <c r="C63" s="3" t="s">
        <v>288</v>
      </c>
      <c r="D63" s="36" t="s">
        <v>578</v>
      </c>
      <c r="E63" s="36" t="s">
        <v>578</v>
      </c>
      <c r="F63" s="36" t="s">
        <v>578</v>
      </c>
      <c r="G63" s="36" t="s">
        <v>578</v>
      </c>
      <c r="H63" s="36" t="s">
        <v>578</v>
      </c>
    </row>
    <row r="64" spans="1:8">
      <c r="A64" t="s">
        <v>229</v>
      </c>
      <c r="B64" s="3" t="s">
        <v>70</v>
      </c>
      <c r="C64" s="3" t="s">
        <v>289</v>
      </c>
      <c r="D64" s="36" t="s">
        <v>578</v>
      </c>
      <c r="E64" s="36" t="s">
        <v>578</v>
      </c>
      <c r="F64" s="36" t="s">
        <v>578</v>
      </c>
      <c r="G64" s="36" t="s">
        <v>578</v>
      </c>
      <c r="H64" s="36" t="s">
        <v>578</v>
      </c>
    </row>
    <row r="65" spans="1:8">
      <c r="A65" t="s">
        <v>142</v>
      </c>
      <c r="B65" s="3" t="s">
        <v>70</v>
      </c>
      <c r="C65" s="3" t="s">
        <v>290</v>
      </c>
      <c r="D65" s="36" t="s">
        <v>578</v>
      </c>
      <c r="E65" s="36" t="s">
        <v>578</v>
      </c>
      <c r="F65" s="36" t="s">
        <v>578</v>
      </c>
      <c r="G65" s="36" t="s">
        <v>578</v>
      </c>
      <c r="H65" s="36" t="s">
        <v>578</v>
      </c>
    </row>
    <row r="66" spans="1:8">
      <c r="A66" t="s">
        <v>232</v>
      </c>
      <c r="B66" s="3" t="s">
        <v>70</v>
      </c>
      <c r="C66" s="3" t="s">
        <v>291</v>
      </c>
      <c r="D66" s="36" t="s">
        <v>578</v>
      </c>
      <c r="E66" s="36" t="s">
        <v>578</v>
      </c>
      <c r="F66" s="36" t="s">
        <v>578</v>
      </c>
      <c r="G66" s="36" t="s">
        <v>578</v>
      </c>
      <c r="H66" s="36" t="s">
        <v>578</v>
      </c>
    </row>
    <row r="67" spans="1:8">
      <c r="A67" t="s">
        <v>234</v>
      </c>
      <c r="B67" s="3" t="s">
        <v>70</v>
      </c>
      <c r="C67" s="3" t="s">
        <v>292</v>
      </c>
      <c r="D67" s="36" t="s">
        <v>578</v>
      </c>
      <c r="E67" s="36" t="s">
        <v>578</v>
      </c>
      <c r="F67" s="36" t="s">
        <v>578</v>
      </c>
      <c r="G67" s="36" t="s">
        <v>578</v>
      </c>
      <c r="H67" s="36" t="s">
        <v>578</v>
      </c>
    </row>
    <row r="68" spans="1:8">
      <c r="A68" t="s">
        <v>155</v>
      </c>
      <c r="B68" s="3" t="s">
        <v>70</v>
      </c>
      <c r="C68" s="3" t="s">
        <v>293</v>
      </c>
      <c r="D68" s="36" t="s">
        <v>578</v>
      </c>
      <c r="E68" s="36" t="s">
        <v>578</v>
      </c>
      <c r="F68" s="36" t="s">
        <v>578</v>
      </c>
      <c r="G68" s="36" t="s">
        <v>578</v>
      </c>
      <c r="H68" s="36" t="s">
        <v>578</v>
      </c>
    </row>
    <row r="69" spans="1:8">
      <c r="A69" t="s">
        <v>237</v>
      </c>
      <c r="B69" s="3" t="s">
        <v>70</v>
      </c>
      <c r="C69" s="3" t="s">
        <v>294</v>
      </c>
      <c r="D69" s="36" t="s">
        <v>578</v>
      </c>
      <c r="E69" s="36" t="s">
        <v>578</v>
      </c>
      <c r="F69" s="36" t="s">
        <v>578</v>
      </c>
      <c r="G69" s="36" t="s">
        <v>578</v>
      </c>
      <c r="H69" s="36" t="s">
        <v>578</v>
      </c>
    </row>
    <row r="70" spans="1:8">
      <c r="A70" t="s">
        <v>239</v>
      </c>
      <c r="B70" s="38" t="s">
        <v>70</v>
      </c>
      <c r="C70" s="3" t="s">
        <v>295</v>
      </c>
      <c r="D70" s="36" t="s">
        <v>578</v>
      </c>
      <c r="E70" s="36" t="s">
        <v>578</v>
      </c>
      <c r="F70" s="36" t="s">
        <v>578</v>
      </c>
      <c r="G70" s="36" t="s">
        <v>578</v>
      </c>
      <c r="H70" s="36" t="s">
        <v>578</v>
      </c>
    </row>
    <row r="71" spans="1:8">
      <c r="A71" t="s">
        <v>169</v>
      </c>
      <c r="B71" s="3" t="s">
        <v>70</v>
      </c>
      <c r="C71" s="3" t="s">
        <v>296</v>
      </c>
      <c r="D71" s="36" t="s">
        <v>578</v>
      </c>
      <c r="E71" s="36" t="s">
        <v>578</v>
      </c>
      <c r="F71" s="36" t="s">
        <v>578</v>
      </c>
      <c r="G71" s="36" t="s">
        <v>578</v>
      </c>
      <c r="H71" s="36" t="s">
        <v>578</v>
      </c>
    </row>
    <row r="72" spans="1:8">
      <c r="A72" t="s">
        <v>174</v>
      </c>
      <c r="B72" s="3" t="s">
        <v>70</v>
      </c>
      <c r="C72" s="3" t="s">
        <v>297</v>
      </c>
      <c r="D72" s="36">
        <v>68</v>
      </c>
      <c r="E72" s="36">
        <v>62</v>
      </c>
      <c r="F72" s="36">
        <v>63</v>
      </c>
      <c r="G72" s="36">
        <v>62</v>
      </c>
      <c r="H72" s="36">
        <v>75</v>
      </c>
    </row>
    <row r="73" spans="1:8">
      <c r="A73" t="s">
        <v>176</v>
      </c>
      <c r="B73" s="39" t="s">
        <v>70</v>
      </c>
      <c r="C73" s="3" t="s">
        <v>298</v>
      </c>
      <c r="D73" s="36" t="s">
        <v>578</v>
      </c>
      <c r="E73" s="36" t="s">
        <v>578</v>
      </c>
      <c r="F73" s="36" t="s">
        <v>578</v>
      </c>
      <c r="G73" s="36" t="s">
        <v>578</v>
      </c>
      <c r="H73" s="36" t="s">
        <v>578</v>
      </c>
    </row>
    <row r="74" spans="1:8">
      <c r="A74" t="s">
        <v>178</v>
      </c>
      <c r="B74" s="3" t="s">
        <v>70</v>
      </c>
      <c r="C74" s="3" t="s">
        <v>299</v>
      </c>
      <c r="D74" s="36" t="s">
        <v>578</v>
      </c>
      <c r="E74" s="36" t="s">
        <v>578</v>
      </c>
      <c r="F74" s="36" t="s">
        <v>578</v>
      </c>
      <c r="G74" s="36" t="s">
        <v>578</v>
      </c>
      <c r="H74" s="36" t="s">
        <v>578</v>
      </c>
    </row>
    <row r="75" spans="1:8">
      <c r="A75" t="s">
        <v>180</v>
      </c>
      <c r="B75" s="3" t="s">
        <v>70</v>
      </c>
      <c r="C75" s="3" t="s">
        <v>300</v>
      </c>
      <c r="D75" s="36" t="s">
        <v>578</v>
      </c>
      <c r="E75" s="36" t="s">
        <v>578</v>
      </c>
      <c r="F75" s="36" t="s">
        <v>578</v>
      </c>
      <c r="G75" s="36" t="s">
        <v>578</v>
      </c>
      <c r="H75" s="36" t="s">
        <v>578</v>
      </c>
    </row>
    <row r="76" spans="1:8">
      <c r="A76" t="s">
        <v>182</v>
      </c>
      <c r="B76" s="3" t="s">
        <v>70</v>
      </c>
      <c r="C76" s="3" t="s">
        <v>301</v>
      </c>
      <c r="D76" s="36" t="s">
        <v>578</v>
      </c>
      <c r="E76" s="36" t="s">
        <v>578</v>
      </c>
      <c r="F76" s="36" t="s">
        <v>578</v>
      </c>
      <c r="G76" s="36" t="s">
        <v>578</v>
      </c>
      <c r="H76" s="36" t="s">
        <v>578</v>
      </c>
    </row>
    <row r="77" spans="1:8">
      <c r="A77" t="s">
        <v>247</v>
      </c>
      <c r="B77" s="3" t="s">
        <v>70</v>
      </c>
      <c r="C77" s="3" t="s">
        <v>302</v>
      </c>
      <c r="D77" s="36" t="s">
        <v>578</v>
      </c>
      <c r="E77" s="36" t="s">
        <v>578</v>
      </c>
      <c r="F77" s="36">
        <v>69</v>
      </c>
      <c r="G77" s="36" t="s">
        <v>578</v>
      </c>
      <c r="H77" s="36" t="s">
        <v>578</v>
      </c>
    </row>
    <row r="78" spans="1:8">
      <c r="A78" t="s">
        <v>65</v>
      </c>
      <c r="B78" s="3" t="s">
        <v>75</v>
      </c>
      <c r="C78" s="3" t="s">
        <v>213</v>
      </c>
      <c r="D78" s="36">
        <v>61</v>
      </c>
      <c r="E78" s="36">
        <v>62</v>
      </c>
      <c r="F78" s="36">
        <v>63</v>
      </c>
      <c r="G78" s="36">
        <v>65</v>
      </c>
      <c r="H78" s="36">
        <v>63</v>
      </c>
    </row>
    <row r="79" spans="1:8">
      <c r="A79" t="s">
        <v>114</v>
      </c>
      <c r="B79" s="3" t="s">
        <v>75</v>
      </c>
      <c r="C79" s="3" t="s">
        <v>303</v>
      </c>
      <c r="D79" s="36">
        <v>59</v>
      </c>
      <c r="E79" s="36">
        <v>62</v>
      </c>
      <c r="F79" s="36">
        <v>62</v>
      </c>
      <c r="G79" s="36">
        <v>65</v>
      </c>
      <c r="H79" s="36">
        <v>63</v>
      </c>
    </row>
    <row r="80" spans="1:8">
      <c r="A80" t="s">
        <v>121</v>
      </c>
      <c r="B80" s="38" t="s">
        <v>75</v>
      </c>
      <c r="C80" s="3" t="s">
        <v>304</v>
      </c>
      <c r="D80" s="36" t="s">
        <v>578</v>
      </c>
      <c r="E80" s="36" t="s">
        <v>578</v>
      </c>
      <c r="F80" s="36" t="s">
        <v>578</v>
      </c>
      <c r="G80" s="36" t="s">
        <v>578</v>
      </c>
      <c r="H80" s="36" t="s">
        <v>578</v>
      </c>
    </row>
    <row r="81" spans="1:8">
      <c r="A81" t="s">
        <v>125</v>
      </c>
      <c r="B81" s="3" t="s">
        <v>75</v>
      </c>
      <c r="C81" s="3" t="s">
        <v>305</v>
      </c>
      <c r="D81" s="36" t="s">
        <v>578</v>
      </c>
      <c r="E81" s="36" t="s">
        <v>578</v>
      </c>
      <c r="F81" s="36" t="s">
        <v>578</v>
      </c>
      <c r="G81" s="36" t="s">
        <v>578</v>
      </c>
      <c r="H81" s="36" t="s">
        <v>578</v>
      </c>
    </row>
    <row r="82" spans="1:8">
      <c r="A82" t="s">
        <v>227</v>
      </c>
      <c r="B82" s="3" t="s">
        <v>75</v>
      </c>
      <c r="C82" s="3" t="s">
        <v>306</v>
      </c>
      <c r="D82" s="36" t="s">
        <v>578</v>
      </c>
      <c r="E82" s="36" t="s">
        <v>578</v>
      </c>
      <c r="F82" s="36" t="s">
        <v>578</v>
      </c>
      <c r="G82" s="36" t="s">
        <v>578</v>
      </c>
      <c r="H82" s="36" t="s">
        <v>578</v>
      </c>
    </row>
    <row r="83" spans="1:8">
      <c r="A83" t="s">
        <v>229</v>
      </c>
      <c r="B83" s="3" t="s">
        <v>75</v>
      </c>
      <c r="C83" s="3" t="s">
        <v>307</v>
      </c>
      <c r="D83" s="36" t="s">
        <v>578</v>
      </c>
      <c r="E83" s="36" t="s">
        <v>578</v>
      </c>
      <c r="F83" s="36" t="s">
        <v>578</v>
      </c>
      <c r="G83" s="36" t="s">
        <v>578</v>
      </c>
      <c r="H83" s="36" t="s">
        <v>578</v>
      </c>
    </row>
    <row r="84" spans="1:8">
      <c r="A84" t="s">
        <v>142</v>
      </c>
      <c r="B84" s="3" t="s">
        <v>75</v>
      </c>
      <c r="C84" s="3" t="s">
        <v>308</v>
      </c>
      <c r="D84" s="36" t="s">
        <v>578</v>
      </c>
      <c r="E84" s="36" t="s">
        <v>578</v>
      </c>
      <c r="F84" s="36" t="s">
        <v>578</v>
      </c>
      <c r="G84" s="36" t="s">
        <v>578</v>
      </c>
      <c r="H84" s="36" t="s">
        <v>578</v>
      </c>
    </row>
    <row r="85" spans="1:8">
      <c r="A85" t="s">
        <v>232</v>
      </c>
      <c r="B85" s="3" t="s">
        <v>75</v>
      </c>
      <c r="C85" s="3" t="s">
        <v>309</v>
      </c>
      <c r="D85" s="36" t="s">
        <v>578</v>
      </c>
      <c r="E85" s="36" t="s">
        <v>578</v>
      </c>
      <c r="F85" s="36" t="s">
        <v>578</v>
      </c>
      <c r="G85" s="36" t="s">
        <v>578</v>
      </c>
      <c r="H85" s="36" t="s">
        <v>578</v>
      </c>
    </row>
    <row r="86" spans="1:8">
      <c r="A86" t="s">
        <v>234</v>
      </c>
      <c r="B86" s="3" t="s">
        <v>75</v>
      </c>
      <c r="C86" s="3" t="s">
        <v>310</v>
      </c>
      <c r="D86" s="36" t="s">
        <v>578</v>
      </c>
      <c r="E86" s="36" t="s">
        <v>578</v>
      </c>
      <c r="F86" s="36" t="s">
        <v>578</v>
      </c>
      <c r="G86" s="36" t="s">
        <v>578</v>
      </c>
      <c r="H86" s="36" t="s">
        <v>578</v>
      </c>
    </row>
    <row r="87" spans="1:8">
      <c r="A87" t="s">
        <v>155</v>
      </c>
      <c r="B87" s="3" t="s">
        <v>75</v>
      </c>
      <c r="C87" s="3" t="s">
        <v>311</v>
      </c>
      <c r="D87" s="36" t="s">
        <v>578</v>
      </c>
      <c r="E87" s="36" t="s">
        <v>578</v>
      </c>
      <c r="F87" s="36" t="s">
        <v>578</v>
      </c>
      <c r="G87" s="36" t="s">
        <v>578</v>
      </c>
      <c r="H87" s="36" t="s">
        <v>578</v>
      </c>
    </row>
    <row r="88" spans="1:8">
      <c r="A88" t="s">
        <v>237</v>
      </c>
      <c r="B88" s="38" t="s">
        <v>75</v>
      </c>
      <c r="C88" s="3" t="s">
        <v>312</v>
      </c>
      <c r="D88" s="36" t="s">
        <v>578</v>
      </c>
      <c r="E88" s="36" t="s">
        <v>578</v>
      </c>
      <c r="F88" s="36" t="s">
        <v>578</v>
      </c>
      <c r="G88" s="36" t="s">
        <v>578</v>
      </c>
      <c r="H88" s="36" t="s">
        <v>578</v>
      </c>
    </row>
    <row r="89" spans="1:8">
      <c r="A89" t="s">
        <v>239</v>
      </c>
      <c r="B89" s="3" t="s">
        <v>75</v>
      </c>
      <c r="C89" s="3" t="s">
        <v>313</v>
      </c>
      <c r="D89" s="36" t="s">
        <v>578</v>
      </c>
      <c r="E89" s="36" t="s">
        <v>578</v>
      </c>
      <c r="F89" s="36" t="s">
        <v>578</v>
      </c>
      <c r="G89" s="36" t="s">
        <v>578</v>
      </c>
      <c r="H89" s="36" t="s">
        <v>578</v>
      </c>
    </row>
    <row r="90" spans="1:8">
      <c r="A90" t="s">
        <v>169</v>
      </c>
      <c r="B90" s="3" t="s">
        <v>75</v>
      </c>
      <c r="C90" s="3" t="s">
        <v>314</v>
      </c>
      <c r="D90" s="36" t="s">
        <v>578</v>
      </c>
      <c r="E90" s="36" t="s">
        <v>578</v>
      </c>
      <c r="F90" s="36" t="s">
        <v>578</v>
      </c>
      <c r="G90" s="36" t="s">
        <v>578</v>
      </c>
      <c r="H90" s="36" t="s">
        <v>578</v>
      </c>
    </row>
    <row r="91" spans="1:8">
      <c r="A91" t="s">
        <v>174</v>
      </c>
      <c r="B91" s="39" t="s">
        <v>75</v>
      </c>
      <c r="C91" s="3" t="s">
        <v>315</v>
      </c>
      <c r="D91" s="36" t="s">
        <v>578</v>
      </c>
      <c r="E91" s="36">
        <v>70</v>
      </c>
      <c r="F91" s="36" t="s">
        <v>578</v>
      </c>
      <c r="G91" s="36" t="s">
        <v>578</v>
      </c>
      <c r="H91" s="36" t="s">
        <v>578</v>
      </c>
    </row>
    <row r="92" spans="1:8">
      <c r="A92" t="s">
        <v>176</v>
      </c>
      <c r="B92" s="3" t="s">
        <v>75</v>
      </c>
      <c r="C92" s="3" t="s">
        <v>316</v>
      </c>
      <c r="D92" s="36" t="s">
        <v>578</v>
      </c>
      <c r="E92" s="36" t="s">
        <v>578</v>
      </c>
      <c r="F92" s="36" t="s">
        <v>578</v>
      </c>
      <c r="G92" s="36" t="s">
        <v>578</v>
      </c>
      <c r="H92" s="36" t="s">
        <v>578</v>
      </c>
    </row>
    <row r="93" spans="1:8">
      <c r="A93" t="s">
        <v>178</v>
      </c>
      <c r="B93" s="3" t="s">
        <v>75</v>
      </c>
      <c r="C93" s="3" t="s">
        <v>317</v>
      </c>
      <c r="D93" s="36" t="s">
        <v>578</v>
      </c>
      <c r="E93" s="36" t="s">
        <v>578</v>
      </c>
      <c r="F93" s="36" t="s">
        <v>578</v>
      </c>
      <c r="G93" s="36" t="s">
        <v>578</v>
      </c>
      <c r="H93" s="36" t="s">
        <v>578</v>
      </c>
    </row>
    <row r="94" spans="1:8">
      <c r="A94" t="s">
        <v>180</v>
      </c>
      <c r="B94" s="3" t="s">
        <v>75</v>
      </c>
      <c r="C94" s="3" t="s">
        <v>318</v>
      </c>
      <c r="D94" s="36" t="s">
        <v>578</v>
      </c>
      <c r="E94" s="36" t="s">
        <v>578</v>
      </c>
      <c r="F94" s="36" t="s">
        <v>578</v>
      </c>
      <c r="G94" s="36" t="s">
        <v>578</v>
      </c>
      <c r="H94" s="36" t="s">
        <v>578</v>
      </c>
    </row>
    <row r="95" spans="1:8">
      <c r="A95" t="s">
        <v>182</v>
      </c>
      <c r="B95" s="3" t="s">
        <v>75</v>
      </c>
      <c r="C95" s="3" t="s">
        <v>319</v>
      </c>
      <c r="D95" s="36" t="s">
        <v>578</v>
      </c>
      <c r="E95" s="36" t="s">
        <v>578</v>
      </c>
      <c r="F95" s="36" t="s">
        <v>578</v>
      </c>
      <c r="G95" s="36" t="s">
        <v>578</v>
      </c>
      <c r="H95" s="36" t="s">
        <v>578</v>
      </c>
    </row>
    <row r="96" spans="1:8">
      <c r="A96" t="s">
        <v>247</v>
      </c>
      <c r="B96" s="3" t="s">
        <v>75</v>
      </c>
      <c r="C96" s="3" t="s">
        <v>320</v>
      </c>
      <c r="D96" s="36" t="s">
        <v>578</v>
      </c>
      <c r="E96" s="36">
        <v>51</v>
      </c>
      <c r="F96" s="36" t="s">
        <v>578</v>
      </c>
      <c r="G96" s="36" t="s">
        <v>578</v>
      </c>
      <c r="H96" s="36">
        <v>64</v>
      </c>
    </row>
    <row r="97" spans="1:8">
      <c r="A97" t="s">
        <v>65</v>
      </c>
      <c r="B97" s="3" t="s">
        <v>59</v>
      </c>
      <c r="C97" s="3" t="s">
        <v>200</v>
      </c>
      <c r="D97" s="36">
        <v>67</v>
      </c>
      <c r="E97" s="36">
        <v>67</v>
      </c>
      <c r="F97" s="36">
        <v>69</v>
      </c>
      <c r="G97" s="36">
        <v>75</v>
      </c>
      <c r="H97" s="36">
        <v>67</v>
      </c>
    </row>
    <row r="98" spans="1:8">
      <c r="A98" t="s">
        <v>114</v>
      </c>
      <c r="B98" s="38" t="s">
        <v>59</v>
      </c>
      <c r="C98" s="3" t="s">
        <v>321</v>
      </c>
      <c r="D98" s="36">
        <v>65</v>
      </c>
      <c r="E98" s="36">
        <v>71</v>
      </c>
      <c r="F98" s="36">
        <v>69</v>
      </c>
      <c r="G98" s="36">
        <v>73</v>
      </c>
      <c r="H98" s="36">
        <v>66</v>
      </c>
    </row>
    <row r="99" spans="1:8">
      <c r="A99" t="s">
        <v>121</v>
      </c>
      <c r="B99" s="3" t="s">
        <v>59</v>
      </c>
      <c r="C99" s="3" t="s">
        <v>322</v>
      </c>
      <c r="D99" s="36">
        <v>74</v>
      </c>
      <c r="E99" s="36">
        <v>60</v>
      </c>
      <c r="F99" s="36">
        <v>62</v>
      </c>
      <c r="G99" s="36">
        <v>102</v>
      </c>
      <c r="H99" s="36">
        <v>68</v>
      </c>
    </row>
    <row r="100" spans="1:8">
      <c r="A100" t="s">
        <v>125</v>
      </c>
      <c r="B100" s="3" t="s">
        <v>59</v>
      </c>
      <c r="C100" s="3" t="s">
        <v>323</v>
      </c>
      <c r="D100" s="36">
        <v>58</v>
      </c>
      <c r="E100" s="36">
        <v>55</v>
      </c>
      <c r="F100" s="36">
        <v>55</v>
      </c>
      <c r="G100" s="36">
        <v>69</v>
      </c>
      <c r="H100" s="36">
        <v>67</v>
      </c>
    </row>
    <row r="101" spans="1:8">
      <c r="A101" t="s">
        <v>227</v>
      </c>
      <c r="B101" s="3" t="s">
        <v>59</v>
      </c>
      <c r="C101" s="3" t="s">
        <v>324</v>
      </c>
      <c r="D101" s="36" t="s">
        <v>578</v>
      </c>
      <c r="E101" s="36" t="s">
        <v>578</v>
      </c>
      <c r="F101" s="36">
        <v>58</v>
      </c>
      <c r="G101" s="36">
        <v>81</v>
      </c>
      <c r="H101" s="36">
        <v>75</v>
      </c>
    </row>
    <row r="102" spans="1:8">
      <c r="A102" t="s">
        <v>229</v>
      </c>
      <c r="B102" s="3" t="s">
        <v>59</v>
      </c>
      <c r="C102" s="3" t="s">
        <v>325</v>
      </c>
      <c r="D102" s="36">
        <v>54</v>
      </c>
      <c r="E102" s="36">
        <v>49</v>
      </c>
      <c r="F102" s="36" t="s">
        <v>578</v>
      </c>
      <c r="G102" s="36">
        <v>59</v>
      </c>
      <c r="H102" s="36">
        <v>56</v>
      </c>
    </row>
    <row r="103" spans="1:8">
      <c r="A103" t="s">
        <v>142</v>
      </c>
      <c r="B103" s="3" t="s">
        <v>59</v>
      </c>
      <c r="C103" s="3" t="s">
        <v>326</v>
      </c>
      <c r="D103" s="36" t="s">
        <v>578</v>
      </c>
      <c r="E103" s="36" t="s">
        <v>578</v>
      </c>
      <c r="F103" s="36" t="s">
        <v>578</v>
      </c>
      <c r="G103" s="36" t="s">
        <v>578</v>
      </c>
      <c r="H103" s="36" t="s">
        <v>578</v>
      </c>
    </row>
    <row r="104" spans="1:8">
      <c r="A104" t="s">
        <v>232</v>
      </c>
      <c r="B104" s="3" t="s">
        <v>59</v>
      </c>
      <c r="C104" s="3" t="s">
        <v>327</v>
      </c>
      <c r="D104" s="36" t="s">
        <v>578</v>
      </c>
      <c r="E104" s="36" t="s">
        <v>578</v>
      </c>
      <c r="F104" s="36" t="s">
        <v>578</v>
      </c>
      <c r="G104" s="36" t="s">
        <v>578</v>
      </c>
      <c r="H104" s="36" t="s">
        <v>578</v>
      </c>
    </row>
    <row r="105" spans="1:8">
      <c r="A105" t="s">
        <v>234</v>
      </c>
      <c r="B105" s="3" t="s">
        <v>59</v>
      </c>
      <c r="C105" s="3" t="s">
        <v>328</v>
      </c>
      <c r="D105" s="36" t="s">
        <v>578</v>
      </c>
      <c r="E105" s="36" t="s">
        <v>578</v>
      </c>
      <c r="F105" s="36" t="s">
        <v>578</v>
      </c>
      <c r="G105" s="36" t="s">
        <v>578</v>
      </c>
      <c r="H105" s="36" t="s">
        <v>578</v>
      </c>
    </row>
    <row r="106" spans="1:8">
      <c r="A106" t="s">
        <v>155</v>
      </c>
      <c r="B106" s="38" t="s">
        <v>59</v>
      </c>
      <c r="C106" s="3" t="s">
        <v>329</v>
      </c>
      <c r="D106" s="36">
        <v>88</v>
      </c>
      <c r="E106" s="36">
        <v>76</v>
      </c>
      <c r="F106" s="36">
        <v>80</v>
      </c>
      <c r="G106" s="36">
        <v>110</v>
      </c>
      <c r="H106" s="36">
        <v>77</v>
      </c>
    </row>
    <row r="107" spans="1:8">
      <c r="A107" t="s">
        <v>237</v>
      </c>
      <c r="B107" s="3" t="s">
        <v>59</v>
      </c>
      <c r="C107" s="3" t="s">
        <v>330</v>
      </c>
      <c r="D107" s="36" t="s">
        <v>578</v>
      </c>
      <c r="E107" s="36" t="s">
        <v>578</v>
      </c>
      <c r="F107" s="36" t="s">
        <v>578</v>
      </c>
      <c r="G107" s="36" t="s">
        <v>578</v>
      </c>
      <c r="H107" s="36" t="s">
        <v>578</v>
      </c>
    </row>
    <row r="108" spans="1:8">
      <c r="A108" t="s">
        <v>239</v>
      </c>
      <c r="B108" s="3" t="s">
        <v>59</v>
      </c>
      <c r="C108" s="3" t="s">
        <v>331</v>
      </c>
      <c r="D108" s="36" t="s">
        <v>578</v>
      </c>
      <c r="E108" s="36" t="s">
        <v>578</v>
      </c>
      <c r="F108" s="36" t="s">
        <v>578</v>
      </c>
      <c r="G108" s="36" t="s">
        <v>578</v>
      </c>
      <c r="H108" s="36" t="s">
        <v>578</v>
      </c>
    </row>
    <row r="109" spans="1:8">
      <c r="A109" t="s">
        <v>169</v>
      </c>
      <c r="B109" s="39" t="s">
        <v>59</v>
      </c>
      <c r="C109" s="3" t="s">
        <v>332</v>
      </c>
      <c r="D109" s="36" t="s">
        <v>578</v>
      </c>
      <c r="E109" s="36" t="s">
        <v>578</v>
      </c>
      <c r="F109" s="36" t="s">
        <v>578</v>
      </c>
      <c r="G109" s="36" t="s">
        <v>578</v>
      </c>
      <c r="H109" s="36" t="s">
        <v>578</v>
      </c>
    </row>
    <row r="110" spans="1:8">
      <c r="A110" t="s">
        <v>174</v>
      </c>
      <c r="B110" s="3" t="s">
        <v>59</v>
      </c>
      <c r="C110" s="3" t="s">
        <v>333</v>
      </c>
      <c r="D110" s="36">
        <v>76</v>
      </c>
      <c r="E110" s="36">
        <v>65</v>
      </c>
      <c r="F110" s="36">
        <v>68</v>
      </c>
      <c r="G110" s="36">
        <v>68</v>
      </c>
      <c r="H110" s="36">
        <v>64</v>
      </c>
    </row>
    <row r="111" spans="1:8">
      <c r="A111" t="s">
        <v>176</v>
      </c>
      <c r="B111" s="3" t="s">
        <v>59</v>
      </c>
      <c r="C111" s="3" t="s">
        <v>334</v>
      </c>
      <c r="D111" s="36" t="s">
        <v>578</v>
      </c>
      <c r="E111" s="36" t="s">
        <v>578</v>
      </c>
      <c r="F111" s="36" t="s">
        <v>578</v>
      </c>
      <c r="G111" s="36" t="s">
        <v>578</v>
      </c>
      <c r="H111" s="36" t="s">
        <v>578</v>
      </c>
    </row>
    <row r="112" spans="1:8">
      <c r="A112" t="s">
        <v>178</v>
      </c>
      <c r="B112" s="3" t="s">
        <v>59</v>
      </c>
      <c r="C112" s="3" t="s">
        <v>335</v>
      </c>
      <c r="D112" s="36" t="s">
        <v>578</v>
      </c>
      <c r="E112" s="36" t="s">
        <v>578</v>
      </c>
      <c r="F112" s="36" t="s">
        <v>578</v>
      </c>
      <c r="G112" s="36" t="s">
        <v>578</v>
      </c>
      <c r="H112" s="36" t="s">
        <v>578</v>
      </c>
    </row>
    <row r="113" spans="1:8">
      <c r="A113" t="s">
        <v>180</v>
      </c>
      <c r="B113" s="3" t="s">
        <v>59</v>
      </c>
      <c r="C113" s="3" t="s">
        <v>336</v>
      </c>
      <c r="D113" s="36" t="s">
        <v>578</v>
      </c>
      <c r="E113" s="36" t="s">
        <v>578</v>
      </c>
      <c r="F113" s="36" t="s">
        <v>578</v>
      </c>
      <c r="G113" s="36" t="s">
        <v>578</v>
      </c>
      <c r="H113" s="36" t="s">
        <v>578</v>
      </c>
    </row>
    <row r="114" spans="1:8">
      <c r="A114" t="s">
        <v>182</v>
      </c>
      <c r="B114" s="3" t="s">
        <v>59</v>
      </c>
      <c r="C114" s="3" t="s">
        <v>337</v>
      </c>
      <c r="D114" s="36" t="s">
        <v>578</v>
      </c>
      <c r="E114" s="36">
        <v>50</v>
      </c>
      <c r="F114" s="36" t="s">
        <v>578</v>
      </c>
      <c r="G114" s="36" t="s">
        <v>578</v>
      </c>
      <c r="H114" s="36">
        <v>45</v>
      </c>
    </row>
    <row r="115" spans="1:8">
      <c r="A115" t="s">
        <v>247</v>
      </c>
      <c r="B115" s="3" t="s">
        <v>59</v>
      </c>
      <c r="C115" s="3" t="s">
        <v>338</v>
      </c>
      <c r="D115" s="36">
        <v>61</v>
      </c>
      <c r="E115" s="36">
        <v>97</v>
      </c>
      <c r="F115" s="36">
        <v>79</v>
      </c>
      <c r="G115" s="36">
        <v>77</v>
      </c>
      <c r="H115" s="36">
        <v>63</v>
      </c>
    </row>
    <row r="116" spans="1:8">
      <c r="A116" t="s">
        <v>65</v>
      </c>
      <c r="B116" s="41" t="s">
        <v>76</v>
      </c>
      <c r="C116" s="3" t="s">
        <v>214</v>
      </c>
      <c r="D116" s="36">
        <v>68</v>
      </c>
      <c r="E116" s="36">
        <v>69</v>
      </c>
      <c r="F116" s="36">
        <v>69</v>
      </c>
      <c r="G116" s="36">
        <v>81</v>
      </c>
      <c r="H116" s="36">
        <v>74</v>
      </c>
    </row>
    <row r="117" spans="1:8">
      <c r="A117" t="s">
        <v>114</v>
      </c>
      <c r="B117" s="42" t="s">
        <v>76</v>
      </c>
      <c r="C117" s="3" t="s">
        <v>339</v>
      </c>
      <c r="D117" s="36">
        <v>71</v>
      </c>
      <c r="E117" s="36">
        <v>70</v>
      </c>
      <c r="F117" s="36">
        <v>68</v>
      </c>
      <c r="G117" s="36">
        <v>83</v>
      </c>
      <c r="H117" s="36">
        <v>80</v>
      </c>
    </row>
    <row r="118" spans="1:8">
      <c r="A118" t="s">
        <v>121</v>
      </c>
      <c r="B118" s="42" t="s">
        <v>76</v>
      </c>
      <c r="C118" s="3" t="s">
        <v>340</v>
      </c>
      <c r="D118" s="36">
        <v>62</v>
      </c>
      <c r="E118" s="36">
        <v>66</v>
      </c>
      <c r="F118" s="36">
        <v>69</v>
      </c>
      <c r="G118" s="36">
        <v>66</v>
      </c>
      <c r="H118" s="36">
        <v>61</v>
      </c>
    </row>
    <row r="119" spans="1:8">
      <c r="A119" t="s">
        <v>125</v>
      </c>
      <c r="B119" s="42" t="s">
        <v>76</v>
      </c>
      <c r="C119" s="3" t="s">
        <v>341</v>
      </c>
      <c r="D119" s="36">
        <v>67</v>
      </c>
      <c r="E119" s="36">
        <v>65</v>
      </c>
      <c r="F119" s="36">
        <v>59</v>
      </c>
      <c r="G119" s="36">
        <v>64</v>
      </c>
      <c r="H119" s="36">
        <v>60</v>
      </c>
    </row>
    <row r="120" spans="1:8">
      <c r="A120" t="s">
        <v>227</v>
      </c>
      <c r="B120" s="42" t="s">
        <v>76</v>
      </c>
      <c r="C120" s="3" t="s">
        <v>342</v>
      </c>
      <c r="D120" s="36">
        <v>69</v>
      </c>
      <c r="E120" s="36">
        <v>67</v>
      </c>
      <c r="F120" s="36">
        <v>58</v>
      </c>
      <c r="G120" s="36">
        <v>67</v>
      </c>
      <c r="H120" s="36">
        <v>59</v>
      </c>
    </row>
    <row r="121" spans="1:8">
      <c r="A121" t="s">
        <v>229</v>
      </c>
      <c r="B121" s="42" t="s">
        <v>76</v>
      </c>
      <c r="C121" s="3" t="s">
        <v>343</v>
      </c>
      <c r="D121" s="36">
        <v>61</v>
      </c>
      <c r="E121" s="36">
        <v>62</v>
      </c>
      <c r="F121" s="36">
        <v>58</v>
      </c>
      <c r="G121" s="36">
        <v>61</v>
      </c>
      <c r="H121" s="36">
        <v>61</v>
      </c>
    </row>
    <row r="122" spans="1:8">
      <c r="A122" t="s">
        <v>142</v>
      </c>
      <c r="B122" s="42" t="s">
        <v>76</v>
      </c>
      <c r="C122" s="3" t="s">
        <v>344</v>
      </c>
      <c r="D122" s="36" t="s">
        <v>578</v>
      </c>
      <c r="E122" s="36" t="s">
        <v>578</v>
      </c>
      <c r="F122" s="36" t="s">
        <v>578</v>
      </c>
      <c r="G122" s="36" t="s">
        <v>578</v>
      </c>
      <c r="H122" s="36" t="s">
        <v>578</v>
      </c>
    </row>
    <row r="123" spans="1:8">
      <c r="A123" t="s">
        <v>232</v>
      </c>
      <c r="B123" s="42" t="s">
        <v>76</v>
      </c>
      <c r="C123" s="3" t="s">
        <v>345</v>
      </c>
      <c r="D123" s="36" t="s">
        <v>578</v>
      </c>
      <c r="E123" s="36" t="s">
        <v>578</v>
      </c>
      <c r="F123" s="36" t="s">
        <v>578</v>
      </c>
      <c r="G123" s="36" t="s">
        <v>578</v>
      </c>
      <c r="H123" s="36" t="s">
        <v>578</v>
      </c>
    </row>
    <row r="124" spans="1:8">
      <c r="A124" t="s">
        <v>234</v>
      </c>
      <c r="B124" s="41" t="s">
        <v>76</v>
      </c>
      <c r="C124" s="3" t="s">
        <v>346</v>
      </c>
      <c r="D124" s="36" t="s">
        <v>578</v>
      </c>
      <c r="E124" s="36" t="s">
        <v>578</v>
      </c>
      <c r="F124" s="36" t="s">
        <v>578</v>
      </c>
      <c r="G124" s="36" t="s">
        <v>578</v>
      </c>
      <c r="H124" s="36" t="s">
        <v>578</v>
      </c>
    </row>
    <row r="125" spans="1:8">
      <c r="A125" t="s">
        <v>155</v>
      </c>
      <c r="B125" s="42" t="s">
        <v>76</v>
      </c>
      <c r="C125" s="3" t="s">
        <v>347</v>
      </c>
      <c r="D125" s="36">
        <v>62</v>
      </c>
      <c r="E125" s="36">
        <v>73</v>
      </c>
      <c r="F125" s="36">
        <v>86</v>
      </c>
      <c r="G125" s="36">
        <v>84</v>
      </c>
      <c r="H125" s="36">
        <v>70</v>
      </c>
    </row>
    <row r="126" spans="1:8">
      <c r="A126" t="s">
        <v>237</v>
      </c>
      <c r="B126" s="42" t="s">
        <v>76</v>
      </c>
      <c r="C126" s="3" t="s">
        <v>348</v>
      </c>
      <c r="D126" s="36">
        <v>61</v>
      </c>
      <c r="E126" s="36">
        <v>61</v>
      </c>
      <c r="F126" s="36">
        <v>70</v>
      </c>
      <c r="G126" s="36">
        <v>77</v>
      </c>
      <c r="H126" s="36">
        <v>73</v>
      </c>
    </row>
    <row r="127" spans="1:8">
      <c r="A127" t="s">
        <v>239</v>
      </c>
      <c r="B127" s="1" t="s">
        <v>76</v>
      </c>
      <c r="C127" s="3" t="s">
        <v>349</v>
      </c>
      <c r="D127" s="36" t="s">
        <v>578</v>
      </c>
      <c r="E127" s="36" t="s">
        <v>578</v>
      </c>
      <c r="F127" s="36" t="s">
        <v>578</v>
      </c>
      <c r="G127" s="36" t="s">
        <v>578</v>
      </c>
      <c r="H127" s="36" t="s">
        <v>578</v>
      </c>
    </row>
    <row r="128" spans="1:8">
      <c r="A128" t="s">
        <v>169</v>
      </c>
      <c r="B128" s="42" t="s">
        <v>76</v>
      </c>
      <c r="C128" s="3" t="s">
        <v>350</v>
      </c>
      <c r="D128" s="36">
        <v>77</v>
      </c>
      <c r="E128" s="36">
        <v>87</v>
      </c>
      <c r="F128" s="36">
        <v>72</v>
      </c>
      <c r="G128" s="36" t="s">
        <v>578</v>
      </c>
      <c r="H128" s="36">
        <v>75</v>
      </c>
    </row>
    <row r="129" spans="1:8">
      <c r="A129" t="s">
        <v>174</v>
      </c>
      <c r="B129" s="42" t="s">
        <v>76</v>
      </c>
      <c r="C129" s="3" t="s">
        <v>351</v>
      </c>
      <c r="D129" s="36">
        <v>61</v>
      </c>
      <c r="E129" s="36">
        <v>62</v>
      </c>
      <c r="F129" s="36">
        <v>61</v>
      </c>
      <c r="G129" s="36">
        <v>62</v>
      </c>
      <c r="H129" s="36">
        <v>62</v>
      </c>
    </row>
    <row r="130" spans="1:8">
      <c r="A130" t="s">
        <v>176</v>
      </c>
      <c r="B130" s="42" t="s">
        <v>76</v>
      </c>
      <c r="C130" s="3" t="s">
        <v>352</v>
      </c>
      <c r="D130" s="36" t="s">
        <v>578</v>
      </c>
      <c r="E130" s="36" t="s">
        <v>578</v>
      </c>
      <c r="F130" s="36" t="s">
        <v>578</v>
      </c>
      <c r="G130" s="36" t="s">
        <v>578</v>
      </c>
      <c r="H130" s="36" t="s">
        <v>578</v>
      </c>
    </row>
    <row r="131" spans="1:8">
      <c r="A131" t="s">
        <v>178</v>
      </c>
      <c r="B131" s="42" t="s">
        <v>76</v>
      </c>
      <c r="C131" s="3" t="s">
        <v>353</v>
      </c>
      <c r="D131" s="36" t="s">
        <v>578</v>
      </c>
      <c r="E131" s="36" t="s">
        <v>578</v>
      </c>
      <c r="F131" s="36">
        <v>50</v>
      </c>
      <c r="G131" s="36" t="s">
        <v>578</v>
      </c>
      <c r="H131" s="36" t="s">
        <v>578</v>
      </c>
    </row>
    <row r="132" spans="1:8">
      <c r="A132" t="s">
        <v>180</v>
      </c>
      <c r="B132" s="42" t="s">
        <v>76</v>
      </c>
      <c r="C132" s="3" t="s">
        <v>354</v>
      </c>
      <c r="D132" s="36" t="s">
        <v>578</v>
      </c>
      <c r="E132" s="36" t="s">
        <v>578</v>
      </c>
      <c r="F132" s="36" t="s">
        <v>578</v>
      </c>
      <c r="G132" s="36" t="s">
        <v>578</v>
      </c>
      <c r="H132" s="36" t="s">
        <v>578</v>
      </c>
    </row>
    <row r="133" spans="1:8">
      <c r="A133" t="s">
        <v>182</v>
      </c>
      <c r="B133" s="42" t="s">
        <v>76</v>
      </c>
      <c r="C133" s="3" t="s">
        <v>355</v>
      </c>
      <c r="D133" s="36">
        <v>67</v>
      </c>
      <c r="E133" s="36">
        <v>71</v>
      </c>
      <c r="F133" s="36">
        <v>60</v>
      </c>
      <c r="G133" s="36">
        <v>64</v>
      </c>
      <c r="H133" s="36">
        <v>81</v>
      </c>
    </row>
    <row r="134" spans="1:8">
      <c r="A134" t="s">
        <v>247</v>
      </c>
      <c r="B134" s="41" t="s">
        <v>76</v>
      </c>
      <c r="C134" s="3" t="s">
        <v>356</v>
      </c>
      <c r="D134" s="36">
        <v>96</v>
      </c>
      <c r="E134" s="36">
        <v>96</v>
      </c>
      <c r="F134" s="36">
        <v>111</v>
      </c>
      <c r="G134" s="36">
        <v>114</v>
      </c>
      <c r="H134" s="36">
        <v>131</v>
      </c>
    </row>
    <row r="135" spans="1:8">
      <c r="A135" t="s">
        <v>65</v>
      </c>
      <c r="B135" s="3" t="s">
        <v>60</v>
      </c>
      <c r="C135" s="3" t="s">
        <v>201</v>
      </c>
      <c r="D135" s="36">
        <v>62</v>
      </c>
      <c r="E135" s="36">
        <v>59</v>
      </c>
      <c r="F135" s="36">
        <v>76</v>
      </c>
      <c r="G135" s="36">
        <v>68</v>
      </c>
      <c r="H135" s="36">
        <v>71</v>
      </c>
    </row>
    <row r="136" spans="1:8">
      <c r="A136" t="s">
        <v>114</v>
      </c>
      <c r="B136" s="3" t="s">
        <v>60</v>
      </c>
      <c r="C136" s="3" t="s">
        <v>357</v>
      </c>
      <c r="D136" s="36">
        <v>66</v>
      </c>
      <c r="E136" s="36">
        <v>59</v>
      </c>
      <c r="F136" s="36">
        <v>82</v>
      </c>
      <c r="G136" s="36">
        <v>70</v>
      </c>
      <c r="H136" s="36">
        <v>73</v>
      </c>
    </row>
    <row r="137" spans="1:8">
      <c r="A137" t="s">
        <v>121</v>
      </c>
      <c r="B137" s="3" t="s">
        <v>60</v>
      </c>
      <c r="C137" s="3" t="s">
        <v>358</v>
      </c>
      <c r="D137" s="36" t="s">
        <v>578</v>
      </c>
      <c r="E137" s="36" t="s">
        <v>578</v>
      </c>
      <c r="F137" s="36" t="s">
        <v>578</v>
      </c>
      <c r="G137" s="36">
        <v>59</v>
      </c>
      <c r="H137" s="36" t="s">
        <v>578</v>
      </c>
    </row>
    <row r="138" spans="1:8">
      <c r="A138" t="s">
        <v>125</v>
      </c>
      <c r="B138" s="3" t="s">
        <v>60</v>
      </c>
      <c r="C138" s="3" t="s">
        <v>359</v>
      </c>
      <c r="D138" s="36">
        <v>50</v>
      </c>
      <c r="E138" s="36">
        <v>44</v>
      </c>
      <c r="F138" s="36">
        <v>42</v>
      </c>
      <c r="G138" s="36">
        <v>47</v>
      </c>
      <c r="H138" s="36">
        <v>44</v>
      </c>
    </row>
    <row r="139" spans="1:8">
      <c r="A139" t="s">
        <v>227</v>
      </c>
      <c r="B139" s="3" t="s">
        <v>60</v>
      </c>
      <c r="C139" s="3" t="s">
        <v>360</v>
      </c>
      <c r="D139" s="36" t="s">
        <v>578</v>
      </c>
      <c r="E139" s="36" t="s">
        <v>578</v>
      </c>
      <c r="F139" s="36" t="s">
        <v>578</v>
      </c>
      <c r="G139" s="36" t="s">
        <v>578</v>
      </c>
      <c r="H139" s="36" t="s">
        <v>578</v>
      </c>
    </row>
    <row r="140" spans="1:8">
      <c r="A140" t="s">
        <v>229</v>
      </c>
      <c r="B140" s="3" t="s">
        <v>60</v>
      </c>
      <c r="C140" s="3" t="s">
        <v>361</v>
      </c>
      <c r="D140" s="36" t="s">
        <v>578</v>
      </c>
      <c r="E140" s="36" t="s">
        <v>578</v>
      </c>
      <c r="F140" s="36" t="s">
        <v>578</v>
      </c>
      <c r="G140" s="36" t="s">
        <v>578</v>
      </c>
      <c r="H140" s="36" t="s">
        <v>578</v>
      </c>
    </row>
    <row r="141" spans="1:8">
      <c r="A141" t="s">
        <v>142</v>
      </c>
      <c r="B141" s="3" t="s">
        <v>60</v>
      </c>
      <c r="C141" s="3" t="s">
        <v>362</v>
      </c>
      <c r="D141" s="36" t="s">
        <v>578</v>
      </c>
      <c r="E141" s="36" t="s">
        <v>578</v>
      </c>
      <c r="F141" s="36" t="s">
        <v>578</v>
      </c>
      <c r="G141" s="36" t="s">
        <v>578</v>
      </c>
      <c r="H141" s="36" t="s">
        <v>578</v>
      </c>
    </row>
    <row r="142" spans="1:8">
      <c r="A142" t="s">
        <v>232</v>
      </c>
      <c r="B142" s="38" t="s">
        <v>60</v>
      </c>
      <c r="C142" s="3" t="s">
        <v>363</v>
      </c>
      <c r="D142" s="36" t="s">
        <v>578</v>
      </c>
      <c r="E142" s="36" t="s">
        <v>578</v>
      </c>
      <c r="F142" s="36" t="s">
        <v>578</v>
      </c>
      <c r="G142" s="36" t="s">
        <v>578</v>
      </c>
      <c r="H142" s="36" t="s">
        <v>578</v>
      </c>
    </row>
    <row r="143" spans="1:8">
      <c r="A143" t="s">
        <v>234</v>
      </c>
      <c r="B143" s="3" t="s">
        <v>60</v>
      </c>
      <c r="C143" s="3" t="s">
        <v>364</v>
      </c>
      <c r="D143" s="36" t="s">
        <v>578</v>
      </c>
      <c r="E143" s="36" t="s">
        <v>578</v>
      </c>
      <c r="F143" s="36" t="s">
        <v>578</v>
      </c>
      <c r="G143" s="36" t="s">
        <v>578</v>
      </c>
      <c r="H143" s="36" t="s">
        <v>578</v>
      </c>
    </row>
    <row r="144" spans="1:8">
      <c r="A144" t="s">
        <v>155</v>
      </c>
      <c r="B144" s="3" t="s">
        <v>60</v>
      </c>
      <c r="C144" s="3" t="s">
        <v>365</v>
      </c>
      <c r="D144" s="36" t="s">
        <v>578</v>
      </c>
      <c r="E144" s="36" t="s">
        <v>578</v>
      </c>
      <c r="F144" s="36" t="s">
        <v>578</v>
      </c>
      <c r="G144" s="36" t="s">
        <v>578</v>
      </c>
      <c r="H144" s="36" t="s">
        <v>578</v>
      </c>
    </row>
    <row r="145" spans="1:8">
      <c r="A145" t="s">
        <v>237</v>
      </c>
      <c r="B145" s="39" t="s">
        <v>60</v>
      </c>
      <c r="C145" s="3" t="s">
        <v>366</v>
      </c>
      <c r="D145" s="36" t="s">
        <v>578</v>
      </c>
      <c r="E145" s="36" t="s">
        <v>578</v>
      </c>
      <c r="F145" s="36" t="s">
        <v>578</v>
      </c>
      <c r="G145" s="36" t="s">
        <v>578</v>
      </c>
      <c r="H145" s="36" t="s">
        <v>578</v>
      </c>
    </row>
    <row r="146" spans="1:8">
      <c r="A146" t="s">
        <v>239</v>
      </c>
      <c r="B146" s="3" t="s">
        <v>60</v>
      </c>
      <c r="C146" s="3" t="s">
        <v>367</v>
      </c>
      <c r="D146" s="36" t="s">
        <v>578</v>
      </c>
      <c r="E146" s="36" t="s">
        <v>578</v>
      </c>
      <c r="F146" s="36" t="s">
        <v>578</v>
      </c>
      <c r="G146" s="36" t="s">
        <v>578</v>
      </c>
      <c r="H146" s="36" t="s">
        <v>578</v>
      </c>
    </row>
    <row r="147" spans="1:8">
      <c r="A147" t="s">
        <v>169</v>
      </c>
      <c r="B147" s="3" t="s">
        <v>60</v>
      </c>
      <c r="C147" s="3" t="s">
        <v>368</v>
      </c>
      <c r="D147" s="36" t="s">
        <v>578</v>
      </c>
      <c r="E147" s="36" t="s">
        <v>578</v>
      </c>
      <c r="F147" s="36" t="s">
        <v>578</v>
      </c>
      <c r="G147" s="36" t="s">
        <v>578</v>
      </c>
      <c r="H147" s="36" t="s">
        <v>578</v>
      </c>
    </row>
    <row r="148" spans="1:8">
      <c r="A148" t="s">
        <v>174</v>
      </c>
      <c r="B148" s="3" t="s">
        <v>60</v>
      </c>
      <c r="C148" s="3" t="s">
        <v>369</v>
      </c>
      <c r="D148" s="36" t="s">
        <v>578</v>
      </c>
      <c r="E148" s="36" t="s">
        <v>578</v>
      </c>
      <c r="F148" s="36" t="s">
        <v>578</v>
      </c>
      <c r="G148" s="36" t="s">
        <v>578</v>
      </c>
      <c r="H148" s="36" t="s">
        <v>578</v>
      </c>
    </row>
    <row r="149" spans="1:8">
      <c r="A149" t="s">
        <v>176</v>
      </c>
      <c r="B149" s="3" t="s">
        <v>60</v>
      </c>
      <c r="C149" s="3" t="s">
        <v>370</v>
      </c>
      <c r="D149" s="36" t="s">
        <v>578</v>
      </c>
      <c r="E149" s="36" t="s">
        <v>578</v>
      </c>
      <c r="F149" s="36" t="s">
        <v>578</v>
      </c>
      <c r="G149" s="36" t="s">
        <v>578</v>
      </c>
      <c r="H149" s="36" t="s">
        <v>578</v>
      </c>
    </row>
    <row r="150" spans="1:8">
      <c r="A150" t="s">
        <v>178</v>
      </c>
      <c r="B150" s="3" t="s">
        <v>60</v>
      </c>
      <c r="C150" s="3" t="s">
        <v>371</v>
      </c>
      <c r="D150" s="36" t="s">
        <v>578</v>
      </c>
      <c r="E150" s="36" t="s">
        <v>578</v>
      </c>
      <c r="F150" s="36" t="s">
        <v>578</v>
      </c>
      <c r="G150" s="36" t="s">
        <v>578</v>
      </c>
      <c r="H150" s="36" t="s">
        <v>578</v>
      </c>
    </row>
    <row r="151" spans="1:8">
      <c r="A151" t="s">
        <v>180</v>
      </c>
      <c r="B151" s="3" t="s">
        <v>60</v>
      </c>
      <c r="C151" s="3" t="s">
        <v>372</v>
      </c>
      <c r="D151" s="36" t="s">
        <v>578</v>
      </c>
      <c r="E151" s="36" t="s">
        <v>578</v>
      </c>
      <c r="F151" s="36" t="s">
        <v>578</v>
      </c>
      <c r="G151" s="36" t="s">
        <v>578</v>
      </c>
      <c r="H151" s="36" t="s">
        <v>578</v>
      </c>
    </row>
    <row r="152" spans="1:8">
      <c r="A152" t="s">
        <v>182</v>
      </c>
      <c r="B152" s="38" t="s">
        <v>60</v>
      </c>
      <c r="C152" s="3" t="s">
        <v>373</v>
      </c>
      <c r="D152" s="36" t="s">
        <v>578</v>
      </c>
      <c r="E152" s="36" t="s">
        <v>578</v>
      </c>
      <c r="F152" s="36" t="s">
        <v>578</v>
      </c>
      <c r="G152" s="36" t="s">
        <v>578</v>
      </c>
      <c r="H152" s="36" t="s">
        <v>578</v>
      </c>
    </row>
    <row r="153" spans="1:8">
      <c r="A153" t="s">
        <v>247</v>
      </c>
      <c r="B153" s="3" t="s">
        <v>60</v>
      </c>
      <c r="C153" s="3" t="s">
        <v>374</v>
      </c>
      <c r="D153" s="36" t="s">
        <v>578</v>
      </c>
      <c r="E153" s="36" t="s">
        <v>578</v>
      </c>
      <c r="F153" s="36" t="s">
        <v>578</v>
      </c>
      <c r="G153" s="36" t="s">
        <v>578</v>
      </c>
      <c r="H153" s="36" t="s">
        <v>578</v>
      </c>
    </row>
    <row r="154" spans="1:8">
      <c r="A154" t="s">
        <v>65</v>
      </c>
      <c r="B154" s="3" t="s">
        <v>77</v>
      </c>
      <c r="C154" s="3" t="s">
        <v>215</v>
      </c>
      <c r="D154" s="36">
        <v>61</v>
      </c>
      <c r="E154" s="36">
        <v>61</v>
      </c>
      <c r="F154" s="36">
        <v>61</v>
      </c>
      <c r="G154" s="36">
        <v>61</v>
      </c>
      <c r="H154" s="36">
        <v>61</v>
      </c>
    </row>
    <row r="155" spans="1:8">
      <c r="A155" t="s">
        <v>114</v>
      </c>
      <c r="B155" s="3" t="s">
        <v>77</v>
      </c>
      <c r="C155" s="3" t="s">
        <v>375</v>
      </c>
      <c r="D155" s="36">
        <v>60</v>
      </c>
      <c r="E155" s="36">
        <v>60</v>
      </c>
      <c r="F155" s="36">
        <v>61</v>
      </c>
      <c r="G155" s="36">
        <v>61</v>
      </c>
      <c r="H155" s="36">
        <v>61</v>
      </c>
    </row>
    <row r="156" spans="1:8">
      <c r="A156" t="s">
        <v>121</v>
      </c>
      <c r="B156" s="3" t="s">
        <v>77</v>
      </c>
      <c r="C156" s="3" t="s">
        <v>376</v>
      </c>
      <c r="D156" s="36" t="s">
        <v>578</v>
      </c>
      <c r="E156" s="36" t="s">
        <v>578</v>
      </c>
      <c r="F156" s="36" t="s">
        <v>578</v>
      </c>
      <c r="G156" s="36" t="s">
        <v>578</v>
      </c>
      <c r="H156" s="36" t="s">
        <v>578</v>
      </c>
    </row>
    <row r="157" spans="1:8">
      <c r="A157" t="s">
        <v>125</v>
      </c>
      <c r="B157" s="3" t="s">
        <v>77</v>
      </c>
      <c r="C157" s="3" t="s">
        <v>377</v>
      </c>
      <c r="D157" s="36">
        <v>56</v>
      </c>
      <c r="E157" s="36">
        <v>59</v>
      </c>
      <c r="F157" s="36">
        <v>58</v>
      </c>
      <c r="G157" s="36">
        <v>59</v>
      </c>
      <c r="H157" s="36">
        <v>58</v>
      </c>
    </row>
    <row r="158" spans="1:8">
      <c r="A158" t="s">
        <v>227</v>
      </c>
      <c r="B158" s="3" t="s">
        <v>77</v>
      </c>
      <c r="C158" s="3" t="s">
        <v>378</v>
      </c>
      <c r="D158" s="36">
        <v>56</v>
      </c>
      <c r="E158" s="36">
        <v>59</v>
      </c>
      <c r="F158" s="36">
        <v>58</v>
      </c>
      <c r="G158" s="36">
        <v>59</v>
      </c>
      <c r="H158" s="36">
        <v>58</v>
      </c>
    </row>
    <row r="159" spans="1:8">
      <c r="A159" t="s">
        <v>229</v>
      </c>
      <c r="B159" s="3" t="s">
        <v>77</v>
      </c>
      <c r="C159" s="3" t="s">
        <v>379</v>
      </c>
      <c r="D159" s="36" t="s">
        <v>578</v>
      </c>
      <c r="E159" s="36" t="s">
        <v>578</v>
      </c>
      <c r="F159" s="36" t="s">
        <v>578</v>
      </c>
      <c r="G159" s="36" t="s">
        <v>578</v>
      </c>
      <c r="H159" s="36" t="s">
        <v>578</v>
      </c>
    </row>
    <row r="160" spans="1:8">
      <c r="A160" t="s">
        <v>142</v>
      </c>
      <c r="B160" s="38" t="s">
        <v>77</v>
      </c>
      <c r="C160" s="3" t="s">
        <v>380</v>
      </c>
      <c r="D160" s="36" t="s">
        <v>578</v>
      </c>
      <c r="E160" s="36" t="s">
        <v>578</v>
      </c>
      <c r="F160" s="36" t="s">
        <v>578</v>
      </c>
      <c r="G160" s="36" t="s">
        <v>578</v>
      </c>
      <c r="H160" s="36" t="s">
        <v>578</v>
      </c>
    </row>
    <row r="161" spans="1:8">
      <c r="A161" t="s">
        <v>232</v>
      </c>
      <c r="B161" s="3" t="s">
        <v>77</v>
      </c>
      <c r="C161" s="3" t="s">
        <v>381</v>
      </c>
      <c r="D161" s="36" t="s">
        <v>578</v>
      </c>
      <c r="E161" s="36" t="s">
        <v>578</v>
      </c>
      <c r="F161" s="36" t="s">
        <v>578</v>
      </c>
      <c r="G161" s="36" t="s">
        <v>578</v>
      </c>
      <c r="H161" s="36" t="s">
        <v>578</v>
      </c>
    </row>
    <row r="162" spans="1:8">
      <c r="A162" t="s">
        <v>234</v>
      </c>
      <c r="B162" s="3" t="s">
        <v>77</v>
      </c>
      <c r="C162" s="3" t="s">
        <v>382</v>
      </c>
      <c r="D162" s="36" t="s">
        <v>578</v>
      </c>
      <c r="E162" s="36" t="s">
        <v>578</v>
      </c>
      <c r="F162" s="36" t="s">
        <v>578</v>
      </c>
      <c r="G162" s="36" t="s">
        <v>578</v>
      </c>
      <c r="H162" s="36" t="s">
        <v>578</v>
      </c>
    </row>
    <row r="163" spans="1:8">
      <c r="A163" t="s">
        <v>155</v>
      </c>
      <c r="B163" s="39" t="s">
        <v>77</v>
      </c>
      <c r="C163" s="3" t="s">
        <v>383</v>
      </c>
      <c r="D163" s="36">
        <v>62</v>
      </c>
      <c r="E163" s="36">
        <v>81</v>
      </c>
      <c r="F163" s="36">
        <v>62</v>
      </c>
      <c r="G163" s="36">
        <v>62</v>
      </c>
      <c r="H163" s="36">
        <v>64</v>
      </c>
    </row>
    <row r="164" spans="1:8">
      <c r="A164" t="s">
        <v>237</v>
      </c>
      <c r="B164" s="3" t="s">
        <v>77</v>
      </c>
      <c r="C164" s="3" t="s">
        <v>384</v>
      </c>
      <c r="D164" s="36" t="s">
        <v>578</v>
      </c>
      <c r="E164" s="36">
        <v>81</v>
      </c>
      <c r="F164" s="36" t="s">
        <v>578</v>
      </c>
      <c r="G164" s="36" t="s">
        <v>578</v>
      </c>
      <c r="H164" s="36" t="s">
        <v>578</v>
      </c>
    </row>
    <row r="165" spans="1:8">
      <c r="A165" t="s">
        <v>239</v>
      </c>
      <c r="B165" s="3" t="s">
        <v>77</v>
      </c>
      <c r="C165" s="3" t="s">
        <v>385</v>
      </c>
      <c r="D165" s="36" t="s">
        <v>578</v>
      </c>
      <c r="E165" s="36" t="s">
        <v>578</v>
      </c>
      <c r="F165" s="36" t="s">
        <v>578</v>
      </c>
      <c r="G165" s="36" t="s">
        <v>578</v>
      </c>
      <c r="H165" s="36" t="s">
        <v>578</v>
      </c>
    </row>
    <row r="166" spans="1:8">
      <c r="A166" t="s">
        <v>169</v>
      </c>
      <c r="B166" s="3" t="s">
        <v>77</v>
      </c>
      <c r="C166" s="3" t="s">
        <v>386</v>
      </c>
      <c r="D166" s="36" t="s">
        <v>578</v>
      </c>
      <c r="E166" s="36" t="s">
        <v>578</v>
      </c>
      <c r="F166" s="36" t="s">
        <v>578</v>
      </c>
      <c r="G166" s="36" t="s">
        <v>578</v>
      </c>
      <c r="H166" s="36" t="s">
        <v>578</v>
      </c>
    </row>
    <row r="167" spans="1:8">
      <c r="A167" t="s">
        <v>174</v>
      </c>
      <c r="B167" s="3" t="s">
        <v>77</v>
      </c>
      <c r="C167" s="3" t="s">
        <v>387</v>
      </c>
      <c r="D167" s="36">
        <v>59</v>
      </c>
      <c r="E167" s="36" t="s">
        <v>578</v>
      </c>
      <c r="F167" s="36">
        <v>60</v>
      </c>
      <c r="G167" s="36">
        <v>61</v>
      </c>
      <c r="H167" s="36" t="s">
        <v>578</v>
      </c>
    </row>
    <row r="168" spans="1:8">
      <c r="A168" t="s">
        <v>176</v>
      </c>
      <c r="B168" s="3" t="s">
        <v>77</v>
      </c>
      <c r="C168" s="3" t="s">
        <v>388</v>
      </c>
      <c r="D168" s="36" t="s">
        <v>578</v>
      </c>
      <c r="E168" s="36" t="s">
        <v>578</v>
      </c>
      <c r="F168" s="36" t="s">
        <v>578</v>
      </c>
      <c r="G168" s="36" t="s">
        <v>578</v>
      </c>
      <c r="H168" s="36" t="s">
        <v>578</v>
      </c>
    </row>
    <row r="169" spans="1:8">
      <c r="A169" t="s">
        <v>178</v>
      </c>
      <c r="B169" s="3" t="s">
        <v>77</v>
      </c>
      <c r="C169" s="3" t="s">
        <v>389</v>
      </c>
      <c r="D169" s="36" t="s">
        <v>578</v>
      </c>
      <c r="E169" s="36" t="s">
        <v>578</v>
      </c>
      <c r="F169" s="36" t="s">
        <v>578</v>
      </c>
      <c r="G169" s="36" t="s">
        <v>578</v>
      </c>
      <c r="H169" s="36" t="s">
        <v>578</v>
      </c>
    </row>
    <row r="170" spans="1:8">
      <c r="A170" t="s">
        <v>180</v>
      </c>
      <c r="B170" s="38" t="s">
        <v>77</v>
      </c>
      <c r="C170" s="3" t="s">
        <v>390</v>
      </c>
      <c r="D170" s="36" t="s">
        <v>578</v>
      </c>
      <c r="E170" s="36" t="s">
        <v>578</v>
      </c>
      <c r="F170" s="36" t="s">
        <v>578</v>
      </c>
      <c r="G170" s="36" t="s">
        <v>578</v>
      </c>
      <c r="H170" s="36" t="s">
        <v>578</v>
      </c>
    </row>
    <row r="171" spans="1:8">
      <c r="A171" t="s">
        <v>182</v>
      </c>
      <c r="B171" s="3" t="s">
        <v>77</v>
      </c>
      <c r="C171" s="3" t="s">
        <v>391</v>
      </c>
      <c r="D171" s="36" t="s">
        <v>578</v>
      </c>
      <c r="E171" s="36" t="s">
        <v>578</v>
      </c>
      <c r="F171" s="36" t="s">
        <v>578</v>
      </c>
      <c r="G171" s="36" t="s">
        <v>578</v>
      </c>
      <c r="H171" s="36" t="s">
        <v>578</v>
      </c>
    </row>
    <row r="172" spans="1:8">
      <c r="A172" t="s">
        <v>247</v>
      </c>
      <c r="B172" s="3" t="s">
        <v>77</v>
      </c>
      <c r="C172" s="3" t="s">
        <v>392</v>
      </c>
      <c r="D172" s="36">
        <v>82</v>
      </c>
      <c r="E172" s="36" t="s">
        <v>578</v>
      </c>
      <c r="F172" s="36">
        <v>92</v>
      </c>
      <c r="G172" s="36">
        <v>62</v>
      </c>
      <c r="H172" s="36">
        <v>70</v>
      </c>
    </row>
    <row r="173" spans="1:8">
      <c r="A173" t="s">
        <v>65</v>
      </c>
      <c r="B173" s="3" t="s">
        <v>71</v>
      </c>
      <c r="C173" s="3" t="s">
        <v>210</v>
      </c>
      <c r="D173" s="36">
        <v>60</v>
      </c>
      <c r="E173" s="36">
        <v>61</v>
      </c>
      <c r="F173" s="36">
        <v>60</v>
      </c>
      <c r="G173" s="36">
        <v>68</v>
      </c>
      <c r="H173" s="36">
        <v>73</v>
      </c>
    </row>
    <row r="174" spans="1:8">
      <c r="A174" t="s">
        <v>114</v>
      </c>
      <c r="B174" s="3" t="s">
        <v>71</v>
      </c>
      <c r="C174" s="3" t="s">
        <v>393</v>
      </c>
      <c r="D174" s="36">
        <v>61</v>
      </c>
      <c r="E174" s="36">
        <v>62</v>
      </c>
      <c r="F174" s="36">
        <v>60</v>
      </c>
      <c r="G174" s="36">
        <v>73</v>
      </c>
      <c r="H174" s="36">
        <v>84</v>
      </c>
    </row>
    <row r="175" spans="1:8">
      <c r="A175" t="s">
        <v>121</v>
      </c>
      <c r="B175" s="3" t="s">
        <v>71</v>
      </c>
      <c r="C175" s="3" t="s">
        <v>394</v>
      </c>
      <c r="D175" s="36">
        <v>56</v>
      </c>
      <c r="E175" s="36">
        <v>54</v>
      </c>
      <c r="F175" s="36">
        <v>57</v>
      </c>
      <c r="G175" s="36">
        <v>52</v>
      </c>
      <c r="H175" s="36">
        <v>59</v>
      </c>
    </row>
    <row r="176" spans="1:8">
      <c r="A176" t="s">
        <v>125</v>
      </c>
      <c r="B176" s="3" t="s">
        <v>71</v>
      </c>
      <c r="C176" s="3" t="s">
        <v>395</v>
      </c>
      <c r="D176" s="36">
        <v>44</v>
      </c>
      <c r="E176" s="36">
        <v>48</v>
      </c>
      <c r="F176" s="36">
        <v>47</v>
      </c>
      <c r="G176" s="36">
        <v>50</v>
      </c>
      <c r="H176" s="36">
        <v>51</v>
      </c>
    </row>
    <row r="177" spans="1:8">
      <c r="A177" t="s">
        <v>227</v>
      </c>
      <c r="B177" s="3" t="s">
        <v>71</v>
      </c>
      <c r="C177" s="3" t="s">
        <v>396</v>
      </c>
      <c r="D177" s="36">
        <v>44</v>
      </c>
      <c r="E177" s="36">
        <v>52</v>
      </c>
      <c r="F177" s="36">
        <v>47</v>
      </c>
      <c r="G177" s="36">
        <v>53</v>
      </c>
      <c r="H177" s="36">
        <v>53</v>
      </c>
    </row>
    <row r="178" spans="1:8">
      <c r="A178" t="s">
        <v>229</v>
      </c>
      <c r="B178" s="38" t="s">
        <v>71</v>
      </c>
      <c r="C178" s="3" t="s">
        <v>397</v>
      </c>
      <c r="D178" s="36">
        <v>43</v>
      </c>
      <c r="E178" s="36">
        <v>42</v>
      </c>
      <c r="F178" s="36">
        <v>41</v>
      </c>
      <c r="G178" s="36">
        <v>44</v>
      </c>
      <c r="H178" s="36">
        <v>51</v>
      </c>
    </row>
    <row r="179" spans="1:8">
      <c r="A179" t="s">
        <v>142</v>
      </c>
      <c r="B179" s="3" t="s">
        <v>71</v>
      </c>
      <c r="C179" s="3" t="s">
        <v>398</v>
      </c>
      <c r="D179" s="36" t="s">
        <v>578</v>
      </c>
      <c r="E179" s="36" t="s">
        <v>578</v>
      </c>
      <c r="F179" s="36" t="s">
        <v>578</v>
      </c>
      <c r="G179" s="36" t="s">
        <v>578</v>
      </c>
      <c r="H179" s="36" t="s">
        <v>578</v>
      </c>
    </row>
    <row r="180" spans="1:8">
      <c r="A180" t="s">
        <v>232</v>
      </c>
      <c r="B180" s="3" t="s">
        <v>71</v>
      </c>
      <c r="C180" s="3" t="s">
        <v>399</v>
      </c>
      <c r="D180" s="36" t="s">
        <v>578</v>
      </c>
      <c r="E180" s="36" t="s">
        <v>578</v>
      </c>
      <c r="F180" s="36" t="s">
        <v>578</v>
      </c>
      <c r="G180" s="36" t="s">
        <v>578</v>
      </c>
      <c r="H180" s="36" t="s">
        <v>578</v>
      </c>
    </row>
    <row r="181" spans="1:8">
      <c r="A181" t="s">
        <v>234</v>
      </c>
      <c r="B181" s="39" t="s">
        <v>71</v>
      </c>
      <c r="C181" s="3" t="s">
        <v>400</v>
      </c>
      <c r="D181" s="36" t="s">
        <v>578</v>
      </c>
      <c r="E181" s="36" t="s">
        <v>578</v>
      </c>
      <c r="F181" s="36" t="s">
        <v>578</v>
      </c>
      <c r="G181" s="36" t="s">
        <v>578</v>
      </c>
      <c r="H181" s="36" t="s">
        <v>578</v>
      </c>
    </row>
    <row r="182" spans="1:8">
      <c r="A182" t="s">
        <v>155</v>
      </c>
      <c r="B182" s="3" t="s">
        <v>71</v>
      </c>
      <c r="C182" s="3" t="s">
        <v>401</v>
      </c>
      <c r="D182" s="36">
        <v>67</v>
      </c>
      <c r="E182" s="36">
        <v>71</v>
      </c>
      <c r="F182" s="36">
        <v>76</v>
      </c>
      <c r="G182" s="36">
        <v>85</v>
      </c>
      <c r="H182" s="36">
        <v>83</v>
      </c>
    </row>
    <row r="183" spans="1:8">
      <c r="A183" t="s">
        <v>237</v>
      </c>
      <c r="B183" s="3" t="s">
        <v>71</v>
      </c>
      <c r="C183" s="3" t="s">
        <v>402</v>
      </c>
      <c r="D183" s="36">
        <v>63</v>
      </c>
      <c r="E183" s="36">
        <v>71</v>
      </c>
      <c r="F183" s="36" t="s">
        <v>578</v>
      </c>
      <c r="G183" s="36">
        <v>89</v>
      </c>
      <c r="H183" s="36">
        <v>89</v>
      </c>
    </row>
    <row r="184" spans="1:8">
      <c r="A184" t="s">
        <v>239</v>
      </c>
      <c r="B184" s="3" t="s">
        <v>71</v>
      </c>
      <c r="C184" s="3" t="s">
        <v>403</v>
      </c>
      <c r="D184" s="36" t="s">
        <v>578</v>
      </c>
      <c r="E184" s="36" t="s">
        <v>578</v>
      </c>
      <c r="F184" s="36" t="s">
        <v>578</v>
      </c>
      <c r="G184" s="36" t="s">
        <v>578</v>
      </c>
      <c r="H184" s="36" t="s">
        <v>578</v>
      </c>
    </row>
    <row r="185" spans="1:8">
      <c r="A185" t="s">
        <v>169</v>
      </c>
      <c r="B185" s="3" t="s">
        <v>71</v>
      </c>
      <c r="C185" s="3" t="s">
        <v>404</v>
      </c>
      <c r="D185" s="36" t="s">
        <v>578</v>
      </c>
      <c r="E185" s="36" t="s">
        <v>578</v>
      </c>
      <c r="F185" s="36" t="s">
        <v>578</v>
      </c>
      <c r="G185" s="36" t="s">
        <v>578</v>
      </c>
      <c r="H185" s="36" t="s">
        <v>578</v>
      </c>
    </row>
    <row r="186" spans="1:8">
      <c r="A186" t="s">
        <v>174</v>
      </c>
      <c r="B186" s="3" t="s">
        <v>71</v>
      </c>
      <c r="C186" s="3" t="s">
        <v>405</v>
      </c>
      <c r="D186" s="36">
        <v>61</v>
      </c>
      <c r="E186" s="36">
        <v>61</v>
      </c>
      <c r="F186" s="36">
        <v>60</v>
      </c>
      <c r="G186" s="36">
        <v>57</v>
      </c>
      <c r="H186" s="36">
        <v>62</v>
      </c>
    </row>
    <row r="187" spans="1:8">
      <c r="A187" t="s">
        <v>176</v>
      </c>
      <c r="B187" s="3" t="s">
        <v>71</v>
      </c>
      <c r="C187" s="3" t="s">
        <v>406</v>
      </c>
      <c r="D187" s="36" t="s">
        <v>578</v>
      </c>
      <c r="E187" s="36" t="s">
        <v>578</v>
      </c>
      <c r="F187" s="36" t="s">
        <v>578</v>
      </c>
      <c r="G187" s="36" t="s">
        <v>578</v>
      </c>
      <c r="H187" s="36" t="s">
        <v>578</v>
      </c>
    </row>
    <row r="188" spans="1:8">
      <c r="A188" t="s">
        <v>178</v>
      </c>
      <c r="B188" s="38" t="s">
        <v>71</v>
      </c>
      <c r="C188" s="3" t="s">
        <v>407</v>
      </c>
      <c r="D188" s="36" t="s">
        <v>578</v>
      </c>
      <c r="E188" s="36" t="s">
        <v>578</v>
      </c>
      <c r="F188" s="36" t="s">
        <v>578</v>
      </c>
      <c r="G188" s="36" t="s">
        <v>578</v>
      </c>
      <c r="H188" s="36" t="s">
        <v>578</v>
      </c>
    </row>
    <row r="189" spans="1:8">
      <c r="A189" t="s">
        <v>180</v>
      </c>
      <c r="B189" s="3" t="s">
        <v>71</v>
      </c>
      <c r="C189" s="3" t="s">
        <v>408</v>
      </c>
      <c r="D189" s="36" t="s">
        <v>578</v>
      </c>
      <c r="E189" s="36" t="s">
        <v>578</v>
      </c>
      <c r="F189" s="36" t="s">
        <v>578</v>
      </c>
      <c r="G189" s="36" t="s">
        <v>578</v>
      </c>
      <c r="H189" s="36" t="s">
        <v>578</v>
      </c>
    </row>
    <row r="190" spans="1:8">
      <c r="A190" t="s">
        <v>182</v>
      </c>
      <c r="B190" s="3" t="s">
        <v>71</v>
      </c>
      <c r="C190" s="3" t="s">
        <v>409</v>
      </c>
      <c r="D190" s="36" t="s">
        <v>578</v>
      </c>
      <c r="E190" s="36" t="s">
        <v>578</v>
      </c>
      <c r="F190" s="36" t="s">
        <v>578</v>
      </c>
      <c r="G190" s="36" t="s">
        <v>578</v>
      </c>
      <c r="H190" s="36" t="s">
        <v>578</v>
      </c>
    </row>
    <row r="191" spans="1:8">
      <c r="A191" t="s">
        <v>247</v>
      </c>
      <c r="B191" s="3" t="s">
        <v>71</v>
      </c>
      <c r="C191" s="3" t="s">
        <v>410</v>
      </c>
      <c r="D191" s="36">
        <v>77</v>
      </c>
      <c r="E191" s="36">
        <v>91</v>
      </c>
      <c r="F191" s="36">
        <v>86</v>
      </c>
      <c r="G191" s="36">
        <v>124</v>
      </c>
      <c r="H191" s="36">
        <v>107</v>
      </c>
    </row>
    <row r="192" spans="1:8">
      <c r="A192" t="s">
        <v>65</v>
      </c>
      <c r="B192" s="3" t="s">
        <v>61</v>
      </c>
      <c r="C192" s="3" t="s">
        <v>202</v>
      </c>
      <c r="D192" s="36" t="s">
        <v>578</v>
      </c>
      <c r="E192" s="36" t="s">
        <v>578</v>
      </c>
      <c r="F192" s="36" t="s">
        <v>578</v>
      </c>
      <c r="G192" s="36" t="s">
        <v>578</v>
      </c>
      <c r="H192" s="36" t="s">
        <v>578</v>
      </c>
    </row>
    <row r="193" spans="1:8">
      <c r="A193" t="s">
        <v>114</v>
      </c>
      <c r="B193" s="3" t="s">
        <v>61</v>
      </c>
      <c r="C193" s="3" t="s">
        <v>411</v>
      </c>
      <c r="D193" s="36" t="s">
        <v>578</v>
      </c>
      <c r="E193" s="36" t="s">
        <v>578</v>
      </c>
      <c r="F193" s="36" t="s">
        <v>578</v>
      </c>
      <c r="G193" s="36" t="s">
        <v>578</v>
      </c>
      <c r="H193" s="36" t="s">
        <v>578</v>
      </c>
    </row>
    <row r="194" spans="1:8">
      <c r="A194" t="s">
        <v>121</v>
      </c>
      <c r="B194" s="3" t="s">
        <v>61</v>
      </c>
      <c r="C194" s="3" t="s">
        <v>412</v>
      </c>
      <c r="D194" s="36" t="s">
        <v>578</v>
      </c>
      <c r="E194" s="36" t="s">
        <v>578</v>
      </c>
      <c r="F194" s="36" t="s">
        <v>578</v>
      </c>
      <c r="G194" s="36" t="s">
        <v>578</v>
      </c>
      <c r="H194" s="36" t="s">
        <v>578</v>
      </c>
    </row>
    <row r="195" spans="1:8">
      <c r="A195" t="s">
        <v>125</v>
      </c>
      <c r="B195" s="3" t="s">
        <v>61</v>
      </c>
      <c r="C195" s="3" t="s">
        <v>413</v>
      </c>
      <c r="D195" s="36" t="s">
        <v>578</v>
      </c>
      <c r="E195" s="36" t="s">
        <v>578</v>
      </c>
      <c r="F195" s="36" t="s">
        <v>578</v>
      </c>
      <c r="G195" s="36" t="s">
        <v>578</v>
      </c>
      <c r="H195" s="36" t="s">
        <v>578</v>
      </c>
    </row>
    <row r="196" spans="1:8">
      <c r="A196" t="s">
        <v>227</v>
      </c>
      <c r="B196" s="38" t="s">
        <v>61</v>
      </c>
      <c r="C196" s="3" t="s">
        <v>414</v>
      </c>
      <c r="D196" s="36" t="s">
        <v>578</v>
      </c>
      <c r="E196" s="36" t="s">
        <v>578</v>
      </c>
      <c r="F196" s="36" t="s">
        <v>578</v>
      </c>
      <c r="G196" s="36" t="s">
        <v>578</v>
      </c>
      <c r="H196" s="36" t="s">
        <v>578</v>
      </c>
    </row>
    <row r="197" spans="1:8">
      <c r="A197" t="s">
        <v>229</v>
      </c>
      <c r="B197" s="3" t="s">
        <v>61</v>
      </c>
      <c r="C197" s="3" t="s">
        <v>415</v>
      </c>
      <c r="D197" s="36" t="s">
        <v>578</v>
      </c>
      <c r="E197" s="36" t="s">
        <v>578</v>
      </c>
      <c r="F197" s="36" t="s">
        <v>578</v>
      </c>
      <c r="G197" s="36" t="s">
        <v>578</v>
      </c>
      <c r="H197" s="36" t="s">
        <v>578</v>
      </c>
    </row>
    <row r="198" spans="1:8">
      <c r="A198" t="s">
        <v>142</v>
      </c>
      <c r="B198" s="3" t="s">
        <v>61</v>
      </c>
      <c r="C198" s="3" t="s">
        <v>416</v>
      </c>
      <c r="D198" s="36" t="s">
        <v>578</v>
      </c>
      <c r="E198" s="36" t="s">
        <v>578</v>
      </c>
      <c r="F198" s="36" t="s">
        <v>578</v>
      </c>
      <c r="G198" s="36" t="s">
        <v>578</v>
      </c>
      <c r="H198" s="36" t="s">
        <v>578</v>
      </c>
    </row>
    <row r="199" spans="1:8">
      <c r="A199" t="s">
        <v>232</v>
      </c>
      <c r="B199" s="39" t="s">
        <v>61</v>
      </c>
      <c r="C199" s="3" t="s">
        <v>417</v>
      </c>
      <c r="D199" s="36" t="s">
        <v>578</v>
      </c>
      <c r="E199" s="36" t="s">
        <v>578</v>
      </c>
      <c r="F199" s="36" t="s">
        <v>578</v>
      </c>
      <c r="G199" s="36" t="s">
        <v>578</v>
      </c>
      <c r="H199" s="36" t="s">
        <v>578</v>
      </c>
    </row>
    <row r="200" spans="1:8">
      <c r="A200" t="s">
        <v>234</v>
      </c>
      <c r="B200" s="3" t="s">
        <v>61</v>
      </c>
      <c r="C200" s="3" t="s">
        <v>418</v>
      </c>
      <c r="D200" s="36" t="s">
        <v>578</v>
      </c>
      <c r="E200" s="36" t="s">
        <v>578</v>
      </c>
      <c r="F200" s="36" t="s">
        <v>578</v>
      </c>
      <c r="G200" s="36" t="s">
        <v>578</v>
      </c>
      <c r="H200" s="36" t="s">
        <v>578</v>
      </c>
    </row>
    <row r="201" spans="1:8">
      <c r="A201" t="s">
        <v>155</v>
      </c>
      <c r="B201" s="3" t="s">
        <v>61</v>
      </c>
      <c r="C201" s="3" t="s">
        <v>419</v>
      </c>
      <c r="D201" s="36" t="s">
        <v>578</v>
      </c>
      <c r="E201" s="36" t="s">
        <v>578</v>
      </c>
      <c r="F201" s="36" t="s">
        <v>578</v>
      </c>
      <c r="G201" s="36" t="s">
        <v>578</v>
      </c>
      <c r="H201" s="36" t="s">
        <v>578</v>
      </c>
    </row>
    <row r="202" spans="1:8">
      <c r="A202" t="s">
        <v>237</v>
      </c>
      <c r="B202" s="3" t="s">
        <v>61</v>
      </c>
      <c r="C202" s="3" t="s">
        <v>420</v>
      </c>
      <c r="D202" s="36" t="s">
        <v>578</v>
      </c>
      <c r="E202" s="36" t="s">
        <v>578</v>
      </c>
      <c r="F202" s="36" t="s">
        <v>578</v>
      </c>
      <c r="G202" s="36" t="s">
        <v>578</v>
      </c>
      <c r="H202" s="36" t="s">
        <v>578</v>
      </c>
    </row>
    <row r="203" spans="1:8">
      <c r="A203" t="s">
        <v>239</v>
      </c>
      <c r="B203" s="3" t="s">
        <v>61</v>
      </c>
      <c r="C203" s="3" t="s">
        <v>421</v>
      </c>
      <c r="D203" s="36" t="s">
        <v>578</v>
      </c>
      <c r="E203" s="36" t="s">
        <v>578</v>
      </c>
      <c r="F203" s="36" t="s">
        <v>578</v>
      </c>
      <c r="G203" s="36" t="s">
        <v>578</v>
      </c>
      <c r="H203" s="36" t="s">
        <v>578</v>
      </c>
    </row>
    <row r="204" spans="1:8">
      <c r="A204" t="s">
        <v>169</v>
      </c>
      <c r="B204" s="3" t="s">
        <v>61</v>
      </c>
      <c r="C204" s="3" t="s">
        <v>422</v>
      </c>
      <c r="D204" s="36" t="s">
        <v>578</v>
      </c>
      <c r="E204" s="36" t="s">
        <v>578</v>
      </c>
      <c r="F204" s="36" t="s">
        <v>578</v>
      </c>
      <c r="G204" s="36" t="s">
        <v>578</v>
      </c>
      <c r="H204" s="36" t="s">
        <v>578</v>
      </c>
    </row>
    <row r="205" spans="1:8">
      <c r="A205" t="s">
        <v>174</v>
      </c>
      <c r="B205" s="3" t="s">
        <v>61</v>
      </c>
      <c r="C205" s="3" t="s">
        <v>423</v>
      </c>
      <c r="D205" s="36" t="s">
        <v>578</v>
      </c>
      <c r="E205" s="36" t="s">
        <v>578</v>
      </c>
      <c r="F205" s="36" t="s">
        <v>578</v>
      </c>
      <c r="G205" s="36" t="s">
        <v>578</v>
      </c>
      <c r="H205" s="36" t="s">
        <v>578</v>
      </c>
    </row>
    <row r="206" spans="1:8">
      <c r="A206" t="s">
        <v>176</v>
      </c>
      <c r="B206" s="38" t="s">
        <v>61</v>
      </c>
      <c r="C206" s="3" t="s">
        <v>424</v>
      </c>
      <c r="D206" s="36" t="s">
        <v>578</v>
      </c>
      <c r="E206" s="36" t="s">
        <v>578</v>
      </c>
      <c r="F206" s="36" t="s">
        <v>578</v>
      </c>
      <c r="G206" s="36" t="s">
        <v>578</v>
      </c>
      <c r="H206" s="36" t="s">
        <v>578</v>
      </c>
    </row>
    <row r="207" spans="1:8">
      <c r="A207" t="s">
        <v>178</v>
      </c>
      <c r="B207" s="3" t="s">
        <v>61</v>
      </c>
      <c r="C207" s="3" t="s">
        <v>425</v>
      </c>
      <c r="D207" s="36" t="s">
        <v>578</v>
      </c>
      <c r="E207" s="36" t="s">
        <v>578</v>
      </c>
      <c r="F207" s="36" t="s">
        <v>578</v>
      </c>
      <c r="G207" s="36" t="s">
        <v>578</v>
      </c>
      <c r="H207" s="36" t="s">
        <v>578</v>
      </c>
    </row>
    <row r="208" spans="1:8">
      <c r="A208" t="s">
        <v>180</v>
      </c>
      <c r="B208" s="3" t="s">
        <v>61</v>
      </c>
      <c r="C208" s="3" t="s">
        <v>426</v>
      </c>
      <c r="D208" s="36" t="s">
        <v>578</v>
      </c>
      <c r="E208" s="36" t="s">
        <v>578</v>
      </c>
      <c r="F208" s="36" t="s">
        <v>578</v>
      </c>
      <c r="G208" s="36" t="s">
        <v>578</v>
      </c>
      <c r="H208" s="36" t="s">
        <v>578</v>
      </c>
    </row>
    <row r="209" spans="1:8">
      <c r="A209" t="s">
        <v>182</v>
      </c>
      <c r="B209" s="3" t="s">
        <v>61</v>
      </c>
      <c r="C209" s="3" t="s">
        <v>427</v>
      </c>
      <c r="D209" s="36" t="s">
        <v>578</v>
      </c>
      <c r="E209" s="36" t="s">
        <v>578</v>
      </c>
      <c r="F209" s="36" t="s">
        <v>578</v>
      </c>
      <c r="G209" s="36" t="s">
        <v>578</v>
      </c>
      <c r="H209" s="36" t="s">
        <v>578</v>
      </c>
    </row>
    <row r="210" spans="1:8">
      <c r="A210" t="s">
        <v>247</v>
      </c>
      <c r="B210" s="3" t="s">
        <v>61</v>
      </c>
      <c r="C210" s="3" t="s">
        <v>428</v>
      </c>
      <c r="D210" s="36" t="s">
        <v>578</v>
      </c>
      <c r="E210" s="36" t="s">
        <v>578</v>
      </c>
      <c r="F210" s="36" t="s">
        <v>578</v>
      </c>
      <c r="G210" s="36" t="s">
        <v>578</v>
      </c>
      <c r="H210" s="36" t="s">
        <v>578</v>
      </c>
    </row>
    <row r="211" spans="1:8">
      <c r="A211" t="s">
        <v>65</v>
      </c>
      <c r="B211" s="3" t="s">
        <v>62</v>
      </c>
      <c r="C211" s="3" t="s">
        <v>203</v>
      </c>
      <c r="D211" s="36" t="s">
        <v>578</v>
      </c>
      <c r="E211" s="36" t="s">
        <v>578</v>
      </c>
      <c r="F211" s="36" t="s">
        <v>578</v>
      </c>
      <c r="G211" s="36" t="s">
        <v>578</v>
      </c>
      <c r="H211" s="36" t="s">
        <v>578</v>
      </c>
    </row>
    <row r="212" spans="1:8">
      <c r="A212" t="s">
        <v>114</v>
      </c>
      <c r="B212" s="3" t="s">
        <v>62</v>
      </c>
      <c r="C212" s="3" t="s">
        <v>429</v>
      </c>
      <c r="D212" s="36" t="s">
        <v>578</v>
      </c>
      <c r="E212" s="36" t="s">
        <v>578</v>
      </c>
      <c r="F212" s="36" t="s">
        <v>578</v>
      </c>
      <c r="G212" s="36" t="s">
        <v>578</v>
      </c>
      <c r="H212" s="36" t="s">
        <v>578</v>
      </c>
    </row>
    <row r="213" spans="1:8">
      <c r="A213" t="s">
        <v>121</v>
      </c>
      <c r="B213" s="3" t="s">
        <v>62</v>
      </c>
      <c r="C213" s="3" t="s">
        <v>430</v>
      </c>
      <c r="D213" s="36" t="s">
        <v>578</v>
      </c>
      <c r="E213" s="36" t="s">
        <v>578</v>
      </c>
      <c r="F213" s="36" t="s">
        <v>578</v>
      </c>
      <c r="G213" s="36" t="s">
        <v>578</v>
      </c>
      <c r="H213" s="36" t="s">
        <v>578</v>
      </c>
    </row>
    <row r="214" spans="1:8">
      <c r="A214" t="s">
        <v>125</v>
      </c>
      <c r="B214" s="38" t="s">
        <v>62</v>
      </c>
      <c r="C214" s="3" t="s">
        <v>431</v>
      </c>
      <c r="D214" s="36" t="s">
        <v>578</v>
      </c>
      <c r="E214" s="36" t="s">
        <v>578</v>
      </c>
      <c r="F214" s="36" t="s">
        <v>578</v>
      </c>
      <c r="G214" s="36" t="s">
        <v>578</v>
      </c>
      <c r="H214" s="36" t="s">
        <v>578</v>
      </c>
    </row>
    <row r="215" spans="1:8">
      <c r="A215" t="s">
        <v>227</v>
      </c>
      <c r="B215" s="3" t="s">
        <v>62</v>
      </c>
      <c r="C215" s="3" t="s">
        <v>432</v>
      </c>
      <c r="D215" s="36" t="s">
        <v>578</v>
      </c>
      <c r="E215" s="36" t="s">
        <v>578</v>
      </c>
      <c r="F215" s="36" t="s">
        <v>578</v>
      </c>
      <c r="G215" s="36" t="s">
        <v>578</v>
      </c>
      <c r="H215" s="36" t="s">
        <v>578</v>
      </c>
    </row>
    <row r="216" spans="1:8">
      <c r="A216" t="s">
        <v>229</v>
      </c>
      <c r="B216" s="3" t="s">
        <v>62</v>
      </c>
      <c r="C216" s="3" t="s">
        <v>433</v>
      </c>
      <c r="D216" s="36" t="s">
        <v>578</v>
      </c>
      <c r="E216" s="36" t="s">
        <v>578</v>
      </c>
      <c r="F216" s="36" t="s">
        <v>578</v>
      </c>
      <c r="G216" s="36" t="s">
        <v>578</v>
      </c>
      <c r="H216" s="36" t="s">
        <v>578</v>
      </c>
    </row>
    <row r="217" spans="1:8">
      <c r="A217" t="s">
        <v>142</v>
      </c>
      <c r="B217" s="39" t="s">
        <v>62</v>
      </c>
      <c r="C217" s="3" t="s">
        <v>434</v>
      </c>
      <c r="D217" s="36" t="s">
        <v>578</v>
      </c>
      <c r="E217" s="36" t="s">
        <v>578</v>
      </c>
      <c r="F217" s="36" t="s">
        <v>578</v>
      </c>
      <c r="G217" s="36" t="s">
        <v>578</v>
      </c>
      <c r="H217" s="36" t="s">
        <v>578</v>
      </c>
    </row>
    <row r="218" spans="1:8">
      <c r="A218" t="s">
        <v>232</v>
      </c>
      <c r="B218" s="3" t="s">
        <v>62</v>
      </c>
      <c r="C218" s="3" t="s">
        <v>435</v>
      </c>
      <c r="D218" s="36" t="s">
        <v>578</v>
      </c>
      <c r="E218" s="36" t="s">
        <v>578</v>
      </c>
      <c r="F218" s="36" t="s">
        <v>578</v>
      </c>
      <c r="G218" s="36" t="s">
        <v>578</v>
      </c>
      <c r="H218" s="36" t="s">
        <v>578</v>
      </c>
    </row>
    <row r="219" spans="1:8">
      <c r="A219" t="s">
        <v>234</v>
      </c>
      <c r="B219" s="3" t="s">
        <v>62</v>
      </c>
      <c r="C219" s="3" t="s">
        <v>436</v>
      </c>
      <c r="D219" s="36" t="s">
        <v>578</v>
      </c>
      <c r="E219" s="36" t="s">
        <v>578</v>
      </c>
      <c r="F219" s="36" t="s">
        <v>578</v>
      </c>
      <c r="G219" s="36" t="s">
        <v>578</v>
      </c>
      <c r="H219" s="36" t="s">
        <v>578</v>
      </c>
    </row>
    <row r="220" spans="1:8">
      <c r="A220" t="s">
        <v>155</v>
      </c>
      <c r="B220" s="3" t="s">
        <v>62</v>
      </c>
      <c r="C220" s="3" t="s">
        <v>437</v>
      </c>
      <c r="D220" s="36" t="s">
        <v>578</v>
      </c>
      <c r="E220" s="36" t="s">
        <v>578</v>
      </c>
      <c r="F220" s="36" t="s">
        <v>578</v>
      </c>
      <c r="G220" s="36" t="s">
        <v>578</v>
      </c>
      <c r="H220" s="36" t="s">
        <v>578</v>
      </c>
    </row>
    <row r="221" spans="1:8">
      <c r="A221" t="s">
        <v>237</v>
      </c>
      <c r="B221" s="3" t="s">
        <v>62</v>
      </c>
      <c r="C221" s="3" t="s">
        <v>438</v>
      </c>
      <c r="D221" s="36" t="s">
        <v>578</v>
      </c>
      <c r="E221" s="36" t="s">
        <v>578</v>
      </c>
      <c r="F221" s="36" t="s">
        <v>578</v>
      </c>
      <c r="G221" s="36" t="s">
        <v>578</v>
      </c>
      <c r="H221" s="36" t="s">
        <v>578</v>
      </c>
    </row>
    <row r="222" spans="1:8">
      <c r="A222" t="s">
        <v>239</v>
      </c>
      <c r="B222" s="3" t="s">
        <v>62</v>
      </c>
      <c r="C222" s="3" t="s">
        <v>439</v>
      </c>
      <c r="D222" s="36" t="s">
        <v>578</v>
      </c>
      <c r="E222" s="36" t="s">
        <v>578</v>
      </c>
      <c r="F222" s="36" t="s">
        <v>578</v>
      </c>
      <c r="G222" s="36" t="s">
        <v>578</v>
      </c>
      <c r="H222" s="36" t="s">
        <v>578</v>
      </c>
    </row>
    <row r="223" spans="1:8">
      <c r="A223" t="s">
        <v>169</v>
      </c>
      <c r="B223" s="3" t="s">
        <v>62</v>
      </c>
      <c r="C223" s="3" t="s">
        <v>440</v>
      </c>
      <c r="D223" s="36" t="s">
        <v>578</v>
      </c>
      <c r="E223" s="36" t="s">
        <v>578</v>
      </c>
      <c r="F223" s="36" t="s">
        <v>578</v>
      </c>
      <c r="G223" s="36" t="s">
        <v>578</v>
      </c>
      <c r="H223" s="36" t="s">
        <v>578</v>
      </c>
    </row>
    <row r="224" spans="1:8">
      <c r="A224" t="s">
        <v>174</v>
      </c>
      <c r="B224" s="38" t="s">
        <v>62</v>
      </c>
      <c r="C224" s="3" t="s">
        <v>441</v>
      </c>
      <c r="D224" s="36" t="s">
        <v>578</v>
      </c>
      <c r="E224" s="36" t="s">
        <v>578</v>
      </c>
      <c r="F224" s="36" t="s">
        <v>578</v>
      </c>
      <c r="G224" s="36" t="s">
        <v>578</v>
      </c>
      <c r="H224" s="36" t="s">
        <v>578</v>
      </c>
    </row>
    <row r="225" spans="1:8">
      <c r="A225" t="s">
        <v>176</v>
      </c>
      <c r="B225" s="3" t="s">
        <v>62</v>
      </c>
      <c r="C225" s="3" t="s">
        <v>442</v>
      </c>
      <c r="D225" s="36" t="s">
        <v>578</v>
      </c>
      <c r="E225" s="36" t="s">
        <v>578</v>
      </c>
      <c r="F225" s="36" t="s">
        <v>578</v>
      </c>
      <c r="G225" s="36" t="s">
        <v>578</v>
      </c>
      <c r="H225" s="36" t="s">
        <v>578</v>
      </c>
    </row>
    <row r="226" spans="1:8">
      <c r="A226" t="s">
        <v>178</v>
      </c>
      <c r="B226" s="3" t="s">
        <v>62</v>
      </c>
      <c r="C226" s="3" t="s">
        <v>443</v>
      </c>
      <c r="D226" s="36" t="s">
        <v>578</v>
      </c>
      <c r="E226" s="36" t="s">
        <v>578</v>
      </c>
      <c r="F226" s="36" t="s">
        <v>578</v>
      </c>
      <c r="G226" s="36" t="s">
        <v>578</v>
      </c>
      <c r="H226" s="36" t="s">
        <v>578</v>
      </c>
    </row>
    <row r="227" spans="1:8">
      <c r="A227" t="s">
        <v>180</v>
      </c>
      <c r="B227" s="3" t="s">
        <v>62</v>
      </c>
      <c r="C227" s="3" t="s">
        <v>444</v>
      </c>
      <c r="D227" s="36" t="s">
        <v>578</v>
      </c>
      <c r="E227" s="36" t="s">
        <v>578</v>
      </c>
      <c r="F227" s="36" t="s">
        <v>578</v>
      </c>
      <c r="G227" s="36" t="s">
        <v>578</v>
      </c>
      <c r="H227" s="36" t="s">
        <v>578</v>
      </c>
    </row>
    <row r="228" spans="1:8">
      <c r="A228" t="s">
        <v>182</v>
      </c>
      <c r="B228" s="3" t="s">
        <v>62</v>
      </c>
      <c r="C228" s="3" t="s">
        <v>445</v>
      </c>
      <c r="D228" s="36" t="s">
        <v>578</v>
      </c>
      <c r="E228" s="36" t="s">
        <v>578</v>
      </c>
      <c r="F228" s="36" t="s">
        <v>578</v>
      </c>
      <c r="G228" s="36" t="s">
        <v>578</v>
      </c>
      <c r="H228" s="36" t="s">
        <v>578</v>
      </c>
    </row>
    <row r="229" spans="1:8">
      <c r="A229" t="s">
        <v>247</v>
      </c>
      <c r="B229" s="3" t="s">
        <v>62</v>
      </c>
      <c r="C229" s="3" t="s">
        <v>446</v>
      </c>
      <c r="D229" s="36" t="s">
        <v>578</v>
      </c>
      <c r="E229" s="36" t="s">
        <v>578</v>
      </c>
      <c r="F229" s="36" t="s">
        <v>578</v>
      </c>
      <c r="G229" s="36" t="s">
        <v>578</v>
      </c>
      <c r="H229" s="36" t="s">
        <v>578</v>
      </c>
    </row>
    <row r="230" spans="1:8">
      <c r="A230" t="s">
        <v>65</v>
      </c>
      <c r="B230" s="3" t="s">
        <v>63</v>
      </c>
      <c r="C230" s="3" t="s">
        <v>204</v>
      </c>
      <c r="D230" s="36">
        <v>64</v>
      </c>
      <c r="E230" s="36">
        <v>59</v>
      </c>
      <c r="F230" s="36">
        <v>61</v>
      </c>
      <c r="G230" s="36">
        <v>69</v>
      </c>
      <c r="H230" s="36">
        <v>64</v>
      </c>
    </row>
    <row r="231" spans="1:8">
      <c r="A231" t="s">
        <v>114</v>
      </c>
      <c r="B231" s="3" t="s">
        <v>63</v>
      </c>
      <c r="C231" s="3" t="s">
        <v>447</v>
      </c>
      <c r="D231" s="36">
        <v>64</v>
      </c>
      <c r="E231" s="36">
        <v>61</v>
      </c>
      <c r="F231" s="36">
        <v>61</v>
      </c>
      <c r="G231" s="36">
        <v>69</v>
      </c>
      <c r="H231" s="36">
        <v>64</v>
      </c>
    </row>
    <row r="232" spans="1:8">
      <c r="A232" t="s">
        <v>121</v>
      </c>
      <c r="B232" s="38" t="s">
        <v>63</v>
      </c>
      <c r="C232" s="3" t="s">
        <v>448</v>
      </c>
      <c r="D232" s="36" t="s">
        <v>578</v>
      </c>
      <c r="E232" s="36">
        <v>56</v>
      </c>
      <c r="F232" s="36">
        <v>62</v>
      </c>
      <c r="G232" s="36">
        <v>68</v>
      </c>
      <c r="H232" s="36">
        <v>72</v>
      </c>
    </row>
    <row r="233" spans="1:8">
      <c r="A233" t="s">
        <v>125</v>
      </c>
      <c r="B233" s="3" t="s">
        <v>63</v>
      </c>
      <c r="C233" s="3" t="s">
        <v>449</v>
      </c>
      <c r="D233" s="36">
        <v>61</v>
      </c>
      <c r="E233" s="36">
        <v>54</v>
      </c>
      <c r="F233" s="36">
        <v>58</v>
      </c>
      <c r="G233" s="36">
        <v>68</v>
      </c>
      <c r="H233" s="36">
        <v>63</v>
      </c>
    </row>
    <row r="234" spans="1:8">
      <c r="A234" t="s">
        <v>227</v>
      </c>
      <c r="B234" s="3" t="s">
        <v>63</v>
      </c>
      <c r="C234" s="3" t="s">
        <v>450</v>
      </c>
      <c r="D234" s="36" t="s">
        <v>578</v>
      </c>
      <c r="E234" s="36" t="s">
        <v>578</v>
      </c>
      <c r="F234" s="36" t="s">
        <v>578</v>
      </c>
      <c r="G234" s="36" t="s">
        <v>578</v>
      </c>
      <c r="H234" s="36" t="s">
        <v>578</v>
      </c>
    </row>
    <row r="235" spans="1:8">
      <c r="A235" t="s">
        <v>229</v>
      </c>
      <c r="B235" s="39" t="s">
        <v>63</v>
      </c>
      <c r="C235" s="3" t="s">
        <v>451</v>
      </c>
      <c r="D235" s="36" t="s">
        <v>578</v>
      </c>
      <c r="E235" s="36">
        <v>55</v>
      </c>
      <c r="F235" s="36">
        <v>57</v>
      </c>
      <c r="G235" s="36">
        <v>66</v>
      </c>
      <c r="H235" s="36">
        <v>64</v>
      </c>
    </row>
    <row r="236" spans="1:8">
      <c r="A236" t="s">
        <v>142</v>
      </c>
      <c r="B236" s="3" t="s">
        <v>63</v>
      </c>
      <c r="C236" s="3" t="s">
        <v>452</v>
      </c>
      <c r="D236" s="36" t="s">
        <v>578</v>
      </c>
      <c r="E236" s="36" t="s">
        <v>578</v>
      </c>
      <c r="F236" s="36" t="s">
        <v>578</v>
      </c>
      <c r="G236" s="36" t="s">
        <v>578</v>
      </c>
      <c r="H236" s="36" t="s">
        <v>578</v>
      </c>
    </row>
    <row r="237" spans="1:8">
      <c r="A237" t="s">
        <v>232</v>
      </c>
      <c r="B237" s="3" t="s">
        <v>63</v>
      </c>
      <c r="C237" s="3" t="s">
        <v>453</v>
      </c>
      <c r="D237" s="36" t="s">
        <v>578</v>
      </c>
      <c r="E237" s="36" t="s">
        <v>578</v>
      </c>
      <c r="F237" s="36" t="s">
        <v>578</v>
      </c>
      <c r="G237" s="36" t="s">
        <v>578</v>
      </c>
      <c r="H237" s="36" t="s">
        <v>578</v>
      </c>
    </row>
    <row r="238" spans="1:8">
      <c r="A238" t="s">
        <v>234</v>
      </c>
      <c r="B238" s="3" t="s">
        <v>63</v>
      </c>
      <c r="C238" s="3" t="s">
        <v>454</v>
      </c>
      <c r="D238" s="36" t="s">
        <v>578</v>
      </c>
      <c r="E238" s="36" t="s">
        <v>578</v>
      </c>
      <c r="F238" s="36" t="s">
        <v>578</v>
      </c>
      <c r="G238" s="36" t="s">
        <v>578</v>
      </c>
      <c r="H238" s="36" t="s">
        <v>578</v>
      </c>
    </row>
    <row r="239" spans="1:8">
      <c r="A239" t="s">
        <v>155</v>
      </c>
      <c r="B239" s="3" t="s">
        <v>63</v>
      </c>
      <c r="C239" s="3" t="s">
        <v>455</v>
      </c>
      <c r="D239" s="36">
        <v>69</v>
      </c>
      <c r="E239" s="36" t="s">
        <v>578</v>
      </c>
      <c r="F239" s="36">
        <v>69</v>
      </c>
      <c r="G239" s="36" t="s">
        <v>578</v>
      </c>
      <c r="H239" s="36">
        <v>63</v>
      </c>
    </row>
    <row r="240" spans="1:8">
      <c r="A240" t="s">
        <v>237</v>
      </c>
      <c r="B240" s="3" t="s">
        <v>63</v>
      </c>
      <c r="C240" s="3" t="s">
        <v>456</v>
      </c>
      <c r="D240" s="36" t="s">
        <v>578</v>
      </c>
      <c r="E240" s="36" t="s">
        <v>578</v>
      </c>
      <c r="F240" s="36" t="s">
        <v>578</v>
      </c>
      <c r="G240" s="36" t="s">
        <v>578</v>
      </c>
      <c r="H240" s="36">
        <v>61</v>
      </c>
    </row>
    <row r="241" spans="1:8">
      <c r="A241" t="s">
        <v>239</v>
      </c>
      <c r="B241" s="3" t="s">
        <v>63</v>
      </c>
      <c r="C241" s="3" t="s">
        <v>457</v>
      </c>
      <c r="D241" s="36" t="s">
        <v>578</v>
      </c>
      <c r="E241" s="36" t="s">
        <v>578</v>
      </c>
      <c r="F241" s="36" t="s">
        <v>578</v>
      </c>
      <c r="G241" s="36" t="s">
        <v>578</v>
      </c>
      <c r="H241" s="36" t="s">
        <v>578</v>
      </c>
    </row>
    <row r="242" spans="1:8">
      <c r="A242" t="s">
        <v>169</v>
      </c>
      <c r="B242" s="38" t="s">
        <v>63</v>
      </c>
      <c r="C242" s="3" t="s">
        <v>458</v>
      </c>
      <c r="D242" s="36" t="s">
        <v>578</v>
      </c>
      <c r="E242" s="36" t="s">
        <v>578</v>
      </c>
      <c r="F242" s="36" t="s">
        <v>578</v>
      </c>
      <c r="G242" s="36" t="s">
        <v>578</v>
      </c>
      <c r="H242" s="36" t="s">
        <v>578</v>
      </c>
    </row>
    <row r="243" spans="1:8">
      <c r="A243" t="s">
        <v>174</v>
      </c>
      <c r="B243" s="3" t="s">
        <v>63</v>
      </c>
      <c r="C243" s="3" t="s">
        <v>459</v>
      </c>
      <c r="D243" s="36" t="s">
        <v>578</v>
      </c>
      <c r="E243" s="36" t="s">
        <v>578</v>
      </c>
      <c r="F243" s="36" t="s">
        <v>578</v>
      </c>
      <c r="G243" s="36" t="s">
        <v>578</v>
      </c>
      <c r="H243" s="36">
        <v>61</v>
      </c>
    </row>
    <row r="244" spans="1:8">
      <c r="A244" t="s">
        <v>176</v>
      </c>
      <c r="B244" s="3" t="s">
        <v>63</v>
      </c>
      <c r="C244" s="3" t="s">
        <v>460</v>
      </c>
      <c r="D244" s="36" t="s">
        <v>578</v>
      </c>
      <c r="E244" s="36" t="s">
        <v>578</v>
      </c>
      <c r="F244" s="36" t="s">
        <v>578</v>
      </c>
      <c r="G244" s="36" t="s">
        <v>578</v>
      </c>
      <c r="H244" s="36" t="s">
        <v>578</v>
      </c>
    </row>
    <row r="245" spans="1:8">
      <c r="A245" t="s">
        <v>178</v>
      </c>
      <c r="B245" s="3" t="s">
        <v>63</v>
      </c>
      <c r="C245" s="3" t="s">
        <v>461</v>
      </c>
      <c r="D245" s="36" t="s">
        <v>578</v>
      </c>
      <c r="E245" s="36" t="s">
        <v>578</v>
      </c>
      <c r="F245" s="36" t="s">
        <v>578</v>
      </c>
      <c r="G245" s="36" t="s">
        <v>578</v>
      </c>
      <c r="H245" s="36" t="s">
        <v>578</v>
      </c>
    </row>
    <row r="246" spans="1:8">
      <c r="A246" t="s">
        <v>180</v>
      </c>
      <c r="B246" s="3" t="s">
        <v>63</v>
      </c>
      <c r="C246" s="3" t="s">
        <v>462</v>
      </c>
      <c r="D246" s="36" t="s">
        <v>578</v>
      </c>
      <c r="E246" s="36" t="s">
        <v>578</v>
      </c>
      <c r="F246" s="36" t="s">
        <v>578</v>
      </c>
      <c r="G246" s="36" t="s">
        <v>578</v>
      </c>
      <c r="H246" s="36" t="s">
        <v>578</v>
      </c>
    </row>
    <row r="247" spans="1:8">
      <c r="A247" t="s">
        <v>182</v>
      </c>
      <c r="B247" s="3" t="s">
        <v>63</v>
      </c>
      <c r="C247" s="3" t="s">
        <v>463</v>
      </c>
      <c r="D247" s="36" t="s">
        <v>578</v>
      </c>
      <c r="E247" s="36" t="s">
        <v>578</v>
      </c>
      <c r="F247" s="36" t="s">
        <v>578</v>
      </c>
      <c r="G247" s="36" t="s">
        <v>578</v>
      </c>
      <c r="H247" s="36" t="s">
        <v>578</v>
      </c>
    </row>
    <row r="248" spans="1:8">
      <c r="A248" t="s">
        <v>247</v>
      </c>
      <c r="B248" s="3" t="s">
        <v>63</v>
      </c>
      <c r="C248" s="3" t="s">
        <v>464</v>
      </c>
      <c r="D248" s="36" t="s">
        <v>578</v>
      </c>
      <c r="E248" s="36">
        <v>92</v>
      </c>
      <c r="F248" s="36">
        <v>87</v>
      </c>
      <c r="G248" s="36" t="s">
        <v>578</v>
      </c>
      <c r="H248" s="36" t="s">
        <v>578</v>
      </c>
    </row>
    <row r="249" spans="1:8">
      <c r="A249" t="s">
        <v>65</v>
      </c>
      <c r="B249" s="3" t="s">
        <v>64</v>
      </c>
      <c r="C249" s="3" t="s">
        <v>205</v>
      </c>
      <c r="D249" s="36" t="s">
        <v>578</v>
      </c>
      <c r="E249" s="36" t="s">
        <v>578</v>
      </c>
      <c r="F249" s="36" t="s">
        <v>578</v>
      </c>
      <c r="G249" s="36" t="s">
        <v>578</v>
      </c>
      <c r="H249" s="36" t="s">
        <v>578</v>
      </c>
    </row>
    <row r="250" spans="1:8">
      <c r="A250" t="s">
        <v>114</v>
      </c>
      <c r="B250" s="38" t="s">
        <v>64</v>
      </c>
      <c r="C250" s="3" t="s">
        <v>465</v>
      </c>
      <c r="D250" s="36" t="s">
        <v>578</v>
      </c>
      <c r="E250" s="36" t="s">
        <v>578</v>
      </c>
      <c r="F250" s="36" t="s">
        <v>578</v>
      </c>
      <c r="G250" s="36" t="s">
        <v>578</v>
      </c>
      <c r="H250" s="36" t="s">
        <v>578</v>
      </c>
    </row>
    <row r="251" spans="1:8">
      <c r="A251" t="s">
        <v>121</v>
      </c>
      <c r="B251" s="3" t="s">
        <v>64</v>
      </c>
      <c r="C251" s="3" t="s">
        <v>466</v>
      </c>
      <c r="D251" s="36" t="s">
        <v>578</v>
      </c>
      <c r="E251" s="36" t="s">
        <v>578</v>
      </c>
      <c r="F251" s="36" t="s">
        <v>578</v>
      </c>
      <c r="G251" s="36" t="s">
        <v>578</v>
      </c>
      <c r="H251" s="36" t="s">
        <v>578</v>
      </c>
    </row>
    <row r="252" spans="1:8">
      <c r="A252" t="s">
        <v>125</v>
      </c>
      <c r="B252" s="3" t="s">
        <v>64</v>
      </c>
      <c r="C252" s="3" t="s">
        <v>467</v>
      </c>
      <c r="D252" s="36" t="s">
        <v>578</v>
      </c>
      <c r="E252" s="36" t="s">
        <v>578</v>
      </c>
      <c r="F252" s="36" t="s">
        <v>578</v>
      </c>
      <c r="G252" s="36" t="s">
        <v>578</v>
      </c>
      <c r="H252" s="36" t="s">
        <v>578</v>
      </c>
    </row>
    <row r="253" spans="1:8">
      <c r="A253" t="s">
        <v>227</v>
      </c>
      <c r="B253" s="39" t="s">
        <v>64</v>
      </c>
      <c r="C253" s="3" t="s">
        <v>468</v>
      </c>
      <c r="D253" s="36" t="s">
        <v>578</v>
      </c>
      <c r="E253" s="36" t="s">
        <v>578</v>
      </c>
      <c r="F253" s="36" t="s">
        <v>578</v>
      </c>
      <c r="G253" s="36" t="s">
        <v>578</v>
      </c>
      <c r="H253" s="36" t="s">
        <v>578</v>
      </c>
    </row>
    <row r="254" spans="1:8">
      <c r="A254" t="s">
        <v>229</v>
      </c>
      <c r="B254" s="3" t="s">
        <v>64</v>
      </c>
      <c r="C254" s="3" t="s">
        <v>469</v>
      </c>
      <c r="D254" s="36" t="s">
        <v>578</v>
      </c>
      <c r="E254" s="36" t="s">
        <v>578</v>
      </c>
      <c r="F254" s="36" t="s">
        <v>578</v>
      </c>
      <c r="G254" s="36" t="s">
        <v>578</v>
      </c>
      <c r="H254" s="36" t="s">
        <v>578</v>
      </c>
    </row>
    <row r="255" spans="1:8">
      <c r="A255" t="s">
        <v>142</v>
      </c>
      <c r="B255" s="3" t="s">
        <v>64</v>
      </c>
      <c r="C255" s="3" t="s">
        <v>470</v>
      </c>
      <c r="D255" s="36" t="s">
        <v>578</v>
      </c>
      <c r="E255" s="36" t="s">
        <v>578</v>
      </c>
      <c r="F255" s="36" t="s">
        <v>578</v>
      </c>
      <c r="G255" s="36" t="s">
        <v>578</v>
      </c>
      <c r="H255" s="36" t="s">
        <v>578</v>
      </c>
    </row>
    <row r="256" spans="1:8">
      <c r="A256" t="s">
        <v>232</v>
      </c>
      <c r="B256" s="3" t="s">
        <v>64</v>
      </c>
      <c r="C256" s="3" t="s">
        <v>471</v>
      </c>
      <c r="D256" s="36" t="s">
        <v>578</v>
      </c>
      <c r="E256" s="36" t="s">
        <v>578</v>
      </c>
      <c r="F256" s="36" t="s">
        <v>578</v>
      </c>
      <c r="G256" s="36" t="s">
        <v>578</v>
      </c>
      <c r="H256" s="36" t="s">
        <v>578</v>
      </c>
    </row>
    <row r="257" spans="1:8">
      <c r="A257" t="s">
        <v>234</v>
      </c>
      <c r="B257" s="3" t="s">
        <v>64</v>
      </c>
      <c r="C257" s="3" t="s">
        <v>472</v>
      </c>
      <c r="D257" s="36" t="s">
        <v>578</v>
      </c>
      <c r="E257" s="36" t="s">
        <v>578</v>
      </c>
      <c r="F257" s="36" t="s">
        <v>578</v>
      </c>
      <c r="G257" s="36" t="s">
        <v>578</v>
      </c>
      <c r="H257" s="36" t="s">
        <v>578</v>
      </c>
    </row>
    <row r="258" spans="1:8">
      <c r="A258" t="s">
        <v>155</v>
      </c>
      <c r="B258" s="3" t="s">
        <v>64</v>
      </c>
      <c r="C258" s="3" t="s">
        <v>473</v>
      </c>
      <c r="D258" s="36" t="s">
        <v>578</v>
      </c>
      <c r="E258" s="36" t="s">
        <v>578</v>
      </c>
      <c r="F258" s="36" t="s">
        <v>578</v>
      </c>
      <c r="G258" s="36" t="s">
        <v>578</v>
      </c>
      <c r="H258" s="36" t="s">
        <v>578</v>
      </c>
    </row>
    <row r="259" spans="1:8">
      <c r="A259" t="s">
        <v>237</v>
      </c>
      <c r="B259" s="3" t="s">
        <v>64</v>
      </c>
      <c r="C259" s="3" t="s">
        <v>474</v>
      </c>
      <c r="D259" s="36" t="s">
        <v>578</v>
      </c>
      <c r="E259" s="36" t="s">
        <v>578</v>
      </c>
      <c r="F259" s="36" t="s">
        <v>578</v>
      </c>
      <c r="G259" s="36" t="s">
        <v>578</v>
      </c>
      <c r="H259" s="36" t="s">
        <v>578</v>
      </c>
    </row>
    <row r="260" spans="1:8">
      <c r="A260" t="s">
        <v>239</v>
      </c>
      <c r="B260" s="38" t="s">
        <v>64</v>
      </c>
      <c r="C260" s="3" t="s">
        <v>475</v>
      </c>
      <c r="D260" s="36" t="s">
        <v>578</v>
      </c>
      <c r="E260" s="36" t="s">
        <v>578</v>
      </c>
      <c r="F260" s="36" t="s">
        <v>578</v>
      </c>
      <c r="G260" s="36" t="s">
        <v>578</v>
      </c>
      <c r="H260" s="36" t="s">
        <v>578</v>
      </c>
    </row>
    <row r="261" spans="1:8">
      <c r="A261" t="s">
        <v>169</v>
      </c>
      <c r="B261" s="3" t="s">
        <v>64</v>
      </c>
      <c r="C261" s="3" t="s">
        <v>476</v>
      </c>
      <c r="D261" s="36" t="s">
        <v>578</v>
      </c>
      <c r="E261" s="36" t="s">
        <v>578</v>
      </c>
      <c r="F261" s="36" t="s">
        <v>578</v>
      </c>
      <c r="G261" s="36" t="s">
        <v>578</v>
      </c>
      <c r="H261" s="36" t="s">
        <v>578</v>
      </c>
    </row>
    <row r="262" spans="1:8">
      <c r="A262" t="s">
        <v>174</v>
      </c>
      <c r="B262" s="3" t="s">
        <v>64</v>
      </c>
      <c r="C262" s="3" t="s">
        <v>477</v>
      </c>
      <c r="D262" s="36" t="s">
        <v>578</v>
      </c>
      <c r="E262" s="36" t="s">
        <v>578</v>
      </c>
      <c r="F262" s="36" t="s">
        <v>578</v>
      </c>
      <c r="G262" s="36" t="s">
        <v>578</v>
      </c>
      <c r="H262" s="36" t="s">
        <v>578</v>
      </c>
    </row>
    <row r="263" spans="1:8">
      <c r="A263" t="s">
        <v>176</v>
      </c>
      <c r="B263" s="3" t="s">
        <v>64</v>
      </c>
      <c r="C263" s="3" t="s">
        <v>478</v>
      </c>
      <c r="D263" s="36" t="s">
        <v>578</v>
      </c>
      <c r="E263" s="36" t="s">
        <v>578</v>
      </c>
      <c r="F263" s="36" t="s">
        <v>578</v>
      </c>
      <c r="G263" s="36" t="s">
        <v>578</v>
      </c>
      <c r="H263" s="36" t="s">
        <v>578</v>
      </c>
    </row>
    <row r="264" spans="1:8">
      <c r="A264" t="s">
        <v>178</v>
      </c>
      <c r="B264" s="3" t="s">
        <v>64</v>
      </c>
      <c r="C264" s="3" t="s">
        <v>479</v>
      </c>
      <c r="D264" s="36" t="s">
        <v>578</v>
      </c>
      <c r="E264" s="36" t="s">
        <v>578</v>
      </c>
      <c r="F264" s="36" t="s">
        <v>578</v>
      </c>
      <c r="G264" s="36" t="s">
        <v>578</v>
      </c>
      <c r="H264" s="36" t="s">
        <v>578</v>
      </c>
    </row>
    <row r="265" spans="1:8">
      <c r="A265" t="s">
        <v>180</v>
      </c>
      <c r="B265" s="3" t="s">
        <v>64</v>
      </c>
      <c r="C265" s="3" t="s">
        <v>480</v>
      </c>
      <c r="D265" s="36" t="s">
        <v>578</v>
      </c>
      <c r="E265" s="36" t="s">
        <v>578</v>
      </c>
      <c r="F265" s="36" t="s">
        <v>578</v>
      </c>
      <c r="G265" s="36" t="s">
        <v>578</v>
      </c>
      <c r="H265" s="36" t="s">
        <v>578</v>
      </c>
    </row>
    <row r="266" spans="1:8">
      <c r="A266" t="s">
        <v>182</v>
      </c>
      <c r="B266" s="3" t="s">
        <v>64</v>
      </c>
      <c r="C266" s="3" t="s">
        <v>481</v>
      </c>
      <c r="D266" s="36" t="s">
        <v>578</v>
      </c>
      <c r="E266" s="36" t="s">
        <v>578</v>
      </c>
      <c r="F266" s="36" t="s">
        <v>578</v>
      </c>
      <c r="G266" s="36" t="s">
        <v>578</v>
      </c>
      <c r="H266" s="36" t="s">
        <v>578</v>
      </c>
    </row>
    <row r="267" spans="1:8">
      <c r="A267" t="s">
        <v>247</v>
      </c>
      <c r="B267" s="3" t="s">
        <v>64</v>
      </c>
      <c r="C267" s="3" t="s">
        <v>482</v>
      </c>
      <c r="D267" s="36" t="s">
        <v>578</v>
      </c>
      <c r="E267" s="36" t="s">
        <v>578</v>
      </c>
      <c r="F267" s="36" t="s">
        <v>578</v>
      </c>
      <c r="G267" s="36" t="s">
        <v>578</v>
      </c>
      <c r="H267" s="36" t="s">
        <v>578</v>
      </c>
    </row>
    <row r="268" spans="1:8">
      <c r="A268" t="s">
        <v>65</v>
      </c>
      <c r="B268" s="43" t="s">
        <v>483</v>
      </c>
      <c r="C268" s="3" t="s">
        <v>199</v>
      </c>
      <c r="D268" s="36">
        <v>65</v>
      </c>
      <c r="E268" s="36">
        <v>62</v>
      </c>
      <c r="F268" s="36">
        <v>68</v>
      </c>
      <c r="G268" s="36">
        <v>72</v>
      </c>
      <c r="H268" s="36">
        <v>67</v>
      </c>
    </row>
    <row r="269" spans="1:8">
      <c r="A269" t="s">
        <v>114</v>
      </c>
      <c r="B269" s="44" t="s">
        <v>483</v>
      </c>
      <c r="C269" s="3" t="s">
        <v>484</v>
      </c>
      <c r="D269" s="36">
        <v>65</v>
      </c>
      <c r="E269" s="36">
        <v>66</v>
      </c>
      <c r="F269" s="36">
        <v>69</v>
      </c>
      <c r="G269" s="36">
        <v>72</v>
      </c>
      <c r="H269" s="36">
        <v>67</v>
      </c>
    </row>
    <row r="270" spans="1:8">
      <c r="A270" t="s">
        <v>121</v>
      </c>
      <c r="B270" s="44" t="s">
        <v>483</v>
      </c>
      <c r="C270" s="3" t="s">
        <v>485</v>
      </c>
      <c r="D270" s="36">
        <v>62</v>
      </c>
      <c r="E270" s="36">
        <v>59</v>
      </c>
      <c r="F270" s="36">
        <v>64</v>
      </c>
      <c r="G270" s="36">
        <v>72</v>
      </c>
      <c r="H270" s="36">
        <v>67</v>
      </c>
    </row>
    <row r="271" spans="1:8">
      <c r="A271" t="s">
        <v>125</v>
      </c>
      <c r="B271" s="45" t="s">
        <v>483</v>
      </c>
      <c r="C271" s="3" t="s">
        <v>486</v>
      </c>
      <c r="D271" s="36">
        <v>58</v>
      </c>
      <c r="E271" s="36">
        <v>54</v>
      </c>
      <c r="F271" s="36">
        <v>56</v>
      </c>
      <c r="G271" s="36">
        <v>65</v>
      </c>
      <c r="H271" s="36">
        <v>64</v>
      </c>
    </row>
    <row r="272" spans="1:8">
      <c r="A272" t="s">
        <v>227</v>
      </c>
      <c r="B272" s="44" t="s">
        <v>483</v>
      </c>
      <c r="C272" s="3" t="s">
        <v>487</v>
      </c>
      <c r="D272" s="36">
        <v>62</v>
      </c>
      <c r="E272" s="36">
        <v>56</v>
      </c>
      <c r="F272" s="36">
        <v>58</v>
      </c>
      <c r="G272" s="36">
        <v>71</v>
      </c>
      <c r="H272" s="36">
        <v>65</v>
      </c>
    </row>
    <row r="273" spans="1:8">
      <c r="A273" t="s">
        <v>229</v>
      </c>
      <c r="B273" s="44" t="s">
        <v>483</v>
      </c>
      <c r="C273" s="3" t="s">
        <v>488</v>
      </c>
      <c r="D273" s="36">
        <v>52</v>
      </c>
      <c r="E273" s="36">
        <v>51</v>
      </c>
      <c r="F273" s="36">
        <v>54</v>
      </c>
      <c r="G273" s="36">
        <v>63</v>
      </c>
      <c r="H273" s="36">
        <v>57</v>
      </c>
    </row>
    <row r="274" spans="1:8">
      <c r="A274" t="s">
        <v>142</v>
      </c>
      <c r="B274" s="44" t="s">
        <v>483</v>
      </c>
      <c r="C274" s="3" t="s">
        <v>489</v>
      </c>
      <c r="D274" s="36" t="s">
        <v>578</v>
      </c>
      <c r="E274" s="36" t="s">
        <v>578</v>
      </c>
      <c r="F274" s="36" t="s">
        <v>578</v>
      </c>
      <c r="G274" s="36" t="s">
        <v>578</v>
      </c>
      <c r="H274" s="36" t="s">
        <v>578</v>
      </c>
    </row>
    <row r="275" spans="1:8">
      <c r="A275" t="s">
        <v>232</v>
      </c>
      <c r="B275" s="44" t="s">
        <v>483</v>
      </c>
      <c r="C275" s="3" t="s">
        <v>490</v>
      </c>
      <c r="D275" s="36" t="s">
        <v>578</v>
      </c>
      <c r="E275" s="36" t="s">
        <v>578</v>
      </c>
      <c r="F275" s="36" t="s">
        <v>578</v>
      </c>
      <c r="G275" s="36" t="s">
        <v>578</v>
      </c>
      <c r="H275" s="36" t="s">
        <v>578</v>
      </c>
    </row>
    <row r="276" spans="1:8">
      <c r="A276" t="s">
        <v>234</v>
      </c>
      <c r="B276" s="44" t="s">
        <v>483</v>
      </c>
      <c r="C276" s="3" t="s">
        <v>491</v>
      </c>
      <c r="D276" s="36" t="s">
        <v>578</v>
      </c>
      <c r="E276" s="36" t="s">
        <v>578</v>
      </c>
      <c r="F276" s="36" t="s">
        <v>578</v>
      </c>
      <c r="G276" s="36" t="s">
        <v>578</v>
      </c>
      <c r="H276" s="36" t="s">
        <v>578</v>
      </c>
    </row>
    <row r="277" spans="1:8">
      <c r="A277" t="s">
        <v>155</v>
      </c>
      <c r="B277" s="44" t="s">
        <v>483</v>
      </c>
      <c r="C277" s="3" t="s">
        <v>492</v>
      </c>
      <c r="D277" s="36">
        <v>76</v>
      </c>
      <c r="E277" s="36">
        <v>73</v>
      </c>
      <c r="F277" s="36">
        <v>73</v>
      </c>
      <c r="G277" s="36">
        <v>91</v>
      </c>
      <c r="H277" s="36">
        <v>76</v>
      </c>
    </row>
    <row r="278" spans="1:8">
      <c r="A278" t="s">
        <v>237</v>
      </c>
      <c r="B278" s="43" t="s">
        <v>483</v>
      </c>
      <c r="C278" s="3" t="s">
        <v>493</v>
      </c>
      <c r="D278" s="36">
        <v>73</v>
      </c>
      <c r="E278" s="36">
        <v>62</v>
      </c>
      <c r="F278" s="36">
        <v>67</v>
      </c>
      <c r="G278" s="36">
        <v>77</v>
      </c>
      <c r="H278" s="36">
        <v>70</v>
      </c>
    </row>
    <row r="279" spans="1:8">
      <c r="A279" t="s">
        <v>239</v>
      </c>
      <c r="B279" s="44" t="s">
        <v>483</v>
      </c>
      <c r="C279" s="3" t="s">
        <v>494</v>
      </c>
      <c r="D279" s="36" t="s">
        <v>578</v>
      </c>
      <c r="E279" s="36" t="s">
        <v>578</v>
      </c>
      <c r="F279" s="36" t="s">
        <v>578</v>
      </c>
      <c r="G279" s="36">
        <v>121</v>
      </c>
      <c r="H279" s="36" t="s">
        <v>578</v>
      </c>
    </row>
    <row r="280" spans="1:8">
      <c r="A280" t="s">
        <v>169</v>
      </c>
      <c r="B280" s="44" t="s">
        <v>483</v>
      </c>
      <c r="C280" s="3" t="s">
        <v>495</v>
      </c>
      <c r="D280" s="36" t="s">
        <v>578</v>
      </c>
      <c r="E280" s="36" t="s">
        <v>578</v>
      </c>
      <c r="F280" s="36" t="s">
        <v>578</v>
      </c>
      <c r="G280" s="36" t="s">
        <v>578</v>
      </c>
      <c r="H280" s="36" t="s">
        <v>578</v>
      </c>
    </row>
    <row r="281" spans="1:8">
      <c r="A281" t="s">
        <v>174</v>
      </c>
      <c r="B281" s="44" t="s">
        <v>483</v>
      </c>
      <c r="C281" s="3" t="s">
        <v>496</v>
      </c>
      <c r="D281" s="36">
        <v>59</v>
      </c>
      <c r="E281" s="36">
        <v>62</v>
      </c>
      <c r="F281" s="36">
        <v>63</v>
      </c>
      <c r="G281" s="36">
        <v>62</v>
      </c>
      <c r="H281" s="36">
        <v>64</v>
      </c>
    </row>
    <row r="282" spans="1:8">
      <c r="A282" t="s">
        <v>176</v>
      </c>
      <c r="B282" s="44" t="s">
        <v>483</v>
      </c>
      <c r="C282" s="3" t="s">
        <v>497</v>
      </c>
      <c r="D282" s="36" t="s">
        <v>578</v>
      </c>
      <c r="E282" s="36" t="s">
        <v>578</v>
      </c>
      <c r="F282" s="36" t="s">
        <v>578</v>
      </c>
      <c r="G282" s="36" t="s">
        <v>578</v>
      </c>
      <c r="H282" s="36" t="s">
        <v>578</v>
      </c>
    </row>
    <row r="283" spans="1:8">
      <c r="A283" t="s">
        <v>178</v>
      </c>
      <c r="B283" s="44" t="s">
        <v>483</v>
      </c>
      <c r="C283" s="3" t="s">
        <v>498</v>
      </c>
      <c r="D283" s="36" t="s">
        <v>578</v>
      </c>
      <c r="E283" s="36" t="s">
        <v>578</v>
      </c>
      <c r="F283" s="36" t="s">
        <v>578</v>
      </c>
      <c r="G283" s="36">
        <v>59</v>
      </c>
      <c r="H283" s="36" t="s">
        <v>578</v>
      </c>
    </row>
    <row r="284" spans="1:8">
      <c r="A284" t="s">
        <v>180</v>
      </c>
      <c r="B284" s="44" t="s">
        <v>483</v>
      </c>
      <c r="C284" s="3" t="s">
        <v>499</v>
      </c>
      <c r="D284" s="36" t="s">
        <v>578</v>
      </c>
      <c r="E284" s="36" t="s">
        <v>578</v>
      </c>
      <c r="F284" s="36" t="s">
        <v>578</v>
      </c>
      <c r="G284" s="36" t="s">
        <v>578</v>
      </c>
      <c r="H284" s="36" t="s">
        <v>578</v>
      </c>
    </row>
    <row r="285" spans="1:8">
      <c r="A285" t="s">
        <v>182</v>
      </c>
      <c r="B285" s="44" t="s">
        <v>483</v>
      </c>
      <c r="C285" s="3" t="s">
        <v>500</v>
      </c>
      <c r="D285" s="36">
        <v>57</v>
      </c>
      <c r="E285" s="36">
        <v>49</v>
      </c>
      <c r="F285" s="36">
        <v>56</v>
      </c>
      <c r="G285" s="36">
        <v>55</v>
      </c>
      <c r="H285" s="36">
        <v>49</v>
      </c>
    </row>
    <row r="286" spans="1:8">
      <c r="A286" t="s">
        <v>247</v>
      </c>
      <c r="B286" s="43" t="s">
        <v>483</v>
      </c>
      <c r="C286" s="3" t="s">
        <v>501</v>
      </c>
      <c r="D286" s="36">
        <v>85</v>
      </c>
      <c r="E286" s="36">
        <v>104</v>
      </c>
      <c r="F286" s="36">
        <v>103</v>
      </c>
      <c r="G286" s="36">
        <v>88</v>
      </c>
      <c r="H286" s="36">
        <v>90</v>
      </c>
    </row>
    <row r="287" spans="1:8">
      <c r="A287" t="s">
        <v>65</v>
      </c>
      <c r="B287" s="2" t="s">
        <v>502</v>
      </c>
      <c r="C287" s="3" t="s">
        <v>503</v>
      </c>
      <c r="D287" s="36">
        <v>60</v>
      </c>
      <c r="E287" s="36">
        <v>61</v>
      </c>
      <c r="F287" s="36">
        <v>61</v>
      </c>
      <c r="G287" s="36">
        <v>63</v>
      </c>
      <c r="H287" s="36">
        <v>68</v>
      </c>
    </row>
    <row r="288" spans="1:8">
      <c r="A288" t="s">
        <v>114</v>
      </c>
      <c r="B288" s="2" t="s">
        <v>502</v>
      </c>
      <c r="C288" s="3" t="s">
        <v>504</v>
      </c>
      <c r="D288" s="36">
        <v>60</v>
      </c>
      <c r="E288" s="36">
        <v>62</v>
      </c>
      <c r="F288" s="36">
        <v>61</v>
      </c>
      <c r="G288" s="36">
        <v>65</v>
      </c>
      <c r="H288" s="36">
        <v>71</v>
      </c>
    </row>
    <row r="289" spans="1:8">
      <c r="A289" t="s">
        <v>121</v>
      </c>
      <c r="B289" s="46" t="s">
        <v>502</v>
      </c>
      <c r="C289" s="3" t="s">
        <v>505</v>
      </c>
      <c r="D289" s="36">
        <v>57</v>
      </c>
      <c r="E289" s="36">
        <v>59</v>
      </c>
      <c r="F289" s="36">
        <v>60</v>
      </c>
      <c r="G289" s="36">
        <v>57</v>
      </c>
      <c r="H289" s="36">
        <v>61</v>
      </c>
    </row>
    <row r="290" spans="1:8">
      <c r="A290" t="s">
        <v>125</v>
      </c>
      <c r="B290" s="2" t="s">
        <v>502</v>
      </c>
      <c r="C290" s="3" t="s">
        <v>506</v>
      </c>
      <c r="D290" s="36">
        <v>49</v>
      </c>
      <c r="E290" s="36">
        <v>51</v>
      </c>
      <c r="F290" s="36">
        <v>48</v>
      </c>
      <c r="G290" s="36">
        <v>53</v>
      </c>
      <c r="H290" s="36">
        <v>52</v>
      </c>
    </row>
    <row r="291" spans="1:8">
      <c r="A291" t="s">
        <v>227</v>
      </c>
      <c r="B291" s="2" t="s">
        <v>502</v>
      </c>
      <c r="C291" s="3" t="s">
        <v>507</v>
      </c>
      <c r="D291" s="36">
        <v>50</v>
      </c>
      <c r="E291" s="36">
        <v>55</v>
      </c>
      <c r="F291" s="36">
        <v>49</v>
      </c>
      <c r="G291" s="36">
        <v>55</v>
      </c>
      <c r="H291" s="36">
        <v>53</v>
      </c>
    </row>
    <row r="292" spans="1:8">
      <c r="A292" t="s">
        <v>229</v>
      </c>
      <c r="B292" s="2" t="s">
        <v>502</v>
      </c>
      <c r="C292" s="3" t="s">
        <v>508</v>
      </c>
      <c r="D292" s="36">
        <v>43</v>
      </c>
      <c r="E292" s="36">
        <v>42</v>
      </c>
      <c r="F292" s="36">
        <v>41</v>
      </c>
      <c r="G292" s="36">
        <v>44</v>
      </c>
      <c r="H292" s="36">
        <v>51</v>
      </c>
    </row>
    <row r="293" spans="1:8">
      <c r="A293" t="s">
        <v>142</v>
      </c>
      <c r="B293" s="2" t="s">
        <v>502</v>
      </c>
      <c r="C293" s="3" t="s">
        <v>509</v>
      </c>
      <c r="D293" s="36" t="s">
        <v>578</v>
      </c>
      <c r="E293" s="36" t="s">
        <v>578</v>
      </c>
      <c r="F293" s="36" t="s">
        <v>578</v>
      </c>
      <c r="G293" s="36" t="s">
        <v>578</v>
      </c>
      <c r="H293" s="36" t="s">
        <v>578</v>
      </c>
    </row>
    <row r="294" spans="1:8">
      <c r="A294" t="s">
        <v>232</v>
      </c>
      <c r="B294" s="2" t="s">
        <v>502</v>
      </c>
      <c r="C294" s="3" t="s">
        <v>510</v>
      </c>
      <c r="D294" s="36" t="s">
        <v>578</v>
      </c>
      <c r="E294" s="36" t="s">
        <v>578</v>
      </c>
      <c r="F294" s="36" t="s">
        <v>578</v>
      </c>
      <c r="G294" s="36" t="s">
        <v>578</v>
      </c>
      <c r="H294" s="36" t="s">
        <v>578</v>
      </c>
    </row>
    <row r="295" spans="1:8">
      <c r="A295" t="s">
        <v>234</v>
      </c>
      <c r="B295" s="2" t="s">
        <v>502</v>
      </c>
      <c r="C295" s="3" t="s">
        <v>511</v>
      </c>
      <c r="D295" s="36" t="s">
        <v>578</v>
      </c>
      <c r="E295" s="36" t="s">
        <v>578</v>
      </c>
      <c r="F295" s="36" t="s">
        <v>578</v>
      </c>
      <c r="G295" s="36" t="s">
        <v>578</v>
      </c>
      <c r="H295" s="36" t="s">
        <v>578</v>
      </c>
    </row>
    <row r="296" spans="1:8">
      <c r="A296" t="s">
        <v>155</v>
      </c>
      <c r="B296" s="47" t="s">
        <v>502</v>
      </c>
      <c r="C296" s="3" t="s">
        <v>512</v>
      </c>
      <c r="D296" s="36">
        <v>62</v>
      </c>
      <c r="E296" s="36">
        <v>70</v>
      </c>
      <c r="F296" s="36">
        <v>70</v>
      </c>
      <c r="G296" s="36">
        <v>72</v>
      </c>
      <c r="H296" s="36">
        <v>70</v>
      </c>
    </row>
    <row r="297" spans="1:8">
      <c r="A297" t="s">
        <v>237</v>
      </c>
      <c r="B297" s="2" t="s">
        <v>502</v>
      </c>
      <c r="C297" s="3" t="s">
        <v>513</v>
      </c>
      <c r="D297" s="36">
        <v>61</v>
      </c>
      <c r="E297" s="36">
        <v>63</v>
      </c>
      <c r="F297" s="36">
        <v>61</v>
      </c>
      <c r="G297" s="36">
        <v>73</v>
      </c>
      <c r="H297" s="36">
        <v>68</v>
      </c>
    </row>
    <row r="298" spans="1:8">
      <c r="A298" t="s">
        <v>239</v>
      </c>
      <c r="B298" s="2" t="s">
        <v>502</v>
      </c>
      <c r="C298" s="3" t="s">
        <v>514</v>
      </c>
      <c r="D298" s="36" t="s">
        <v>578</v>
      </c>
      <c r="E298" s="36" t="s">
        <v>578</v>
      </c>
      <c r="F298" s="36" t="s">
        <v>578</v>
      </c>
      <c r="G298" s="36" t="s">
        <v>578</v>
      </c>
      <c r="H298" s="36" t="s">
        <v>578</v>
      </c>
    </row>
    <row r="299" spans="1:8">
      <c r="A299" t="s">
        <v>169</v>
      </c>
      <c r="B299" s="2" t="s">
        <v>502</v>
      </c>
      <c r="C299" s="3" t="s">
        <v>515</v>
      </c>
      <c r="D299" s="36" t="s">
        <v>578</v>
      </c>
      <c r="E299" s="36" t="s">
        <v>578</v>
      </c>
      <c r="F299" s="36" t="s">
        <v>578</v>
      </c>
      <c r="G299" s="36" t="s">
        <v>578</v>
      </c>
      <c r="H299" s="36" t="s">
        <v>578</v>
      </c>
    </row>
    <row r="300" spans="1:8">
      <c r="A300" t="s">
        <v>174</v>
      </c>
      <c r="B300" s="2" t="s">
        <v>502</v>
      </c>
      <c r="C300" s="3" t="s">
        <v>516</v>
      </c>
      <c r="D300" s="36">
        <v>62</v>
      </c>
      <c r="E300" s="36">
        <v>61</v>
      </c>
      <c r="F300" s="36">
        <v>62</v>
      </c>
      <c r="G300" s="36">
        <v>59</v>
      </c>
      <c r="H300" s="36">
        <v>64</v>
      </c>
    </row>
    <row r="301" spans="1:8">
      <c r="A301" t="s">
        <v>176</v>
      </c>
      <c r="B301" s="2" t="s">
        <v>502</v>
      </c>
      <c r="C301" s="3" t="s">
        <v>517</v>
      </c>
      <c r="D301" s="36" t="s">
        <v>578</v>
      </c>
      <c r="E301" s="36" t="s">
        <v>578</v>
      </c>
      <c r="F301" s="36" t="s">
        <v>578</v>
      </c>
      <c r="G301" s="36" t="s">
        <v>578</v>
      </c>
      <c r="H301" s="36" t="s">
        <v>578</v>
      </c>
    </row>
    <row r="302" spans="1:8">
      <c r="A302" t="s">
        <v>178</v>
      </c>
      <c r="B302" s="2" t="s">
        <v>502</v>
      </c>
      <c r="C302" s="3" t="s">
        <v>518</v>
      </c>
      <c r="D302" s="36">
        <v>57</v>
      </c>
      <c r="E302" s="36" t="s">
        <v>578</v>
      </c>
      <c r="F302" s="36" t="s">
        <v>578</v>
      </c>
      <c r="G302" s="36" t="s">
        <v>578</v>
      </c>
      <c r="H302" s="36" t="s">
        <v>578</v>
      </c>
    </row>
    <row r="303" spans="1:8">
      <c r="A303" t="s">
        <v>180</v>
      </c>
      <c r="B303" s="2" t="s">
        <v>502</v>
      </c>
      <c r="C303" s="3" t="s">
        <v>519</v>
      </c>
      <c r="D303" s="36" t="s">
        <v>578</v>
      </c>
      <c r="E303" s="36" t="s">
        <v>578</v>
      </c>
      <c r="F303" s="36" t="s">
        <v>578</v>
      </c>
      <c r="G303" s="36" t="s">
        <v>578</v>
      </c>
      <c r="H303" s="36" t="s">
        <v>578</v>
      </c>
    </row>
    <row r="304" spans="1:8">
      <c r="A304" t="s">
        <v>182</v>
      </c>
      <c r="B304" s="47" t="s">
        <v>502</v>
      </c>
      <c r="C304" s="3" t="s">
        <v>520</v>
      </c>
      <c r="D304" s="36">
        <v>62</v>
      </c>
      <c r="E304" s="36">
        <v>57</v>
      </c>
      <c r="F304" s="36">
        <v>56</v>
      </c>
      <c r="G304" s="36">
        <v>56</v>
      </c>
      <c r="H304" s="36">
        <v>75</v>
      </c>
    </row>
    <row r="305" spans="1:8">
      <c r="A305" t="s">
        <v>247</v>
      </c>
      <c r="B305" s="2" t="s">
        <v>502</v>
      </c>
      <c r="C305" s="3" t="s">
        <v>521</v>
      </c>
      <c r="D305" s="36">
        <v>69</v>
      </c>
      <c r="E305" s="36">
        <v>87</v>
      </c>
      <c r="F305" s="36">
        <v>81</v>
      </c>
      <c r="G305" s="36">
        <v>113</v>
      </c>
      <c r="H305" s="36">
        <v>100</v>
      </c>
    </row>
    <row r="306" spans="1:8">
      <c r="A306" t="s">
        <v>65</v>
      </c>
      <c r="B306" s="48" t="s">
        <v>105</v>
      </c>
      <c r="C306" s="3" t="s">
        <v>522</v>
      </c>
      <c r="D306" s="36">
        <v>62</v>
      </c>
      <c r="E306" s="36">
        <v>62</v>
      </c>
      <c r="F306" s="36">
        <v>63</v>
      </c>
      <c r="G306" s="36">
        <v>69</v>
      </c>
      <c r="H306" s="36">
        <v>67</v>
      </c>
    </row>
    <row r="307" spans="1:8">
      <c r="A307" t="s">
        <v>114</v>
      </c>
      <c r="B307" t="s">
        <v>105</v>
      </c>
      <c r="C307" s="3" t="s">
        <v>523</v>
      </c>
      <c r="D307" s="36">
        <v>62</v>
      </c>
      <c r="E307" s="36">
        <v>63</v>
      </c>
      <c r="F307" s="36">
        <v>62</v>
      </c>
      <c r="G307" s="36">
        <v>70</v>
      </c>
      <c r="H307" s="36">
        <v>69</v>
      </c>
    </row>
    <row r="308" spans="1:8">
      <c r="A308" t="s">
        <v>121</v>
      </c>
      <c r="B308" s="48" t="s">
        <v>105</v>
      </c>
      <c r="C308" s="3" t="s">
        <v>524</v>
      </c>
      <c r="D308" s="36">
        <v>61</v>
      </c>
      <c r="E308" s="36">
        <v>61</v>
      </c>
      <c r="F308" s="36">
        <v>65</v>
      </c>
      <c r="G308" s="36">
        <v>64</v>
      </c>
      <c r="H308" s="36">
        <v>62</v>
      </c>
    </row>
    <row r="309" spans="1:8">
      <c r="A309" t="s">
        <v>125</v>
      </c>
      <c r="B309" s="48" t="s">
        <v>105</v>
      </c>
      <c r="C309" s="3" t="s">
        <v>525</v>
      </c>
      <c r="D309" s="36">
        <v>59</v>
      </c>
      <c r="E309" s="36">
        <v>57</v>
      </c>
      <c r="F309" s="36">
        <v>56</v>
      </c>
      <c r="G309" s="36">
        <v>61</v>
      </c>
      <c r="H309" s="36">
        <v>59</v>
      </c>
    </row>
    <row r="310" spans="1:8">
      <c r="A310" t="s">
        <v>227</v>
      </c>
      <c r="B310" s="48" t="s">
        <v>105</v>
      </c>
      <c r="C310" s="3" t="s">
        <v>526</v>
      </c>
      <c r="D310" s="36">
        <v>61</v>
      </c>
      <c r="E310" s="36">
        <v>59</v>
      </c>
      <c r="F310" s="36">
        <v>56</v>
      </c>
      <c r="G310" s="36">
        <v>62</v>
      </c>
      <c r="H310" s="36">
        <v>59</v>
      </c>
    </row>
    <row r="311" spans="1:8">
      <c r="A311" t="s">
        <v>229</v>
      </c>
      <c r="B311" s="48" t="s">
        <v>105</v>
      </c>
      <c r="C311" s="3" t="s">
        <v>527</v>
      </c>
      <c r="D311" s="36">
        <v>54</v>
      </c>
      <c r="E311" s="36">
        <v>53</v>
      </c>
      <c r="F311" s="36">
        <v>54</v>
      </c>
      <c r="G311" s="36">
        <v>59</v>
      </c>
      <c r="H311" s="36">
        <v>59</v>
      </c>
    </row>
    <row r="312" spans="1:8">
      <c r="A312" t="s">
        <v>142</v>
      </c>
      <c r="B312" s="48" t="s">
        <v>105</v>
      </c>
      <c r="C312" s="3" t="s">
        <v>528</v>
      </c>
      <c r="D312" s="36">
        <v>66</v>
      </c>
      <c r="E312" s="36">
        <v>69</v>
      </c>
      <c r="F312" s="36">
        <v>76</v>
      </c>
      <c r="G312" s="36" t="s">
        <v>578</v>
      </c>
      <c r="H312" s="36" t="s">
        <v>578</v>
      </c>
    </row>
    <row r="313" spans="1:8">
      <c r="A313" t="s">
        <v>232</v>
      </c>
      <c r="B313" s="48" t="s">
        <v>105</v>
      </c>
      <c r="C313" s="3" t="s">
        <v>529</v>
      </c>
      <c r="D313" s="36" t="s">
        <v>578</v>
      </c>
      <c r="E313" s="36" t="s">
        <v>578</v>
      </c>
      <c r="F313" s="36" t="s">
        <v>578</v>
      </c>
      <c r="G313" s="36" t="s">
        <v>578</v>
      </c>
      <c r="H313" s="36" t="s">
        <v>578</v>
      </c>
    </row>
    <row r="314" spans="1:8">
      <c r="A314" t="s">
        <v>234</v>
      </c>
      <c r="B314" s="49" t="s">
        <v>105</v>
      </c>
      <c r="C314" s="3" t="s">
        <v>530</v>
      </c>
      <c r="D314" s="36" t="s">
        <v>578</v>
      </c>
      <c r="E314" s="36" t="s">
        <v>578</v>
      </c>
      <c r="F314" s="36" t="s">
        <v>578</v>
      </c>
      <c r="G314" s="36" t="s">
        <v>578</v>
      </c>
      <c r="H314" s="36" t="s">
        <v>578</v>
      </c>
    </row>
    <row r="315" spans="1:8">
      <c r="A315" t="s">
        <v>155</v>
      </c>
      <c r="B315" s="48" t="s">
        <v>105</v>
      </c>
      <c r="C315" s="3" t="s">
        <v>531</v>
      </c>
      <c r="D315" s="36">
        <v>68</v>
      </c>
      <c r="E315" s="36">
        <v>73</v>
      </c>
      <c r="F315" s="36">
        <v>71</v>
      </c>
      <c r="G315" s="36">
        <v>78</v>
      </c>
      <c r="H315" s="36">
        <v>71</v>
      </c>
    </row>
    <row r="316" spans="1:8">
      <c r="A316" t="s">
        <v>237</v>
      </c>
      <c r="B316" s="48" t="s">
        <v>105</v>
      </c>
      <c r="C316" s="3" t="s">
        <v>532</v>
      </c>
      <c r="D316" s="36">
        <v>62</v>
      </c>
      <c r="E316" s="36">
        <v>68</v>
      </c>
      <c r="F316" s="36">
        <v>66</v>
      </c>
      <c r="G316" s="36">
        <v>73</v>
      </c>
      <c r="H316" s="36">
        <v>70</v>
      </c>
    </row>
    <row r="317" spans="1:8">
      <c r="A317" t="s">
        <v>239</v>
      </c>
      <c r="B317" s="48" t="s">
        <v>105</v>
      </c>
      <c r="C317" s="3" t="s">
        <v>533</v>
      </c>
      <c r="D317" s="36">
        <v>75</v>
      </c>
      <c r="E317" s="36">
        <v>76</v>
      </c>
      <c r="F317" s="36">
        <v>84</v>
      </c>
      <c r="G317" s="36">
        <v>87</v>
      </c>
      <c r="H317" s="36">
        <v>76</v>
      </c>
    </row>
    <row r="318" spans="1:8">
      <c r="A318" t="s">
        <v>169</v>
      </c>
      <c r="B318" s="48" t="s">
        <v>105</v>
      </c>
      <c r="C318" s="3" t="s">
        <v>534</v>
      </c>
      <c r="D318" s="36">
        <v>75</v>
      </c>
      <c r="E318" s="36">
        <v>87</v>
      </c>
      <c r="F318" s="36">
        <v>70</v>
      </c>
      <c r="G318" s="36">
        <v>86</v>
      </c>
      <c r="H318" s="36">
        <v>68</v>
      </c>
    </row>
    <row r="319" spans="1:8">
      <c r="A319" t="s">
        <v>174</v>
      </c>
      <c r="B319" s="48" t="s">
        <v>105</v>
      </c>
      <c r="C319" s="3" t="s">
        <v>535</v>
      </c>
      <c r="D319" s="36">
        <v>61</v>
      </c>
      <c r="E319" s="36">
        <v>62</v>
      </c>
      <c r="F319" s="36">
        <v>62</v>
      </c>
      <c r="G319" s="36">
        <v>61</v>
      </c>
      <c r="H319" s="36">
        <v>62</v>
      </c>
    </row>
    <row r="320" spans="1:8">
      <c r="A320" t="s">
        <v>176</v>
      </c>
      <c r="B320" s="48" t="s">
        <v>105</v>
      </c>
      <c r="C320" s="3" t="s">
        <v>536</v>
      </c>
      <c r="D320" s="36">
        <v>59</v>
      </c>
      <c r="E320" s="36">
        <v>62</v>
      </c>
      <c r="F320" s="36">
        <v>61</v>
      </c>
      <c r="G320" s="36">
        <v>76</v>
      </c>
      <c r="H320" s="36">
        <v>63</v>
      </c>
    </row>
    <row r="321" spans="1:8">
      <c r="A321" t="s">
        <v>178</v>
      </c>
      <c r="B321" s="48" t="s">
        <v>105</v>
      </c>
      <c r="C321" s="3" t="s">
        <v>537</v>
      </c>
      <c r="D321" s="36">
        <v>57</v>
      </c>
      <c r="E321" s="36">
        <v>55</v>
      </c>
      <c r="F321" s="36">
        <v>57</v>
      </c>
      <c r="G321" s="36">
        <v>58</v>
      </c>
      <c r="H321" s="36">
        <v>63</v>
      </c>
    </row>
    <row r="322" spans="1:8">
      <c r="A322" t="s">
        <v>180</v>
      </c>
      <c r="B322" s="49" t="s">
        <v>105</v>
      </c>
      <c r="C322" s="3" t="s">
        <v>538</v>
      </c>
      <c r="D322" s="36">
        <v>56</v>
      </c>
      <c r="E322" s="36">
        <v>61</v>
      </c>
      <c r="F322" s="36">
        <v>62</v>
      </c>
      <c r="G322" s="36">
        <v>63</v>
      </c>
      <c r="H322" s="36">
        <v>60</v>
      </c>
    </row>
    <row r="323" spans="1:8">
      <c r="A323" t="s">
        <v>182</v>
      </c>
      <c r="B323" s="48" t="s">
        <v>105</v>
      </c>
      <c r="C323" s="3" t="s">
        <v>539</v>
      </c>
      <c r="D323" s="36">
        <v>60</v>
      </c>
      <c r="E323" s="36">
        <v>61</v>
      </c>
      <c r="F323" s="36">
        <v>59</v>
      </c>
      <c r="G323" s="36">
        <v>59</v>
      </c>
      <c r="H323" s="36">
        <v>64</v>
      </c>
    </row>
    <row r="324" spans="1:8">
      <c r="A324" t="s">
        <v>247</v>
      </c>
      <c r="B324" s="48" t="s">
        <v>105</v>
      </c>
      <c r="C324" s="3" t="s">
        <v>540</v>
      </c>
      <c r="D324" s="36">
        <v>85</v>
      </c>
      <c r="E324" s="36">
        <v>92</v>
      </c>
      <c r="F324" s="36">
        <v>92</v>
      </c>
      <c r="G324" s="36">
        <v>99</v>
      </c>
      <c r="H324" s="36">
        <v>105</v>
      </c>
    </row>
    <row r="325" spans="1:8">
      <c r="A325" t="s">
        <v>65</v>
      </c>
      <c r="B325" s="46" t="s">
        <v>541</v>
      </c>
      <c r="C325" s="3" t="s">
        <v>211</v>
      </c>
      <c r="D325" s="36">
        <v>62</v>
      </c>
      <c r="E325" s="36">
        <v>65</v>
      </c>
      <c r="F325" s="36">
        <v>62</v>
      </c>
      <c r="G325" s="36">
        <v>69</v>
      </c>
      <c r="H325" s="36">
        <v>67</v>
      </c>
    </row>
    <row r="326" spans="1:8">
      <c r="A326" t="s">
        <v>114</v>
      </c>
      <c r="B326" s="2" t="s">
        <v>541</v>
      </c>
      <c r="C326" s="3" t="s">
        <v>542</v>
      </c>
      <c r="D326" s="36">
        <v>62</v>
      </c>
      <c r="E326" s="36">
        <v>65</v>
      </c>
      <c r="F326" s="36">
        <v>62</v>
      </c>
      <c r="G326" s="36">
        <v>72</v>
      </c>
      <c r="H326" s="36">
        <v>70</v>
      </c>
    </row>
    <row r="327" spans="1:8">
      <c r="A327" t="s">
        <v>121</v>
      </c>
      <c r="B327" s="2" t="s">
        <v>541</v>
      </c>
      <c r="C327" s="3" t="s">
        <v>543</v>
      </c>
      <c r="D327" s="36">
        <v>61</v>
      </c>
      <c r="E327" s="36">
        <v>63</v>
      </c>
      <c r="F327" s="36">
        <v>68</v>
      </c>
      <c r="G327" s="36">
        <v>63</v>
      </c>
      <c r="H327" s="36">
        <v>61</v>
      </c>
    </row>
    <row r="328" spans="1:8">
      <c r="A328" t="s">
        <v>125</v>
      </c>
      <c r="B328" s="2" t="s">
        <v>541</v>
      </c>
      <c r="C328" s="3" t="s">
        <v>544</v>
      </c>
      <c r="D328" s="36">
        <v>61</v>
      </c>
      <c r="E328" s="36">
        <v>60</v>
      </c>
      <c r="F328" s="36">
        <v>58</v>
      </c>
      <c r="G328" s="36">
        <v>61</v>
      </c>
      <c r="H328" s="36">
        <v>59</v>
      </c>
    </row>
    <row r="329" spans="1:8">
      <c r="A329" t="s">
        <v>227</v>
      </c>
      <c r="B329" s="2" t="s">
        <v>541</v>
      </c>
      <c r="C329" s="3" t="s">
        <v>545</v>
      </c>
      <c r="D329" s="36">
        <v>63</v>
      </c>
      <c r="E329" s="36">
        <v>60</v>
      </c>
      <c r="F329" s="36">
        <v>58</v>
      </c>
      <c r="G329" s="36">
        <v>62</v>
      </c>
      <c r="H329" s="36">
        <v>59</v>
      </c>
    </row>
    <row r="330" spans="1:8">
      <c r="A330" t="s">
        <v>229</v>
      </c>
      <c r="B330" s="2" t="s">
        <v>541</v>
      </c>
      <c r="C330" s="3" t="s">
        <v>546</v>
      </c>
      <c r="D330" s="36">
        <v>58</v>
      </c>
      <c r="E330" s="36">
        <v>58</v>
      </c>
      <c r="F330" s="36">
        <v>57</v>
      </c>
      <c r="G330" s="36">
        <v>60</v>
      </c>
      <c r="H330" s="36">
        <v>61</v>
      </c>
    </row>
    <row r="331" spans="1:8">
      <c r="A331" t="s">
        <v>142</v>
      </c>
      <c r="B331" s="2" t="s">
        <v>541</v>
      </c>
      <c r="C331" s="3" t="s">
        <v>547</v>
      </c>
      <c r="D331" s="36" t="s">
        <v>578</v>
      </c>
      <c r="E331" s="36" t="s">
        <v>578</v>
      </c>
      <c r="F331" s="36" t="s">
        <v>578</v>
      </c>
      <c r="G331" s="36" t="s">
        <v>578</v>
      </c>
      <c r="H331" s="36" t="s">
        <v>578</v>
      </c>
    </row>
    <row r="332" spans="1:8">
      <c r="A332" t="s">
        <v>232</v>
      </c>
      <c r="B332" s="47" t="s">
        <v>541</v>
      </c>
      <c r="C332" s="3" t="s">
        <v>548</v>
      </c>
      <c r="D332" s="36" t="s">
        <v>578</v>
      </c>
      <c r="E332" s="36" t="s">
        <v>578</v>
      </c>
      <c r="F332" s="36" t="s">
        <v>578</v>
      </c>
      <c r="G332" s="36" t="s">
        <v>578</v>
      </c>
      <c r="H332" s="36" t="s">
        <v>578</v>
      </c>
    </row>
    <row r="333" spans="1:8">
      <c r="A333" t="s">
        <v>234</v>
      </c>
      <c r="B333" s="2" t="s">
        <v>541</v>
      </c>
      <c r="C333" s="3" t="s">
        <v>549</v>
      </c>
      <c r="D333" s="36" t="s">
        <v>578</v>
      </c>
      <c r="E333" s="36" t="s">
        <v>578</v>
      </c>
      <c r="F333" s="36" t="s">
        <v>578</v>
      </c>
      <c r="G333" s="36" t="s">
        <v>578</v>
      </c>
      <c r="H333" s="36" t="s">
        <v>578</v>
      </c>
    </row>
    <row r="334" spans="1:8">
      <c r="A334" t="s">
        <v>155</v>
      </c>
      <c r="B334" s="2" t="s">
        <v>541</v>
      </c>
      <c r="C334" s="3" t="s">
        <v>550</v>
      </c>
      <c r="D334" s="36">
        <v>62</v>
      </c>
      <c r="E334" s="36">
        <v>73</v>
      </c>
      <c r="F334" s="36">
        <v>70</v>
      </c>
      <c r="G334" s="36">
        <v>69</v>
      </c>
      <c r="H334" s="36">
        <v>70</v>
      </c>
    </row>
    <row r="335" spans="1:8">
      <c r="A335" t="s">
        <v>237</v>
      </c>
      <c r="B335" s="2" t="s">
        <v>541</v>
      </c>
      <c r="C335" s="3" t="s">
        <v>551</v>
      </c>
      <c r="D335" s="36">
        <v>61</v>
      </c>
      <c r="E335" s="36">
        <v>69</v>
      </c>
      <c r="F335" s="36">
        <v>66</v>
      </c>
      <c r="G335" s="36">
        <v>67</v>
      </c>
      <c r="H335" s="36">
        <v>71</v>
      </c>
    </row>
    <row r="336" spans="1:8">
      <c r="A336" t="s">
        <v>239</v>
      </c>
      <c r="B336" s="2" t="s">
        <v>541</v>
      </c>
      <c r="C336" s="3" t="s">
        <v>552</v>
      </c>
      <c r="D336" s="36">
        <v>71</v>
      </c>
      <c r="E336" s="36">
        <v>73</v>
      </c>
      <c r="F336" s="36">
        <v>88</v>
      </c>
      <c r="G336" s="36">
        <v>79</v>
      </c>
      <c r="H336" s="36">
        <v>64</v>
      </c>
    </row>
    <row r="337" spans="1:8">
      <c r="A337" t="s">
        <v>169</v>
      </c>
      <c r="B337" s="2" t="s">
        <v>541</v>
      </c>
      <c r="C337" s="3" t="s">
        <v>553</v>
      </c>
      <c r="D337" s="36">
        <v>76</v>
      </c>
      <c r="E337" s="36">
        <v>82</v>
      </c>
      <c r="F337" s="36">
        <v>63</v>
      </c>
      <c r="G337" s="36">
        <v>88</v>
      </c>
      <c r="H337" s="36">
        <v>69</v>
      </c>
    </row>
    <row r="338" spans="1:8">
      <c r="A338" t="s">
        <v>174</v>
      </c>
      <c r="B338" s="2" t="s">
        <v>541</v>
      </c>
      <c r="C338" s="3" t="s">
        <v>554</v>
      </c>
      <c r="D338" s="36">
        <v>61</v>
      </c>
      <c r="E338" s="36">
        <v>62</v>
      </c>
      <c r="F338" s="36">
        <v>62</v>
      </c>
      <c r="G338" s="36">
        <v>62</v>
      </c>
      <c r="H338" s="36">
        <v>61</v>
      </c>
    </row>
    <row r="339" spans="1:8">
      <c r="A339" t="s">
        <v>176</v>
      </c>
      <c r="B339" s="2" t="s">
        <v>541</v>
      </c>
      <c r="C339" s="3" t="s">
        <v>555</v>
      </c>
      <c r="D339" s="36" t="s">
        <v>578</v>
      </c>
      <c r="E339" s="36">
        <v>61</v>
      </c>
      <c r="F339" s="36">
        <v>61</v>
      </c>
      <c r="G339" s="36" t="s">
        <v>578</v>
      </c>
      <c r="H339" s="36" t="s">
        <v>578</v>
      </c>
    </row>
    <row r="340" spans="1:8">
      <c r="A340" t="s">
        <v>178</v>
      </c>
      <c r="B340" s="47" t="s">
        <v>541</v>
      </c>
      <c r="C340" s="3" t="s">
        <v>556</v>
      </c>
      <c r="D340" s="36">
        <v>60</v>
      </c>
      <c r="E340" s="36">
        <v>51</v>
      </c>
      <c r="F340" s="36">
        <v>51</v>
      </c>
      <c r="G340" s="36">
        <v>54</v>
      </c>
      <c r="H340" s="36">
        <v>61</v>
      </c>
    </row>
    <row r="341" spans="1:8">
      <c r="A341" t="s">
        <v>180</v>
      </c>
      <c r="B341" s="2" t="s">
        <v>541</v>
      </c>
      <c r="C341" s="3" t="s">
        <v>557</v>
      </c>
      <c r="D341" s="36" t="s">
        <v>578</v>
      </c>
      <c r="E341" s="36" t="s">
        <v>578</v>
      </c>
      <c r="F341" s="36">
        <v>61</v>
      </c>
      <c r="G341" s="36" t="s">
        <v>578</v>
      </c>
      <c r="H341" s="36">
        <v>61</v>
      </c>
    </row>
    <row r="342" spans="1:8">
      <c r="A342" t="s">
        <v>182</v>
      </c>
      <c r="B342" s="2" t="s">
        <v>541</v>
      </c>
      <c r="C342" s="3" t="s">
        <v>558</v>
      </c>
      <c r="D342" s="36">
        <v>60</v>
      </c>
      <c r="E342" s="36">
        <v>64</v>
      </c>
      <c r="F342" s="36">
        <v>60</v>
      </c>
      <c r="G342" s="36">
        <v>64</v>
      </c>
      <c r="H342" s="36">
        <v>75</v>
      </c>
    </row>
    <row r="343" spans="1:8">
      <c r="A343" t="s">
        <v>247</v>
      </c>
      <c r="B343" s="46" t="s">
        <v>541</v>
      </c>
      <c r="C343" s="3" t="s">
        <v>559</v>
      </c>
      <c r="D343" s="36">
        <v>87</v>
      </c>
      <c r="E343" s="36">
        <v>85</v>
      </c>
      <c r="F343" s="36">
        <v>90</v>
      </c>
      <c r="G343" s="36">
        <v>96</v>
      </c>
      <c r="H343" s="36">
        <v>112</v>
      </c>
    </row>
    <row r="344" spans="1:8">
      <c r="A344" s="19" t="s">
        <v>190</v>
      </c>
      <c r="B344" s="38" t="s">
        <v>74</v>
      </c>
      <c r="C344" t="s">
        <v>579</v>
      </c>
      <c r="D344" s="36" t="s">
        <v>578</v>
      </c>
      <c r="E344" s="36" t="s">
        <v>578</v>
      </c>
      <c r="F344" s="36" t="s">
        <v>578</v>
      </c>
      <c r="G344" s="36" t="s">
        <v>578</v>
      </c>
      <c r="H344" s="36" t="s">
        <v>578</v>
      </c>
    </row>
    <row r="345" spans="1:8">
      <c r="A345" s="19" t="s">
        <v>191</v>
      </c>
      <c r="B345" s="38" t="s">
        <v>74</v>
      </c>
      <c r="C345" t="s">
        <v>580</v>
      </c>
      <c r="D345" s="36" t="s">
        <v>578</v>
      </c>
      <c r="E345" s="36" t="s">
        <v>578</v>
      </c>
      <c r="F345" s="36" t="s">
        <v>578</v>
      </c>
      <c r="G345" s="36" t="s">
        <v>578</v>
      </c>
      <c r="H345" s="36" t="s">
        <v>578</v>
      </c>
    </row>
    <row r="346" spans="1:8">
      <c r="A346" s="19" t="s">
        <v>193</v>
      </c>
      <c r="B346" s="38" t="s">
        <v>74</v>
      </c>
      <c r="C346" t="s">
        <v>581</v>
      </c>
      <c r="D346" s="36" t="s">
        <v>578</v>
      </c>
      <c r="E346" s="36" t="s">
        <v>578</v>
      </c>
      <c r="F346" s="36" t="s">
        <v>578</v>
      </c>
      <c r="G346" s="36" t="s">
        <v>578</v>
      </c>
      <c r="H346" s="36" t="s">
        <v>578</v>
      </c>
    </row>
    <row r="347" spans="1:8">
      <c r="A347" s="19" t="s">
        <v>195</v>
      </c>
      <c r="B347" s="38" t="s">
        <v>74</v>
      </c>
      <c r="C347" t="s">
        <v>582</v>
      </c>
      <c r="D347" s="36" t="s">
        <v>578</v>
      </c>
      <c r="E347" s="36" t="s">
        <v>578</v>
      </c>
      <c r="F347" s="36" t="s">
        <v>578</v>
      </c>
      <c r="G347" s="36" t="s">
        <v>578</v>
      </c>
      <c r="H347" s="36" t="s">
        <v>578</v>
      </c>
    </row>
    <row r="348" spans="1:8">
      <c r="A348" s="19" t="s">
        <v>194</v>
      </c>
      <c r="B348" s="38" t="s">
        <v>74</v>
      </c>
      <c r="C348" t="s">
        <v>583</v>
      </c>
      <c r="D348" s="36" t="s">
        <v>578</v>
      </c>
      <c r="E348" s="36" t="s">
        <v>578</v>
      </c>
      <c r="F348" s="36" t="s">
        <v>578</v>
      </c>
      <c r="G348" s="36" t="s">
        <v>578</v>
      </c>
      <c r="H348" s="36" t="s">
        <v>578</v>
      </c>
    </row>
    <row r="349" spans="1:8">
      <c r="A349" s="19" t="s">
        <v>190</v>
      </c>
      <c r="B349" s="38" t="s">
        <v>68</v>
      </c>
      <c r="C349" t="s">
        <v>584</v>
      </c>
      <c r="D349" s="36" t="s">
        <v>578</v>
      </c>
      <c r="E349" s="36" t="s">
        <v>578</v>
      </c>
      <c r="F349" s="36" t="s">
        <v>578</v>
      </c>
      <c r="G349" s="36" t="s">
        <v>578</v>
      </c>
      <c r="H349" s="36" t="s">
        <v>578</v>
      </c>
    </row>
    <row r="350" spans="1:8">
      <c r="A350" s="19" t="s">
        <v>191</v>
      </c>
      <c r="B350" s="38" t="s">
        <v>68</v>
      </c>
      <c r="C350" t="s">
        <v>585</v>
      </c>
      <c r="D350" s="36" t="s">
        <v>578</v>
      </c>
      <c r="E350" s="36" t="s">
        <v>578</v>
      </c>
      <c r="F350" s="36" t="s">
        <v>578</v>
      </c>
      <c r="G350" s="36" t="s">
        <v>578</v>
      </c>
      <c r="H350" s="36" t="s">
        <v>578</v>
      </c>
    </row>
    <row r="351" spans="1:8">
      <c r="A351" s="19" t="s">
        <v>193</v>
      </c>
      <c r="B351" s="38" t="s">
        <v>68</v>
      </c>
      <c r="C351" t="s">
        <v>586</v>
      </c>
      <c r="D351" s="36" t="s">
        <v>578</v>
      </c>
      <c r="E351" s="36" t="s">
        <v>578</v>
      </c>
      <c r="F351" s="36" t="s">
        <v>578</v>
      </c>
      <c r="G351" s="36" t="s">
        <v>578</v>
      </c>
      <c r="H351" s="36" t="s">
        <v>578</v>
      </c>
    </row>
    <row r="352" spans="1:8">
      <c r="A352" s="19" t="s">
        <v>195</v>
      </c>
      <c r="B352" s="38" t="s">
        <v>68</v>
      </c>
      <c r="C352" t="s">
        <v>587</v>
      </c>
      <c r="D352" s="36" t="s">
        <v>578</v>
      </c>
      <c r="E352" s="36" t="s">
        <v>578</v>
      </c>
      <c r="F352" s="36" t="s">
        <v>578</v>
      </c>
      <c r="G352" s="36" t="s">
        <v>578</v>
      </c>
      <c r="H352" s="36" t="s">
        <v>578</v>
      </c>
    </row>
    <row r="353" spans="1:8">
      <c r="A353" s="19" t="s">
        <v>194</v>
      </c>
      <c r="B353" s="38" t="s">
        <v>68</v>
      </c>
      <c r="C353" t="s">
        <v>588</v>
      </c>
      <c r="D353" s="36" t="s">
        <v>578</v>
      </c>
      <c r="E353" s="36" t="s">
        <v>578</v>
      </c>
      <c r="F353" s="36" t="s">
        <v>578</v>
      </c>
      <c r="G353" s="36" t="s">
        <v>578</v>
      </c>
      <c r="H353" s="36" t="s">
        <v>578</v>
      </c>
    </row>
    <row r="354" spans="1:8">
      <c r="A354" s="19" t="s">
        <v>190</v>
      </c>
      <c r="B354" s="38" t="s">
        <v>69</v>
      </c>
      <c r="C354" t="s">
        <v>589</v>
      </c>
      <c r="D354" s="36" t="s">
        <v>578</v>
      </c>
      <c r="E354" s="36" t="s">
        <v>578</v>
      </c>
      <c r="F354" s="36" t="s">
        <v>578</v>
      </c>
      <c r="G354" s="36" t="s">
        <v>578</v>
      </c>
      <c r="H354" s="36" t="s">
        <v>578</v>
      </c>
    </row>
    <row r="355" spans="1:8">
      <c r="A355" s="19" t="s">
        <v>191</v>
      </c>
      <c r="B355" s="38" t="s">
        <v>69</v>
      </c>
      <c r="C355" t="s">
        <v>590</v>
      </c>
      <c r="D355" s="36" t="s">
        <v>578</v>
      </c>
      <c r="E355" s="36" t="s">
        <v>578</v>
      </c>
      <c r="F355" s="36" t="s">
        <v>578</v>
      </c>
      <c r="G355" s="36" t="s">
        <v>578</v>
      </c>
      <c r="H355" s="36" t="s">
        <v>578</v>
      </c>
    </row>
    <row r="356" spans="1:8">
      <c r="A356" s="19" t="s">
        <v>193</v>
      </c>
      <c r="B356" s="38" t="s">
        <v>69</v>
      </c>
      <c r="C356" t="s">
        <v>591</v>
      </c>
      <c r="D356" s="36" t="s">
        <v>578</v>
      </c>
      <c r="E356" s="36" t="s">
        <v>578</v>
      </c>
      <c r="F356" s="36" t="s">
        <v>578</v>
      </c>
      <c r="G356" s="36" t="s">
        <v>578</v>
      </c>
      <c r="H356" s="36" t="s">
        <v>578</v>
      </c>
    </row>
    <row r="357" spans="1:8">
      <c r="A357" s="19" t="s">
        <v>195</v>
      </c>
      <c r="B357" s="38" t="s">
        <v>69</v>
      </c>
      <c r="C357" t="s">
        <v>592</v>
      </c>
      <c r="D357" s="36" t="s">
        <v>578</v>
      </c>
      <c r="E357" s="36" t="s">
        <v>578</v>
      </c>
      <c r="F357" s="36" t="s">
        <v>578</v>
      </c>
      <c r="G357" s="36" t="s">
        <v>578</v>
      </c>
      <c r="H357" s="36" t="s">
        <v>578</v>
      </c>
    </row>
    <row r="358" spans="1:8">
      <c r="A358" s="19" t="s">
        <v>194</v>
      </c>
      <c r="B358" s="38" t="s">
        <v>69</v>
      </c>
      <c r="C358" t="s">
        <v>593</v>
      </c>
      <c r="D358" s="36" t="s">
        <v>578</v>
      </c>
      <c r="E358" s="36" t="s">
        <v>578</v>
      </c>
      <c r="F358" s="36" t="s">
        <v>578</v>
      </c>
      <c r="G358" s="36" t="s">
        <v>578</v>
      </c>
      <c r="H358" s="36" t="s">
        <v>578</v>
      </c>
    </row>
    <row r="359" spans="1:8">
      <c r="A359" s="19" t="s">
        <v>190</v>
      </c>
      <c r="B359" s="3" t="s">
        <v>70</v>
      </c>
      <c r="C359" t="s">
        <v>594</v>
      </c>
      <c r="D359" s="36" t="s">
        <v>578</v>
      </c>
      <c r="E359" s="36" t="s">
        <v>578</v>
      </c>
      <c r="F359" s="36" t="s">
        <v>578</v>
      </c>
      <c r="G359" s="36" t="s">
        <v>578</v>
      </c>
      <c r="H359" s="36" t="s">
        <v>578</v>
      </c>
    </row>
    <row r="360" spans="1:8">
      <c r="A360" s="19" t="s">
        <v>191</v>
      </c>
      <c r="B360" s="3" t="s">
        <v>70</v>
      </c>
      <c r="C360" t="s">
        <v>595</v>
      </c>
      <c r="D360" s="36" t="s">
        <v>578</v>
      </c>
      <c r="E360" s="36" t="s">
        <v>578</v>
      </c>
      <c r="F360" s="36" t="s">
        <v>578</v>
      </c>
      <c r="G360" s="36" t="s">
        <v>578</v>
      </c>
      <c r="H360" s="36" t="s">
        <v>578</v>
      </c>
    </row>
    <row r="361" spans="1:8">
      <c r="A361" s="19" t="s">
        <v>193</v>
      </c>
      <c r="B361" s="39" t="s">
        <v>70</v>
      </c>
      <c r="C361" t="s">
        <v>596</v>
      </c>
      <c r="D361" s="36" t="s">
        <v>578</v>
      </c>
      <c r="E361" s="36" t="s">
        <v>578</v>
      </c>
      <c r="F361" s="36" t="s">
        <v>578</v>
      </c>
      <c r="G361" s="36" t="s">
        <v>578</v>
      </c>
      <c r="H361" s="36" t="s">
        <v>578</v>
      </c>
    </row>
    <row r="362" spans="1:8">
      <c r="A362" s="19" t="s">
        <v>195</v>
      </c>
      <c r="B362" s="38" t="s">
        <v>70</v>
      </c>
      <c r="C362" t="s">
        <v>597</v>
      </c>
      <c r="D362" s="36" t="s">
        <v>578</v>
      </c>
      <c r="E362" s="36" t="s">
        <v>578</v>
      </c>
      <c r="F362" s="36" t="s">
        <v>578</v>
      </c>
      <c r="G362" s="36" t="s">
        <v>578</v>
      </c>
      <c r="H362" s="36" t="s">
        <v>578</v>
      </c>
    </row>
    <row r="363" spans="1:8">
      <c r="A363" s="19" t="s">
        <v>194</v>
      </c>
      <c r="B363" s="38" t="s">
        <v>70</v>
      </c>
      <c r="C363" t="s">
        <v>598</v>
      </c>
      <c r="D363" s="36" t="s">
        <v>578</v>
      </c>
      <c r="E363" s="36" t="s">
        <v>578</v>
      </c>
      <c r="F363" s="36" t="s">
        <v>578</v>
      </c>
      <c r="G363" s="36" t="s">
        <v>578</v>
      </c>
      <c r="H363" s="36" t="s">
        <v>578</v>
      </c>
    </row>
    <row r="364" spans="1:8">
      <c r="A364" s="19" t="s">
        <v>190</v>
      </c>
      <c r="B364" s="38" t="s">
        <v>75</v>
      </c>
      <c r="C364" t="s">
        <v>599</v>
      </c>
      <c r="D364" s="36" t="s">
        <v>578</v>
      </c>
      <c r="E364" s="36" t="s">
        <v>578</v>
      </c>
      <c r="F364" s="36" t="s">
        <v>578</v>
      </c>
      <c r="G364" s="36" t="s">
        <v>578</v>
      </c>
      <c r="H364" s="36" t="s">
        <v>578</v>
      </c>
    </row>
    <row r="365" spans="1:8">
      <c r="A365" s="19" t="s">
        <v>191</v>
      </c>
      <c r="B365" s="38" t="s">
        <v>75</v>
      </c>
      <c r="C365" t="s">
        <v>600</v>
      </c>
      <c r="D365" s="36" t="s">
        <v>578</v>
      </c>
      <c r="E365" s="36" t="s">
        <v>578</v>
      </c>
      <c r="F365" s="36" t="s">
        <v>578</v>
      </c>
      <c r="G365" s="36" t="s">
        <v>578</v>
      </c>
      <c r="H365" s="36" t="s">
        <v>578</v>
      </c>
    </row>
    <row r="366" spans="1:8">
      <c r="A366" s="19" t="s">
        <v>193</v>
      </c>
      <c r="B366" s="38" t="s">
        <v>75</v>
      </c>
      <c r="C366" t="s">
        <v>601</v>
      </c>
      <c r="D366" s="36" t="s">
        <v>578</v>
      </c>
      <c r="E366" s="36" t="s">
        <v>578</v>
      </c>
      <c r="F366" s="36" t="s">
        <v>578</v>
      </c>
      <c r="G366" s="36" t="s">
        <v>578</v>
      </c>
      <c r="H366" s="36" t="s">
        <v>578</v>
      </c>
    </row>
    <row r="367" spans="1:8">
      <c r="A367" s="19" t="s">
        <v>195</v>
      </c>
      <c r="B367" s="38" t="s">
        <v>75</v>
      </c>
      <c r="C367" t="s">
        <v>602</v>
      </c>
      <c r="D367" s="36" t="s">
        <v>578</v>
      </c>
      <c r="E367" s="36" t="s">
        <v>578</v>
      </c>
      <c r="F367" s="36" t="s">
        <v>578</v>
      </c>
      <c r="G367" s="36" t="s">
        <v>578</v>
      </c>
      <c r="H367" s="36" t="s">
        <v>578</v>
      </c>
    </row>
    <row r="368" spans="1:8">
      <c r="A368" s="19" t="s">
        <v>194</v>
      </c>
      <c r="B368" s="38" t="s">
        <v>75</v>
      </c>
      <c r="C368" t="s">
        <v>603</v>
      </c>
      <c r="D368" s="36" t="s">
        <v>578</v>
      </c>
      <c r="E368" s="36" t="s">
        <v>578</v>
      </c>
      <c r="F368" s="36" t="s">
        <v>578</v>
      </c>
      <c r="G368" s="36" t="s">
        <v>578</v>
      </c>
      <c r="H368" s="36" t="s">
        <v>578</v>
      </c>
    </row>
    <row r="369" spans="1:8">
      <c r="A369" s="19" t="s">
        <v>190</v>
      </c>
      <c r="B369" s="38" t="s">
        <v>59</v>
      </c>
      <c r="C369" t="s">
        <v>604</v>
      </c>
      <c r="D369" s="36" t="s">
        <v>578</v>
      </c>
      <c r="E369" s="36" t="s">
        <v>578</v>
      </c>
      <c r="F369" s="36" t="s">
        <v>578</v>
      </c>
      <c r="G369" s="36" t="s">
        <v>578</v>
      </c>
      <c r="H369" s="36" t="s">
        <v>578</v>
      </c>
    </row>
    <row r="370" spans="1:8">
      <c r="A370" s="19" t="s">
        <v>191</v>
      </c>
      <c r="B370" s="38" t="s">
        <v>59</v>
      </c>
      <c r="C370" t="s">
        <v>605</v>
      </c>
      <c r="D370" s="36" t="s">
        <v>578</v>
      </c>
      <c r="E370" s="36" t="s">
        <v>578</v>
      </c>
      <c r="F370" s="36" t="s">
        <v>578</v>
      </c>
      <c r="G370" s="36" t="s">
        <v>578</v>
      </c>
      <c r="H370" s="36" t="s">
        <v>578</v>
      </c>
    </row>
    <row r="371" spans="1:8">
      <c r="A371" s="19" t="s">
        <v>193</v>
      </c>
      <c r="B371" s="38" t="s">
        <v>59</v>
      </c>
      <c r="C371" t="s">
        <v>606</v>
      </c>
      <c r="D371" s="36" t="s">
        <v>578</v>
      </c>
      <c r="E371" s="36" t="s">
        <v>578</v>
      </c>
      <c r="F371" s="36" t="s">
        <v>578</v>
      </c>
      <c r="G371" s="36" t="s">
        <v>578</v>
      </c>
      <c r="H371" s="36" t="s">
        <v>578</v>
      </c>
    </row>
    <row r="372" spans="1:8">
      <c r="A372" s="19" t="s">
        <v>195</v>
      </c>
      <c r="B372" s="38" t="s">
        <v>59</v>
      </c>
      <c r="C372" t="s">
        <v>607</v>
      </c>
      <c r="D372" s="36" t="s">
        <v>578</v>
      </c>
      <c r="E372" s="36" t="s">
        <v>578</v>
      </c>
      <c r="F372" s="36" t="s">
        <v>578</v>
      </c>
      <c r="G372" s="36" t="s">
        <v>578</v>
      </c>
      <c r="H372" s="36" t="s">
        <v>578</v>
      </c>
    </row>
    <row r="373" spans="1:8">
      <c r="A373" s="19" t="s">
        <v>194</v>
      </c>
      <c r="B373" s="38" t="s">
        <v>59</v>
      </c>
      <c r="C373" t="s">
        <v>608</v>
      </c>
      <c r="D373" s="36" t="s">
        <v>578</v>
      </c>
      <c r="E373" s="36" t="s">
        <v>578</v>
      </c>
      <c r="F373" s="36" t="s">
        <v>578</v>
      </c>
      <c r="G373" s="36" t="s">
        <v>578</v>
      </c>
      <c r="H373" s="36" t="s">
        <v>578</v>
      </c>
    </row>
    <row r="374" spans="1:8">
      <c r="A374" s="19" t="s">
        <v>190</v>
      </c>
      <c r="B374" s="38" t="s">
        <v>76</v>
      </c>
      <c r="C374" t="s">
        <v>609</v>
      </c>
      <c r="D374" s="36">
        <v>54</v>
      </c>
      <c r="E374" s="36" t="s">
        <v>578</v>
      </c>
      <c r="F374" s="36">
        <v>58</v>
      </c>
      <c r="G374" s="36" t="s">
        <v>578</v>
      </c>
      <c r="H374" s="36">
        <v>75</v>
      </c>
    </row>
    <row r="375" spans="1:8">
      <c r="A375" s="19" t="s">
        <v>191</v>
      </c>
      <c r="B375" s="38" t="s">
        <v>76</v>
      </c>
      <c r="C375" t="s">
        <v>610</v>
      </c>
      <c r="D375" s="36">
        <v>75</v>
      </c>
      <c r="E375" s="36" t="s">
        <v>578</v>
      </c>
      <c r="F375" s="36">
        <v>60</v>
      </c>
      <c r="G375" s="36" t="s">
        <v>578</v>
      </c>
      <c r="H375" s="36">
        <v>80</v>
      </c>
    </row>
    <row r="376" spans="1:8">
      <c r="A376" s="19" t="s">
        <v>193</v>
      </c>
      <c r="B376" s="38" t="s">
        <v>76</v>
      </c>
      <c r="C376" t="s">
        <v>611</v>
      </c>
      <c r="D376" s="36" t="s">
        <v>578</v>
      </c>
      <c r="E376" s="36" t="s">
        <v>578</v>
      </c>
      <c r="F376" s="36" t="s">
        <v>578</v>
      </c>
      <c r="G376" s="36" t="s">
        <v>578</v>
      </c>
      <c r="H376" s="36" t="s">
        <v>578</v>
      </c>
    </row>
    <row r="377" spans="1:8">
      <c r="A377" s="19" t="s">
        <v>195</v>
      </c>
      <c r="B377" s="3" t="s">
        <v>76</v>
      </c>
      <c r="C377" t="s">
        <v>612</v>
      </c>
      <c r="D377" s="36" t="s">
        <v>578</v>
      </c>
      <c r="E377" s="36" t="s">
        <v>578</v>
      </c>
      <c r="F377" s="36" t="s">
        <v>578</v>
      </c>
      <c r="G377" s="36" t="s">
        <v>578</v>
      </c>
      <c r="H377" s="36" t="s">
        <v>578</v>
      </c>
    </row>
    <row r="378" spans="1:8">
      <c r="A378" s="19" t="s">
        <v>194</v>
      </c>
      <c r="B378" s="3" t="s">
        <v>76</v>
      </c>
      <c r="C378" t="s">
        <v>613</v>
      </c>
      <c r="D378" s="36">
        <v>96</v>
      </c>
      <c r="E378" s="36">
        <v>101</v>
      </c>
      <c r="F378" s="36">
        <v>109</v>
      </c>
      <c r="G378" s="36">
        <v>117</v>
      </c>
      <c r="H378" s="36">
        <v>122</v>
      </c>
    </row>
    <row r="379" spans="1:8">
      <c r="A379" s="19" t="s">
        <v>190</v>
      </c>
      <c r="B379" s="39" t="s">
        <v>60</v>
      </c>
      <c r="C379" t="s">
        <v>614</v>
      </c>
      <c r="D379" s="36" t="s">
        <v>578</v>
      </c>
      <c r="E379" s="36" t="s">
        <v>578</v>
      </c>
      <c r="F379" s="36" t="s">
        <v>578</v>
      </c>
      <c r="G379" s="36" t="s">
        <v>578</v>
      </c>
      <c r="H379" s="36" t="s">
        <v>578</v>
      </c>
    </row>
    <row r="380" spans="1:8">
      <c r="A380" s="19" t="s">
        <v>191</v>
      </c>
      <c r="B380" s="38" t="s">
        <v>60</v>
      </c>
      <c r="C380" t="s">
        <v>615</v>
      </c>
      <c r="D380" s="36" t="s">
        <v>578</v>
      </c>
      <c r="E380" s="36" t="s">
        <v>578</v>
      </c>
      <c r="F380" s="36" t="s">
        <v>578</v>
      </c>
      <c r="G380" s="36" t="s">
        <v>578</v>
      </c>
      <c r="H380" s="36" t="s">
        <v>578</v>
      </c>
    </row>
    <row r="381" spans="1:8">
      <c r="A381" s="19" t="s">
        <v>193</v>
      </c>
      <c r="B381" s="38" t="s">
        <v>60</v>
      </c>
      <c r="C381" t="s">
        <v>616</v>
      </c>
      <c r="D381" s="36" t="s">
        <v>578</v>
      </c>
      <c r="E381" s="36" t="s">
        <v>578</v>
      </c>
      <c r="F381" s="36" t="s">
        <v>578</v>
      </c>
      <c r="G381" s="36" t="s">
        <v>578</v>
      </c>
      <c r="H381" s="36" t="s">
        <v>578</v>
      </c>
    </row>
    <row r="382" spans="1:8">
      <c r="A382" s="19" t="s">
        <v>195</v>
      </c>
      <c r="B382" s="38" t="s">
        <v>60</v>
      </c>
      <c r="C382" t="s">
        <v>617</v>
      </c>
      <c r="D382" s="36" t="s">
        <v>578</v>
      </c>
      <c r="E382" s="36" t="s">
        <v>578</v>
      </c>
      <c r="F382" s="36" t="s">
        <v>578</v>
      </c>
      <c r="G382" s="36" t="s">
        <v>578</v>
      </c>
      <c r="H382" s="36" t="s">
        <v>578</v>
      </c>
    </row>
    <row r="383" spans="1:8">
      <c r="A383" s="19" t="s">
        <v>194</v>
      </c>
      <c r="B383" s="38" t="s">
        <v>60</v>
      </c>
      <c r="C383" t="s">
        <v>618</v>
      </c>
      <c r="D383" s="36" t="s">
        <v>578</v>
      </c>
      <c r="E383" s="36" t="s">
        <v>578</v>
      </c>
      <c r="F383" s="36" t="s">
        <v>578</v>
      </c>
      <c r="G383" s="36" t="s">
        <v>578</v>
      </c>
      <c r="H383" s="36" t="s">
        <v>578</v>
      </c>
    </row>
    <row r="384" spans="1:8">
      <c r="A384" s="19" t="s">
        <v>190</v>
      </c>
      <c r="B384" s="38" t="s">
        <v>77</v>
      </c>
      <c r="C384" t="s">
        <v>619</v>
      </c>
      <c r="D384" s="36" t="s">
        <v>578</v>
      </c>
      <c r="E384" s="36" t="s">
        <v>578</v>
      </c>
      <c r="F384" s="36" t="s">
        <v>578</v>
      </c>
      <c r="G384" s="36" t="s">
        <v>578</v>
      </c>
      <c r="H384" s="36" t="s">
        <v>578</v>
      </c>
    </row>
    <row r="385" spans="1:8">
      <c r="A385" s="19" t="s">
        <v>191</v>
      </c>
      <c r="B385" s="38" t="s">
        <v>77</v>
      </c>
      <c r="C385" t="s">
        <v>620</v>
      </c>
      <c r="D385" s="36" t="s">
        <v>578</v>
      </c>
      <c r="E385" s="36" t="s">
        <v>578</v>
      </c>
      <c r="F385" s="36" t="s">
        <v>578</v>
      </c>
      <c r="G385" s="36" t="s">
        <v>578</v>
      </c>
      <c r="H385" s="36" t="s">
        <v>578</v>
      </c>
    </row>
    <row r="386" spans="1:8">
      <c r="A386" s="19" t="s">
        <v>193</v>
      </c>
      <c r="B386" s="38" t="s">
        <v>77</v>
      </c>
      <c r="C386" t="s">
        <v>621</v>
      </c>
      <c r="D386" s="36" t="s">
        <v>578</v>
      </c>
      <c r="E386" s="36" t="s">
        <v>578</v>
      </c>
      <c r="F386" s="36" t="s">
        <v>578</v>
      </c>
      <c r="G386" s="36" t="s">
        <v>578</v>
      </c>
      <c r="H386" s="36" t="s">
        <v>578</v>
      </c>
    </row>
    <row r="387" spans="1:8">
      <c r="A387" s="19" t="s">
        <v>195</v>
      </c>
      <c r="B387" s="38" t="s">
        <v>77</v>
      </c>
      <c r="C387" t="s">
        <v>622</v>
      </c>
      <c r="D387" s="36" t="s">
        <v>578</v>
      </c>
      <c r="E387" s="36" t="s">
        <v>578</v>
      </c>
      <c r="F387" s="36" t="s">
        <v>578</v>
      </c>
      <c r="G387" s="36" t="s">
        <v>578</v>
      </c>
      <c r="H387" s="36" t="s">
        <v>578</v>
      </c>
    </row>
    <row r="388" spans="1:8">
      <c r="A388" s="19" t="s">
        <v>194</v>
      </c>
      <c r="B388" s="38" t="s">
        <v>77</v>
      </c>
      <c r="C388" t="s">
        <v>623</v>
      </c>
      <c r="D388" s="36" t="s">
        <v>578</v>
      </c>
      <c r="E388" s="36" t="s">
        <v>578</v>
      </c>
      <c r="F388" s="36" t="s">
        <v>578</v>
      </c>
      <c r="G388" s="36">
        <v>68</v>
      </c>
      <c r="H388" s="36" t="s">
        <v>578</v>
      </c>
    </row>
    <row r="389" spans="1:8">
      <c r="A389" s="19" t="s">
        <v>190</v>
      </c>
      <c r="B389" s="38" t="s">
        <v>71</v>
      </c>
      <c r="C389" t="s">
        <v>624</v>
      </c>
      <c r="D389" s="36" t="s">
        <v>578</v>
      </c>
      <c r="E389" s="36" t="s">
        <v>578</v>
      </c>
      <c r="F389" s="36" t="s">
        <v>578</v>
      </c>
      <c r="G389" s="36" t="s">
        <v>578</v>
      </c>
      <c r="H389" s="36" t="s">
        <v>578</v>
      </c>
    </row>
    <row r="390" spans="1:8">
      <c r="A390" s="19" t="s">
        <v>191</v>
      </c>
      <c r="B390" s="38" t="s">
        <v>71</v>
      </c>
      <c r="C390" t="s">
        <v>625</v>
      </c>
      <c r="D390" s="36" t="s">
        <v>578</v>
      </c>
      <c r="E390" s="36" t="s">
        <v>578</v>
      </c>
      <c r="F390" s="36" t="s">
        <v>578</v>
      </c>
      <c r="G390" s="36" t="s">
        <v>578</v>
      </c>
      <c r="H390" s="36" t="s">
        <v>578</v>
      </c>
    </row>
    <row r="391" spans="1:8">
      <c r="A391" s="19" t="s">
        <v>193</v>
      </c>
      <c r="B391" s="38" t="s">
        <v>71</v>
      </c>
      <c r="C391" t="s">
        <v>626</v>
      </c>
      <c r="D391" s="36" t="s">
        <v>578</v>
      </c>
      <c r="E391" s="36" t="s">
        <v>578</v>
      </c>
      <c r="F391" s="36" t="s">
        <v>578</v>
      </c>
      <c r="G391" s="36" t="s">
        <v>578</v>
      </c>
      <c r="H391" s="36" t="s">
        <v>578</v>
      </c>
    </row>
    <row r="392" spans="1:8">
      <c r="A392" s="19" t="s">
        <v>195</v>
      </c>
      <c r="B392" s="38" t="s">
        <v>71</v>
      </c>
      <c r="C392" t="s">
        <v>627</v>
      </c>
      <c r="D392" s="36" t="s">
        <v>578</v>
      </c>
      <c r="E392" s="36" t="s">
        <v>578</v>
      </c>
      <c r="F392" s="36">
        <v>63</v>
      </c>
      <c r="G392" s="36">
        <v>100</v>
      </c>
      <c r="H392" s="36" t="s">
        <v>578</v>
      </c>
    </row>
    <row r="393" spans="1:8">
      <c r="A393" s="19" t="s">
        <v>194</v>
      </c>
      <c r="B393" s="38" t="s">
        <v>71</v>
      </c>
      <c r="C393" t="s">
        <v>628</v>
      </c>
      <c r="D393" s="36">
        <v>81</v>
      </c>
      <c r="E393" s="36">
        <v>93</v>
      </c>
      <c r="F393" s="36" t="s">
        <v>578</v>
      </c>
      <c r="G393" s="36" t="s">
        <v>578</v>
      </c>
      <c r="H393" s="36">
        <v>111</v>
      </c>
    </row>
    <row r="394" spans="1:8">
      <c r="A394" s="19" t="s">
        <v>190</v>
      </c>
      <c r="B394" s="38" t="s">
        <v>61</v>
      </c>
      <c r="C394" t="s">
        <v>629</v>
      </c>
      <c r="D394" s="36" t="s">
        <v>578</v>
      </c>
      <c r="E394" s="36" t="s">
        <v>578</v>
      </c>
      <c r="F394" s="36" t="s">
        <v>578</v>
      </c>
      <c r="G394" s="36" t="s">
        <v>578</v>
      </c>
      <c r="H394" s="36" t="s">
        <v>578</v>
      </c>
    </row>
    <row r="395" spans="1:8">
      <c r="A395" s="19" t="s">
        <v>191</v>
      </c>
      <c r="B395" s="3" t="s">
        <v>61</v>
      </c>
      <c r="C395" t="s">
        <v>630</v>
      </c>
      <c r="D395" s="36" t="s">
        <v>578</v>
      </c>
      <c r="E395" s="36" t="s">
        <v>578</v>
      </c>
      <c r="F395" s="36" t="s">
        <v>578</v>
      </c>
      <c r="G395" s="36" t="s">
        <v>578</v>
      </c>
      <c r="H395" s="36" t="s">
        <v>578</v>
      </c>
    </row>
    <row r="396" spans="1:8">
      <c r="A396" s="19" t="s">
        <v>193</v>
      </c>
      <c r="B396" s="3" t="s">
        <v>61</v>
      </c>
      <c r="C396" t="s">
        <v>631</v>
      </c>
      <c r="D396" s="36" t="s">
        <v>578</v>
      </c>
      <c r="E396" s="36" t="s">
        <v>578</v>
      </c>
      <c r="F396" s="36" t="s">
        <v>578</v>
      </c>
      <c r="G396" s="36" t="s">
        <v>578</v>
      </c>
      <c r="H396" s="36" t="s">
        <v>578</v>
      </c>
    </row>
    <row r="397" spans="1:8">
      <c r="A397" s="19" t="s">
        <v>195</v>
      </c>
      <c r="B397" s="39" t="s">
        <v>61</v>
      </c>
      <c r="C397" t="s">
        <v>632</v>
      </c>
      <c r="D397" s="36" t="s">
        <v>578</v>
      </c>
      <c r="E397" s="36" t="s">
        <v>578</v>
      </c>
      <c r="F397" s="36" t="s">
        <v>578</v>
      </c>
      <c r="G397" s="36" t="s">
        <v>578</v>
      </c>
      <c r="H397" s="36" t="s">
        <v>578</v>
      </c>
    </row>
    <row r="398" spans="1:8">
      <c r="A398" s="19" t="s">
        <v>194</v>
      </c>
      <c r="B398" s="38" t="s">
        <v>61</v>
      </c>
      <c r="C398" t="s">
        <v>633</v>
      </c>
      <c r="D398" s="36" t="s">
        <v>578</v>
      </c>
      <c r="E398" s="36" t="s">
        <v>578</v>
      </c>
      <c r="F398" s="36" t="s">
        <v>578</v>
      </c>
      <c r="G398" s="36" t="s">
        <v>578</v>
      </c>
      <c r="H398" s="36" t="s">
        <v>578</v>
      </c>
    </row>
    <row r="399" spans="1:8">
      <c r="A399" s="19" t="s">
        <v>190</v>
      </c>
      <c r="B399" s="52" t="s">
        <v>105</v>
      </c>
      <c r="C399" t="s">
        <v>634</v>
      </c>
      <c r="D399" s="36">
        <v>52</v>
      </c>
      <c r="E399" s="36">
        <v>57</v>
      </c>
      <c r="F399" s="36">
        <v>53</v>
      </c>
      <c r="G399" s="36">
        <v>47</v>
      </c>
      <c r="H399" s="36">
        <v>56</v>
      </c>
    </row>
    <row r="400" spans="1:8">
      <c r="A400" s="19" t="s">
        <v>191</v>
      </c>
      <c r="B400" s="52" t="s">
        <v>105</v>
      </c>
      <c r="C400" t="s">
        <v>635</v>
      </c>
      <c r="D400" s="36">
        <v>63</v>
      </c>
      <c r="E400" s="36">
        <v>62</v>
      </c>
      <c r="F400" s="36">
        <v>60</v>
      </c>
      <c r="G400" s="36">
        <v>62</v>
      </c>
      <c r="H400" s="36">
        <v>74</v>
      </c>
    </row>
    <row r="401" spans="1:8">
      <c r="A401" s="19" t="s">
        <v>193</v>
      </c>
      <c r="B401" s="52" t="s">
        <v>105</v>
      </c>
      <c r="C401" t="s">
        <v>636</v>
      </c>
      <c r="D401" s="36">
        <v>59</v>
      </c>
      <c r="E401" s="36">
        <v>59</v>
      </c>
      <c r="F401" s="36">
        <v>86</v>
      </c>
      <c r="G401" s="36">
        <v>62</v>
      </c>
      <c r="H401" s="36">
        <v>68</v>
      </c>
    </row>
    <row r="402" spans="1:8">
      <c r="A402" s="19" t="s">
        <v>195</v>
      </c>
      <c r="B402" s="52" t="s">
        <v>105</v>
      </c>
      <c r="C402" t="s">
        <v>637</v>
      </c>
      <c r="D402" s="36">
        <v>86</v>
      </c>
      <c r="E402" s="36">
        <v>91</v>
      </c>
      <c r="F402" s="36">
        <v>74</v>
      </c>
      <c r="G402" s="36">
        <v>93</v>
      </c>
      <c r="H402" s="36">
        <v>110</v>
      </c>
    </row>
    <row r="403" spans="1:8">
      <c r="A403" s="19" t="s">
        <v>194</v>
      </c>
      <c r="B403" s="52" t="s">
        <v>105</v>
      </c>
      <c r="C403" t="s">
        <v>638</v>
      </c>
      <c r="D403" s="36">
        <v>86</v>
      </c>
      <c r="E403" s="36">
        <v>98</v>
      </c>
      <c r="F403" s="36">
        <v>106</v>
      </c>
      <c r="G403" s="36">
        <v>112</v>
      </c>
      <c r="H403" s="36">
        <v>110</v>
      </c>
    </row>
    <row r="404" spans="1:8">
      <c r="A404" s="19" t="s">
        <v>190</v>
      </c>
      <c r="B404" s="38" t="s">
        <v>62</v>
      </c>
      <c r="C404" t="s">
        <v>639</v>
      </c>
      <c r="D404" s="36" t="s">
        <v>578</v>
      </c>
      <c r="E404" s="36" t="s">
        <v>578</v>
      </c>
      <c r="F404" s="36" t="s">
        <v>578</v>
      </c>
      <c r="G404" s="36" t="s">
        <v>578</v>
      </c>
      <c r="H404" s="36" t="s">
        <v>578</v>
      </c>
    </row>
    <row r="405" spans="1:8">
      <c r="A405" s="19" t="s">
        <v>191</v>
      </c>
      <c r="B405" s="38" t="s">
        <v>62</v>
      </c>
      <c r="C405" t="s">
        <v>640</v>
      </c>
      <c r="D405" s="36" t="s">
        <v>578</v>
      </c>
      <c r="E405" s="36" t="s">
        <v>578</v>
      </c>
      <c r="F405" s="36" t="s">
        <v>578</v>
      </c>
      <c r="G405" s="36" t="s">
        <v>578</v>
      </c>
      <c r="H405" s="36" t="s">
        <v>578</v>
      </c>
    </row>
    <row r="406" spans="1:8">
      <c r="A406" s="19" t="s">
        <v>193</v>
      </c>
      <c r="B406" s="38" t="s">
        <v>62</v>
      </c>
      <c r="C406" t="s">
        <v>641</v>
      </c>
      <c r="D406" s="36" t="s">
        <v>578</v>
      </c>
      <c r="E406" s="36" t="s">
        <v>578</v>
      </c>
      <c r="F406" s="36" t="s">
        <v>578</v>
      </c>
      <c r="G406" s="36" t="s">
        <v>578</v>
      </c>
      <c r="H406" s="36" t="s">
        <v>578</v>
      </c>
    </row>
    <row r="407" spans="1:8">
      <c r="A407" s="19" t="s">
        <v>195</v>
      </c>
      <c r="B407" s="38" t="s">
        <v>62</v>
      </c>
      <c r="C407" t="s">
        <v>642</v>
      </c>
      <c r="D407" s="36" t="s">
        <v>578</v>
      </c>
      <c r="E407" s="36" t="s">
        <v>578</v>
      </c>
      <c r="F407" s="36" t="s">
        <v>578</v>
      </c>
      <c r="G407" s="36" t="s">
        <v>578</v>
      </c>
      <c r="H407" s="36" t="s">
        <v>578</v>
      </c>
    </row>
    <row r="408" spans="1:8">
      <c r="A408" s="19" t="s">
        <v>194</v>
      </c>
      <c r="B408" s="38" t="s">
        <v>62</v>
      </c>
      <c r="C408" t="s">
        <v>643</v>
      </c>
      <c r="D408" s="36" t="s">
        <v>578</v>
      </c>
      <c r="E408" s="36" t="s">
        <v>578</v>
      </c>
      <c r="F408" s="36" t="s">
        <v>578</v>
      </c>
      <c r="G408" s="36" t="s">
        <v>578</v>
      </c>
      <c r="H408" s="36" t="s">
        <v>578</v>
      </c>
    </row>
    <row r="409" spans="1:8">
      <c r="A409" s="19" t="s">
        <v>190</v>
      </c>
      <c r="B409" s="38" t="s">
        <v>63</v>
      </c>
      <c r="C409" t="s">
        <v>644</v>
      </c>
      <c r="D409" s="36" t="s">
        <v>578</v>
      </c>
      <c r="E409" s="36" t="s">
        <v>578</v>
      </c>
      <c r="F409" s="36" t="s">
        <v>578</v>
      </c>
      <c r="G409" s="36" t="s">
        <v>578</v>
      </c>
      <c r="H409" s="36" t="s">
        <v>578</v>
      </c>
    </row>
    <row r="410" spans="1:8">
      <c r="A410" s="19" t="s">
        <v>191</v>
      </c>
      <c r="B410" s="38" t="s">
        <v>63</v>
      </c>
      <c r="C410" t="s">
        <v>645</v>
      </c>
      <c r="D410" s="36" t="s">
        <v>578</v>
      </c>
      <c r="E410" s="36" t="s">
        <v>578</v>
      </c>
      <c r="F410" s="36" t="s">
        <v>578</v>
      </c>
      <c r="G410" s="36" t="s">
        <v>578</v>
      </c>
      <c r="H410" s="36" t="s">
        <v>578</v>
      </c>
    </row>
    <row r="411" spans="1:8">
      <c r="A411" s="19" t="s">
        <v>193</v>
      </c>
      <c r="B411" s="38" t="s">
        <v>63</v>
      </c>
      <c r="C411" t="s">
        <v>646</v>
      </c>
      <c r="D411" s="36" t="s">
        <v>578</v>
      </c>
      <c r="E411" s="36" t="s">
        <v>578</v>
      </c>
      <c r="F411" s="36" t="s">
        <v>578</v>
      </c>
      <c r="G411" s="36" t="s">
        <v>578</v>
      </c>
      <c r="H411" s="36" t="s">
        <v>578</v>
      </c>
    </row>
    <row r="412" spans="1:8">
      <c r="A412" s="19" t="s">
        <v>195</v>
      </c>
      <c r="B412" s="38" t="s">
        <v>63</v>
      </c>
      <c r="C412" t="s">
        <v>647</v>
      </c>
      <c r="D412" s="36" t="s">
        <v>578</v>
      </c>
      <c r="E412" s="36" t="s">
        <v>578</v>
      </c>
      <c r="F412" s="36" t="s">
        <v>578</v>
      </c>
      <c r="G412" s="36" t="s">
        <v>578</v>
      </c>
      <c r="H412" s="36" t="s">
        <v>578</v>
      </c>
    </row>
    <row r="413" spans="1:8">
      <c r="A413" s="19" t="s">
        <v>194</v>
      </c>
      <c r="B413" s="3" t="s">
        <v>63</v>
      </c>
      <c r="C413" t="s">
        <v>648</v>
      </c>
      <c r="D413" s="36" t="s">
        <v>578</v>
      </c>
      <c r="E413" s="36" t="s">
        <v>578</v>
      </c>
      <c r="F413" s="36" t="s">
        <v>578</v>
      </c>
      <c r="G413" s="36" t="s">
        <v>578</v>
      </c>
      <c r="H413" s="36" t="s">
        <v>578</v>
      </c>
    </row>
    <row r="414" spans="1:8">
      <c r="A414" s="19" t="s">
        <v>190</v>
      </c>
      <c r="B414" s="3" t="s">
        <v>64</v>
      </c>
      <c r="C414" t="s">
        <v>649</v>
      </c>
      <c r="D414" s="36" t="s">
        <v>578</v>
      </c>
      <c r="E414" s="36" t="s">
        <v>578</v>
      </c>
      <c r="F414" s="36" t="s">
        <v>578</v>
      </c>
      <c r="G414" s="36" t="s">
        <v>578</v>
      </c>
      <c r="H414" s="36" t="s">
        <v>578</v>
      </c>
    </row>
    <row r="415" spans="1:8">
      <c r="A415" s="19" t="s">
        <v>191</v>
      </c>
      <c r="B415" s="39" t="s">
        <v>64</v>
      </c>
      <c r="C415" t="s">
        <v>650</v>
      </c>
      <c r="D415" s="36" t="s">
        <v>578</v>
      </c>
      <c r="E415" s="36" t="s">
        <v>578</v>
      </c>
      <c r="F415" s="36" t="s">
        <v>578</v>
      </c>
      <c r="G415" s="36" t="s">
        <v>578</v>
      </c>
      <c r="H415" s="36" t="s">
        <v>578</v>
      </c>
    </row>
    <row r="416" spans="1:8">
      <c r="A416" s="19" t="s">
        <v>193</v>
      </c>
      <c r="B416" s="38" t="s">
        <v>64</v>
      </c>
      <c r="C416" t="s">
        <v>651</v>
      </c>
      <c r="D416" s="36" t="s">
        <v>578</v>
      </c>
      <c r="E416" s="36" t="s">
        <v>578</v>
      </c>
      <c r="F416" s="36" t="s">
        <v>578</v>
      </c>
      <c r="G416" s="36" t="s">
        <v>578</v>
      </c>
      <c r="H416" s="36" t="s">
        <v>578</v>
      </c>
    </row>
    <row r="417" spans="1:8">
      <c r="A417" s="19" t="s">
        <v>195</v>
      </c>
      <c r="B417" s="38" t="s">
        <v>64</v>
      </c>
      <c r="C417" t="s">
        <v>652</v>
      </c>
      <c r="D417" s="36" t="s">
        <v>578</v>
      </c>
      <c r="E417" s="36" t="s">
        <v>578</v>
      </c>
      <c r="F417" s="36" t="s">
        <v>578</v>
      </c>
      <c r="G417" s="36" t="s">
        <v>578</v>
      </c>
      <c r="H417" s="36" t="s">
        <v>578</v>
      </c>
    </row>
    <row r="418" spans="1:8">
      <c r="A418" s="19" t="s">
        <v>194</v>
      </c>
      <c r="B418" s="38" t="s">
        <v>64</v>
      </c>
      <c r="C418" t="s">
        <v>653</v>
      </c>
      <c r="D418" s="36" t="s">
        <v>578</v>
      </c>
      <c r="E418" s="36" t="s">
        <v>578</v>
      </c>
      <c r="F418" s="36" t="s">
        <v>578</v>
      </c>
      <c r="G418" s="36" t="s">
        <v>578</v>
      </c>
      <c r="H418" s="36" t="s">
        <v>578</v>
      </c>
    </row>
    <row r="419" spans="1:8">
      <c r="A419" s="19" t="s">
        <v>190</v>
      </c>
      <c r="B419" s="41" t="s">
        <v>483</v>
      </c>
      <c r="C419" t="s">
        <v>654</v>
      </c>
      <c r="D419" s="36" t="s">
        <v>578</v>
      </c>
      <c r="E419" s="36" t="s">
        <v>578</v>
      </c>
      <c r="F419" s="36" t="s">
        <v>578</v>
      </c>
      <c r="G419" s="36" t="s">
        <v>578</v>
      </c>
      <c r="H419" s="36" t="s">
        <v>578</v>
      </c>
    </row>
    <row r="420" spans="1:8">
      <c r="A420" s="19" t="s">
        <v>191</v>
      </c>
      <c r="B420" s="41" t="s">
        <v>483</v>
      </c>
      <c r="C420" t="s">
        <v>655</v>
      </c>
      <c r="D420" s="36">
        <v>61</v>
      </c>
      <c r="E420" s="36">
        <v>49</v>
      </c>
      <c r="F420" s="36">
        <v>58</v>
      </c>
      <c r="G420" s="36">
        <v>58</v>
      </c>
      <c r="H420" s="36">
        <v>53</v>
      </c>
    </row>
    <row r="421" spans="1:8">
      <c r="A421" s="19" t="s">
        <v>193</v>
      </c>
      <c r="B421" s="41" t="s">
        <v>483</v>
      </c>
      <c r="C421" t="s">
        <v>656</v>
      </c>
      <c r="D421" s="36" t="s">
        <v>578</v>
      </c>
      <c r="E421" s="36" t="s">
        <v>578</v>
      </c>
      <c r="F421" s="36" t="s">
        <v>578</v>
      </c>
      <c r="G421" s="36" t="s">
        <v>578</v>
      </c>
      <c r="H421" s="36" t="s">
        <v>578</v>
      </c>
    </row>
    <row r="422" spans="1:8">
      <c r="A422" s="19" t="s">
        <v>195</v>
      </c>
      <c r="B422" s="41" t="s">
        <v>483</v>
      </c>
      <c r="C422" t="s">
        <v>657</v>
      </c>
      <c r="D422" s="36" t="s">
        <v>578</v>
      </c>
      <c r="E422" s="36" t="s">
        <v>578</v>
      </c>
      <c r="F422" s="36">
        <v>76</v>
      </c>
      <c r="G422" s="36">
        <v>78</v>
      </c>
      <c r="H422" s="36" t="s">
        <v>578</v>
      </c>
    </row>
    <row r="423" spans="1:8">
      <c r="A423" s="19" t="s">
        <v>194</v>
      </c>
      <c r="B423" s="41" t="s">
        <v>483</v>
      </c>
      <c r="C423" t="s">
        <v>658</v>
      </c>
      <c r="D423" s="36">
        <v>85</v>
      </c>
      <c r="E423" s="36">
        <v>106</v>
      </c>
      <c r="F423" s="36">
        <v>112</v>
      </c>
      <c r="G423" s="36">
        <v>95</v>
      </c>
      <c r="H423" s="36">
        <v>109</v>
      </c>
    </row>
    <row r="424" spans="1:8">
      <c r="A424" s="19" t="s">
        <v>190</v>
      </c>
      <c r="B424" s="38" t="s">
        <v>502</v>
      </c>
      <c r="C424" t="s">
        <v>659</v>
      </c>
      <c r="D424" s="36" t="s">
        <v>578</v>
      </c>
      <c r="E424" s="36" t="s">
        <v>578</v>
      </c>
      <c r="F424" s="36" t="s">
        <v>578</v>
      </c>
      <c r="G424" s="36" t="s">
        <v>578</v>
      </c>
      <c r="H424" s="36" t="s">
        <v>578</v>
      </c>
    </row>
    <row r="425" spans="1:8">
      <c r="A425" s="19" t="s">
        <v>191</v>
      </c>
      <c r="B425" s="38" t="s">
        <v>502</v>
      </c>
      <c r="C425" t="s">
        <v>660</v>
      </c>
      <c r="D425" s="36">
        <v>63</v>
      </c>
      <c r="E425" s="36">
        <v>60</v>
      </c>
      <c r="F425" s="36">
        <v>59</v>
      </c>
      <c r="G425" s="36">
        <v>57</v>
      </c>
      <c r="H425" s="36" t="s">
        <v>578</v>
      </c>
    </row>
    <row r="426" spans="1:8">
      <c r="A426" s="19" t="s">
        <v>193</v>
      </c>
      <c r="B426" s="38" t="s">
        <v>502</v>
      </c>
      <c r="C426" t="s">
        <v>661</v>
      </c>
      <c r="D426" s="36" t="s">
        <v>578</v>
      </c>
      <c r="E426" s="36" t="s">
        <v>578</v>
      </c>
      <c r="F426" s="36" t="s">
        <v>578</v>
      </c>
      <c r="G426" s="36" t="s">
        <v>578</v>
      </c>
      <c r="H426" s="36" t="s">
        <v>578</v>
      </c>
    </row>
    <row r="427" spans="1:8">
      <c r="A427" s="19" t="s">
        <v>195</v>
      </c>
      <c r="B427" s="38" t="s">
        <v>502</v>
      </c>
      <c r="C427" t="s">
        <v>662</v>
      </c>
      <c r="D427" s="36" t="s">
        <v>578</v>
      </c>
      <c r="E427" s="36" t="s">
        <v>578</v>
      </c>
      <c r="F427" s="36">
        <v>63</v>
      </c>
      <c r="G427" s="36">
        <v>98</v>
      </c>
      <c r="H427" s="36" t="s">
        <v>578</v>
      </c>
    </row>
    <row r="428" spans="1:8">
      <c r="A428" s="19" t="s">
        <v>194</v>
      </c>
      <c r="B428" s="38" t="s">
        <v>502</v>
      </c>
      <c r="C428" t="s">
        <v>663</v>
      </c>
      <c r="D428" s="36">
        <v>79</v>
      </c>
      <c r="E428" s="36">
        <v>91</v>
      </c>
      <c r="F428" s="36">
        <v>95</v>
      </c>
      <c r="G428" s="36">
        <v>127</v>
      </c>
      <c r="H428" s="36">
        <v>101</v>
      </c>
    </row>
    <row r="429" spans="1:8">
      <c r="A429" s="19" t="s">
        <v>190</v>
      </c>
      <c r="B429" s="38" t="s">
        <v>541</v>
      </c>
      <c r="C429" t="s">
        <v>664</v>
      </c>
      <c r="D429" s="36">
        <v>52</v>
      </c>
      <c r="E429" s="36">
        <v>62</v>
      </c>
      <c r="F429" s="36">
        <v>54</v>
      </c>
      <c r="G429" s="36">
        <v>47</v>
      </c>
      <c r="H429" s="36">
        <v>63</v>
      </c>
    </row>
    <row r="430" spans="1:8">
      <c r="A430" s="19" t="s">
        <v>191</v>
      </c>
      <c r="B430" s="38" t="s">
        <v>541</v>
      </c>
      <c r="C430" t="s">
        <v>665</v>
      </c>
      <c r="D430" s="36">
        <v>68</v>
      </c>
      <c r="E430" s="36">
        <v>69</v>
      </c>
      <c r="F430" s="36">
        <v>62</v>
      </c>
      <c r="G430" s="36">
        <v>80</v>
      </c>
      <c r="H430" s="36">
        <v>76</v>
      </c>
    </row>
    <row r="431" spans="1:8">
      <c r="A431" s="19" t="s">
        <v>193</v>
      </c>
      <c r="B431" s="3" t="s">
        <v>541</v>
      </c>
      <c r="C431" t="s">
        <v>666</v>
      </c>
      <c r="D431" s="36" t="s">
        <v>578</v>
      </c>
      <c r="E431" s="36" t="s">
        <v>578</v>
      </c>
      <c r="F431" s="36">
        <v>81</v>
      </c>
      <c r="G431" s="36" t="s">
        <v>578</v>
      </c>
      <c r="H431" s="36">
        <v>68</v>
      </c>
    </row>
    <row r="432" spans="1:8">
      <c r="A432" s="19" t="s">
        <v>195</v>
      </c>
      <c r="B432" s="3" t="s">
        <v>541</v>
      </c>
      <c r="C432" t="s">
        <v>667</v>
      </c>
      <c r="D432" s="36">
        <v>88</v>
      </c>
      <c r="E432" s="36">
        <v>84</v>
      </c>
      <c r="F432" s="36">
        <v>94</v>
      </c>
      <c r="G432" s="36">
        <v>92</v>
      </c>
      <c r="H432" s="36">
        <v>133</v>
      </c>
    </row>
    <row r="433" spans="1:8">
      <c r="A433" s="19" t="s">
        <v>194</v>
      </c>
      <c r="B433" s="39" t="s">
        <v>541</v>
      </c>
      <c r="C433" t="s">
        <v>668</v>
      </c>
      <c r="D433" s="36">
        <v>88</v>
      </c>
      <c r="E433" s="36">
        <v>96</v>
      </c>
      <c r="F433" s="36">
        <v>91</v>
      </c>
      <c r="G433" s="36">
        <v>111</v>
      </c>
      <c r="H433" s="36">
        <v>113</v>
      </c>
    </row>
    <row r="434" spans="1:8">
      <c r="A434" s="27" t="s">
        <v>188</v>
      </c>
      <c r="B434" s="3" t="s">
        <v>74</v>
      </c>
      <c r="C434" t="s">
        <v>669</v>
      </c>
      <c r="D434" t="s">
        <v>578</v>
      </c>
      <c r="E434" t="s">
        <v>578</v>
      </c>
      <c r="F434" t="s">
        <v>578</v>
      </c>
      <c r="G434" t="s">
        <v>578</v>
      </c>
      <c r="H434" t="s">
        <v>578</v>
      </c>
    </row>
    <row r="435" spans="1:8">
      <c r="A435" s="27" t="s">
        <v>188</v>
      </c>
      <c r="B435" s="3" t="s">
        <v>68</v>
      </c>
      <c r="C435" t="s">
        <v>670</v>
      </c>
      <c r="D435" t="s">
        <v>578</v>
      </c>
      <c r="E435" t="s">
        <v>578</v>
      </c>
      <c r="F435" t="s">
        <v>578</v>
      </c>
      <c r="G435" t="s">
        <v>578</v>
      </c>
      <c r="H435" t="s">
        <v>578</v>
      </c>
    </row>
    <row r="436" spans="1:8">
      <c r="A436" s="27" t="s">
        <v>188</v>
      </c>
      <c r="B436" s="3" t="s">
        <v>69</v>
      </c>
      <c r="C436" t="s">
        <v>671</v>
      </c>
      <c r="D436" t="s">
        <v>578</v>
      </c>
      <c r="E436" t="s">
        <v>578</v>
      </c>
      <c r="F436" t="s">
        <v>578</v>
      </c>
      <c r="G436" t="s">
        <v>578</v>
      </c>
      <c r="H436" t="s">
        <v>578</v>
      </c>
    </row>
    <row r="437" spans="1:8">
      <c r="A437" s="27" t="s">
        <v>188</v>
      </c>
      <c r="B437" s="3" t="s">
        <v>70</v>
      </c>
      <c r="C437" t="s">
        <v>672</v>
      </c>
      <c r="D437" t="s">
        <v>578</v>
      </c>
      <c r="E437" t="s">
        <v>578</v>
      </c>
      <c r="F437" t="s">
        <v>578</v>
      </c>
      <c r="G437" t="s">
        <v>578</v>
      </c>
      <c r="H437" t="s">
        <v>578</v>
      </c>
    </row>
    <row r="438" spans="1:8">
      <c r="A438" s="27" t="s">
        <v>188</v>
      </c>
      <c r="B438" s="3" t="s">
        <v>75</v>
      </c>
      <c r="C438" t="s">
        <v>673</v>
      </c>
      <c r="D438" t="s">
        <v>578</v>
      </c>
      <c r="E438" t="s">
        <v>578</v>
      </c>
      <c r="F438" t="s">
        <v>578</v>
      </c>
      <c r="G438" t="s">
        <v>578</v>
      </c>
      <c r="H438" t="s">
        <v>578</v>
      </c>
    </row>
    <row r="439" spans="1:8">
      <c r="A439" s="27" t="s">
        <v>188</v>
      </c>
      <c r="B439" s="3" t="s">
        <v>59</v>
      </c>
      <c r="C439" t="s">
        <v>674</v>
      </c>
      <c r="D439" t="s">
        <v>578</v>
      </c>
      <c r="E439">
        <v>50</v>
      </c>
      <c r="F439" t="s">
        <v>578</v>
      </c>
      <c r="G439" t="s">
        <v>578</v>
      </c>
      <c r="H439">
        <v>45</v>
      </c>
    </row>
    <row r="440" spans="1:8">
      <c r="A440" s="27" t="s">
        <v>188</v>
      </c>
      <c r="B440" s="3" t="s">
        <v>76</v>
      </c>
      <c r="C440" t="s">
        <v>675</v>
      </c>
      <c r="D440">
        <v>67</v>
      </c>
      <c r="E440">
        <v>71</v>
      </c>
      <c r="F440">
        <v>60</v>
      </c>
      <c r="G440">
        <v>64</v>
      </c>
      <c r="H440">
        <v>81</v>
      </c>
    </row>
    <row r="441" spans="1:8">
      <c r="A441" s="27" t="s">
        <v>188</v>
      </c>
      <c r="B441" s="3" t="s">
        <v>60</v>
      </c>
      <c r="C441" t="s">
        <v>676</v>
      </c>
      <c r="D441" t="s">
        <v>578</v>
      </c>
      <c r="E441" t="s">
        <v>578</v>
      </c>
      <c r="F441" t="s">
        <v>578</v>
      </c>
      <c r="G441" t="s">
        <v>578</v>
      </c>
      <c r="H441" t="s">
        <v>578</v>
      </c>
    </row>
    <row r="442" spans="1:8">
      <c r="A442" s="27" t="s">
        <v>188</v>
      </c>
      <c r="B442" s="3" t="s">
        <v>77</v>
      </c>
      <c r="C442" t="s">
        <v>677</v>
      </c>
      <c r="D442" t="s">
        <v>578</v>
      </c>
      <c r="E442" t="s">
        <v>578</v>
      </c>
      <c r="F442" t="s">
        <v>578</v>
      </c>
      <c r="G442" t="s">
        <v>578</v>
      </c>
      <c r="H442" t="s">
        <v>578</v>
      </c>
    </row>
    <row r="443" spans="1:8">
      <c r="A443" s="27" t="s">
        <v>188</v>
      </c>
      <c r="B443" s="3" t="s">
        <v>71</v>
      </c>
      <c r="C443" t="s">
        <v>678</v>
      </c>
      <c r="D443" t="s">
        <v>578</v>
      </c>
      <c r="E443" t="s">
        <v>578</v>
      </c>
      <c r="F443" t="s">
        <v>578</v>
      </c>
      <c r="G443" t="s">
        <v>578</v>
      </c>
      <c r="H443" t="s">
        <v>578</v>
      </c>
    </row>
    <row r="444" spans="1:8">
      <c r="A444" s="27" t="s">
        <v>188</v>
      </c>
      <c r="B444" s="3" t="s">
        <v>61</v>
      </c>
      <c r="C444" t="s">
        <v>679</v>
      </c>
      <c r="D444" t="s">
        <v>578</v>
      </c>
      <c r="E444" t="s">
        <v>578</v>
      </c>
      <c r="F444" t="s">
        <v>578</v>
      </c>
      <c r="G444" t="s">
        <v>578</v>
      </c>
      <c r="H444" t="s">
        <v>578</v>
      </c>
    </row>
    <row r="445" spans="1:8">
      <c r="A445" s="27" t="s">
        <v>188</v>
      </c>
      <c r="B445" s="3" t="s">
        <v>62</v>
      </c>
      <c r="C445" t="s">
        <v>680</v>
      </c>
      <c r="D445" t="s">
        <v>578</v>
      </c>
      <c r="E445" t="s">
        <v>578</v>
      </c>
      <c r="F445" t="s">
        <v>578</v>
      </c>
      <c r="G445" t="s">
        <v>578</v>
      </c>
      <c r="H445" t="s">
        <v>578</v>
      </c>
    </row>
    <row r="446" spans="1:8">
      <c r="A446" s="27" t="s">
        <v>188</v>
      </c>
      <c r="B446" s="3" t="s">
        <v>63</v>
      </c>
      <c r="C446" t="s">
        <v>681</v>
      </c>
      <c r="D446" t="s">
        <v>578</v>
      </c>
      <c r="E446" t="s">
        <v>578</v>
      </c>
      <c r="F446" t="s">
        <v>578</v>
      </c>
      <c r="G446" t="s">
        <v>578</v>
      </c>
      <c r="H446" t="s">
        <v>578</v>
      </c>
    </row>
    <row r="447" spans="1:8">
      <c r="A447" s="27" t="s">
        <v>188</v>
      </c>
      <c r="B447" s="3" t="s">
        <v>64</v>
      </c>
      <c r="C447" t="s">
        <v>682</v>
      </c>
      <c r="D447" t="s">
        <v>578</v>
      </c>
      <c r="E447" t="s">
        <v>578</v>
      </c>
      <c r="F447" t="s">
        <v>578</v>
      </c>
      <c r="G447" t="s">
        <v>578</v>
      </c>
      <c r="H447" t="s">
        <v>578</v>
      </c>
    </row>
    <row r="448" spans="1:8">
      <c r="A448" s="27" t="s">
        <v>188</v>
      </c>
      <c r="B448" s="42" t="s">
        <v>483</v>
      </c>
      <c r="C448" t="s">
        <v>683</v>
      </c>
      <c r="D448">
        <v>57</v>
      </c>
      <c r="E448">
        <v>49</v>
      </c>
      <c r="F448">
        <v>56</v>
      </c>
      <c r="G448">
        <v>55</v>
      </c>
      <c r="H448">
        <v>49</v>
      </c>
    </row>
    <row r="449" spans="1:8">
      <c r="A449" s="27" t="s">
        <v>188</v>
      </c>
      <c r="B449" s="3" t="s">
        <v>502</v>
      </c>
      <c r="C449" t="s">
        <v>684</v>
      </c>
      <c r="D449">
        <v>62</v>
      </c>
      <c r="E449">
        <v>57</v>
      </c>
      <c r="F449">
        <v>56</v>
      </c>
      <c r="G449">
        <v>56</v>
      </c>
      <c r="H449">
        <v>75</v>
      </c>
    </row>
    <row r="450" spans="1:8">
      <c r="A450" s="27" t="s">
        <v>188</v>
      </c>
      <c r="B450" s="50" t="s">
        <v>105</v>
      </c>
      <c r="C450" t="s">
        <v>685</v>
      </c>
      <c r="D450">
        <v>60</v>
      </c>
      <c r="E450">
        <v>61</v>
      </c>
      <c r="F450">
        <v>59</v>
      </c>
      <c r="G450">
        <v>59</v>
      </c>
      <c r="H450">
        <v>64</v>
      </c>
    </row>
    <row r="451" spans="1:8">
      <c r="A451" s="27" t="s">
        <v>188</v>
      </c>
      <c r="B451" s="3" t="s">
        <v>541</v>
      </c>
      <c r="C451" t="s">
        <v>686</v>
      </c>
      <c r="D451">
        <v>60</v>
      </c>
      <c r="E451">
        <v>64</v>
      </c>
      <c r="F451">
        <v>60</v>
      </c>
      <c r="G451">
        <v>64</v>
      </c>
      <c r="H451">
        <v>75</v>
      </c>
    </row>
    <row r="452" spans="1:8">
      <c r="A452" s="27" t="s">
        <v>192</v>
      </c>
      <c r="B452" s="3" t="s">
        <v>74</v>
      </c>
      <c r="C452" t="s">
        <v>687</v>
      </c>
      <c r="D452" t="s">
        <v>578</v>
      </c>
      <c r="E452" t="s">
        <v>578</v>
      </c>
      <c r="F452" t="s">
        <v>578</v>
      </c>
      <c r="G452" t="s">
        <v>578</v>
      </c>
      <c r="H452" t="s">
        <v>578</v>
      </c>
    </row>
    <row r="453" spans="1:8">
      <c r="A453" s="27" t="s">
        <v>192</v>
      </c>
      <c r="B453" s="3" t="s">
        <v>68</v>
      </c>
      <c r="C453" t="s">
        <v>688</v>
      </c>
      <c r="D453" t="s">
        <v>578</v>
      </c>
      <c r="E453" t="s">
        <v>578</v>
      </c>
      <c r="F453" t="s">
        <v>578</v>
      </c>
      <c r="G453" t="s">
        <v>578</v>
      </c>
      <c r="H453" t="s">
        <v>578</v>
      </c>
    </row>
    <row r="454" spans="1:8">
      <c r="A454" s="27" t="s">
        <v>192</v>
      </c>
      <c r="B454" s="3" t="s">
        <v>69</v>
      </c>
      <c r="C454" t="s">
        <v>689</v>
      </c>
      <c r="D454" t="s">
        <v>578</v>
      </c>
      <c r="E454" t="s">
        <v>578</v>
      </c>
      <c r="F454" t="s">
        <v>578</v>
      </c>
      <c r="G454" t="s">
        <v>578</v>
      </c>
      <c r="H454" t="s">
        <v>578</v>
      </c>
    </row>
    <row r="455" spans="1:8">
      <c r="A455" s="27" t="s">
        <v>192</v>
      </c>
      <c r="B455" s="3" t="s">
        <v>70</v>
      </c>
      <c r="C455" t="s">
        <v>690</v>
      </c>
      <c r="D455" t="s">
        <v>578</v>
      </c>
      <c r="E455" t="s">
        <v>578</v>
      </c>
      <c r="F455">
        <v>69</v>
      </c>
      <c r="G455" t="s">
        <v>578</v>
      </c>
      <c r="H455" t="s">
        <v>578</v>
      </c>
    </row>
    <row r="456" spans="1:8">
      <c r="A456" s="27" t="s">
        <v>192</v>
      </c>
      <c r="B456" s="3" t="s">
        <v>75</v>
      </c>
      <c r="C456" t="s">
        <v>691</v>
      </c>
      <c r="D456" t="s">
        <v>578</v>
      </c>
      <c r="E456">
        <v>51</v>
      </c>
      <c r="F456" t="s">
        <v>578</v>
      </c>
      <c r="G456" t="s">
        <v>578</v>
      </c>
      <c r="H456">
        <v>64</v>
      </c>
    </row>
    <row r="457" spans="1:8">
      <c r="A457" s="27" t="s">
        <v>192</v>
      </c>
      <c r="B457" s="3" t="s">
        <v>59</v>
      </c>
      <c r="C457" t="s">
        <v>692</v>
      </c>
      <c r="D457">
        <v>61</v>
      </c>
      <c r="E457">
        <v>97</v>
      </c>
      <c r="F457">
        <v>79</v>
      </c>
      <c r="G457">
        <v>77</v>
      </c>
      <c r="H457">
        <v>63</v>
      </c>
    </row>
    <row r="458" spans="1:8">
      <c r="A458" s="27" t="s">
        <v>192</v>
      </c>
      <c r="B458" s="3" t="s">
        <v>76</v>
      </c>
      <c r="C458" t="s">
        <v>693</v>
      </c>
      <c r="D458">
        <v>96</v>
      </c>
      <c r="E458">
        <v>96</v>
      </c>
      <c r="F458">
        <v>111</v>
      </c>
      <c r="G458">
        <v>114</v>
      </c>
      <c r="H458">
        <v>131</v>
      </c>
    </row>
    <row r="459" spans="1:8">
      <c r="A459" s="27" t="s">
        <v>192</v>
      </c>
      <c r="B459" s="3" t="s">
        <v>60</v>
      </c>
      <c r="C459" t="s">
        <v>694</v>
      </c>
      <c r="D459" t="s">
        <v>578</v>
      </c>
      <c r="E459" t="s">
        <v>578</v>
      </c>
      <c r="F459" t="s">
        <v>578</v>
      </c>
      <c r="G459" t="s">
        <v>578</v>
      </c>
      <c r="H459" t="s">
        <v>578</v>
      </c>
    </row>
    <row r="460" spans="1:8">
      <c r="A460" s="27" t="s">
        <v>192</v>
      </c>
      <c r="B460" s="3" t="s">
        <v>77</v>
      </c>
      <c r="C460" t="s">
        <v>695</v>
      </c>
      <c r="D460">
        <v>82</v>
      </c>
      <c r="E460" t="s">
        <v>578</v>
      </c>
      <c r="F460">
        <v>92</v>
      </c>
      <c r="G460">
        <v>62</v>
      </c>
      <c r="H460">
        <v>70</v>
      </c>
    </row>
    <row r="461" spans="1:8">
      <c r="A461" s="27" t="s">
        <v>192</v>
      </c>
      <c r="B461" s="3" t="s">
        <v>71</v>
      </c>
      <c r="C461" t="s">
        <v>696</v>
      </c>
      <c r="D461">
        <v>77</v>
      </c>
      <c r="E461">
        <v>91</v>
      </c>
      <c r="F461">
        <v>86</v>
      </c>
      <c r="G461">
        <v>124</v>
      </c>
      <c r="H461">
        <v>107</v>
      </c>
    </row>
    <row r="462" spans="1:8">
      <c r="A462" s="27" t="s">
        <v>192</v>
      </c>
      <c r="B462" s="3" t="s">
        <v>61</v>
      </c>
      <c r="C462" t="s">
        <v>697</v>
      </c>
      <c r="D462" t="s">
        <v>578</v>
      </c>
      <c r="E462" t="s">
        <v>578</v>
      </c>
      <c r="F462" t="s">
        <v>578</v>
      </c>
      <c r="G462" t="s">
        <v>578</v>
      </c>
      <c r="H462" t="s">
        <v>578</v>
      </c>
    </row>
    <row r="463" spans="1:8">
      <c r="A463" s="27" t="s">
        <v>192</v>
      </c>
      <c r="B463" s="38" t="s">
        <v>62</v>
      </c>
      <c r="C463" t="s">
        <v>698</v>
      </c>
      <c r="D463" t="s">
        <v>578</v>
      </c>
      <c r="E463" t="s">
        <v>578</v>
      </c>
      <c r="F463" t="s">
        <v>578</v>
      </c>
      <c r="G463" t="s">
        <v>578</v>
      </c>
      <c r="H463" t="s">
        <v>578</v>
      </c>
    </row>
    <row r="464" spans="1:8">
      <c r="A464" s="27" t="s">
        <v>192</v>
      </c>
      <c r="B464" s="38" t="s">
        <v>63</v>
      </c>
      <c r="C464" t="s">
        <v>699</v>
      </c>
      <c r="D464" t="s">
        <v>578</v>
      </c>
      <c r="E464">
        <v>92</v>
      </c>
      <c r="F464">
        <v>87</v>
      </c>
      <c r="G464" t="s">
        <v>578</v>
      </c>
      <c r="H464" t="s">
        <v>578</v>
      </c>
    </row>
    <row r="465" spans="1:8">
      <c r="A465" s="27" t="s">
        <v>192</v>
      </c>
      <c r="B465" s="3" t="s">
        <v>64</v>
      </c>
      <c r="C465" t="s">
        <v>700</v>
      </c>
      <c r="D465" t="s">
        <v>578</v>
      </c>
      <c r="E465" t="s">
        <v>578</v>
      </c>
      <c r="F465" t="s">
        <v>578</v>
      </c>
      <c r="G465" t="s">
        <v>578</v>
      </c>
      <c r="H465" t="s">
        <v>578</v>
      </c>
    </row>
    <row r="466" spans="1:8">
      <c r="A466" s="27" t="s">
        <v>192</v>
      </c>
      <c r="B466" s="42" t="s">
        <v>483</v>
      </c>
      <c r="C466" t="s">
        <v>701</v>
      </c>
      <c r="D466">
        <v>85</v>
      </c>
      <c r="E466">
        <v>104</v>
      </c>
      <c r="F466">
        <v>103</v>
      </c>
      <c r="G466">
        <v>88</v>
      </c>
      <c r="H466">
        <v>90</v>
      </c>
    </row>
    <row r="467" spans="1:8">
      <c r="A467" s="27" t="s">
        <v>192</v>
      </c>
      <c r="B467" s="3" t="s">
        <v>502</v>
      </c>
      <c r="C467" t="s">
        <v>702</v>
      </c>
      <c r="D467">
        <v>69</v>
      </c>
      <c r="E467">
        <v>87</v>
      </c>
      <c r="F467">
        <v>81</v>
      </c>
      <c r="G467">
        <v>113</v>
      </c>
      <c r="H467">
        <v>100</v>
      </c>
    </row>
    <row r="468" spans="1:8">
      <c r="A468" s="27" t="s">
        <v>192</v>
      </c>
      <c r="B468" s="50" t="s">
        <v>105</v>
      </c>
      <c r="C468" t="s">
        <v>703</v>
      </c>
      <c r="D468">
        <v>85</v>
      </c>
      <c r="E468">
        <v>92</v>
      </c>
      <c r="F468">
        <v>92</v>
      </c>
      <c r="G468">
        <v>99</v>
      </c>
      <c r="H468">
        <v>105</v>
      </c>
    </row>
    <row r="469" spans="1:8">
      <c r="A469" s="27" t="s">
        <v>192</v>
      </c>
      <c r="B469" s="3" t="s">
        <v>541</v>
      </c>
      <c r="C469" t="s">
        <v>704</v>
      </c>
      <c r="D469">
        <v>87</v>
      </c>
      <c r="E469">
        <v>85</v>
      </c>
      <c r="F469">
        <v>90</v>
      </c>
      <c r="G469">
        <v>96</v>
      </c>
      <c r="H469">
        <v>112</v>
      </c>
    </row>
  </sheetData>
  <pageMargins left="0.75" right="0.75" top="1" bottom="1" header="0.5" footer="0.5"/>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sheetPr codeName="Sheet36">
    <tabColor indexed="47"/>
  </sheetPr>
  <dimension ref="A1:H20"/>
  <sheetViews>
    <sheetView zoomScale="85" workbookViewId="0">
      <pane ySplit="1" topLeftCell="A2" activePane="bottomLeft" state="frozen"/>
      <selection sqref="A1:XFD1048576"/>
      <selection pane="bottomLeft" sqref="A1:XFD1048576"/>
    </sheetView>
  </sheetViews>
  <sheetFormatPr defaultRowHeight="12.75"/>
  <cols>
    <col min="1" max="1" width="34.85546875" customWidth="1"/>
    <col min="2" max="2" width="25.140625" customWidth="1"/>
    <col min="3" max="3" width="48.85546875" customWidth="1"/>
    <col min="4" max="4" width="13.28515625" customWidth="1"/>
    <col min="5" max="5" width="13.85546875" customWidth="1"/>
    <col min="6" max="6" width="15.140625" customWidth="1"/>
    <col min="7" max="7" width="14.28515625" customWidth="1"/>
    <col min="8" max="8" width="13.140625" customWidth="1"/>
  </cols>
  <sheetData>
    <row r="1" spans="1:8">
      <c r="A1" t="s">
        <v>218</v>
      </c>
      <c r="B1" t="s">
        <v>219</v>
      </c>
      <c r="C1" t="s">
        <v>220</v>
      </c>
      <c r="D1" s="11">
        <v>42369</v>
      </c>
      <c r="E1" s="11">
        <v>42460</v>
      </c>
      <c r="F1" s="11">
        <v>42551</v>
      </c>
      <c r="G1" s="11">
        <v>42643</v>
      </c>
      <c r="H1" s="11">
        <v>42735</v>
      </c>
    </row>
    <row r="2" spans="1:8">
      <c r="A2" t="s">
        <v>65</v>
      </c>
      <c r="B2" s="3" t="s">
        <v>74</v>
      </c>
      <c r="C2" s="3" t="s">
        <v>212</v>
      </c>
      <c r="D2" s="53">
        <v>0.93560606060606055</v>
      </c>
      <c r="E2" s="53">
        <v>0.9147286821705426</v>
      </c>
      <c r="F2" s="53">
        <v>0.91828793774319062</v>
      </c>
      <c r="G2" s="53">
        <v>0.91851851851851851</v>
      </c>
      <c r="H2" s="53">
        <v>0.91428571428571426</v>
      </c>
    </row>
    <row r="3" spans="1:8">
      <c r="A3" t="s">
        <v>65</v>
      </c>
      <c r="B3" s="3" t="s">
        <v>68</v>
      </c>
      <c r="C3" s="3" t="s">
        <v>207</v>
      </c>
      <c r="D3" s="53">
        <v>0.98550724637681164</v>
      </c>
      <c r="E3" s="53">
        <v>1</v>
      </c>
      <c r="F3" s="53">
        <v>0.971830985915493</v>
      </c>
      <c r="G3" s="53">
        <v>0.98863636363636365</v>
      </c>
      <c r="H3" s="53">
        <v>0.96153846153846156</v>
      </c>
    </row>
    <row r="4" spans="1:8">
      <c r="A4" t="s">
        <v>65</v>
      </c>
      <c r="B4" s="3" t="s">
        <v>69</v>
      </c>
      <c r="C4" s="3" t="s">
        <v>208</v>
      </c>
      <c r="D4" s="53">
        <v>0.96039603960396036</v>
      </c>
      <c r="E4" s="53">
        <v>0.95744680851063835</v>
      </c>
      <c r="F4" s="53">
        <v>0.90697674418604646</v>
      </c>
      <c r="G4" s="53">
        <v>0.95061728395061729</v>
      </c>
      <c r="H4" s="53">
        <v>0.95402298850574707</v>
      </c>
    </row>
    <row r="5" spans="1:8">
      <c r="A5" t="s">
        <v>65</v>
      </c>
      <c r="B5" s="3" t="s">
        <v>70</v>
      </c>
      <c r="C5" s="3" t="s">
        <v>209</v>
      </c>
      <c r="D5" s="53">
        <v>0.90384615384615385</v>
      </c>
      <c r="E5" s="53">
        <v>0.88571428571428568</v>
      </c>
      <c r="F5" s="53">
        <v>0.89795918367346939</v>
      </c>
      <c r="G5" s="53">
        <v>0.875</v>
      </c>
      <c r="H5" s="53">
        <v>0.85492227979274615</v>
      </c>
    </row>
    <row r="6" spans="1:8">
      <c r="A6" t="s">
        <v>65</v>
      </c>
      <c r="B6" s="3" t="s">
        <v>75</v>
      </c>
      <c r="C6" s="3" t="s">
        <v>213</v>
      </c>
      <c r="D6" s="53">
        <v>0.93048128342245995</v>
      </c>
      <c r="E6" s="53">
        <v>0.90104166666666663</v>
      </c>
      <c r="F6" s="53">
        <v>0.88700564971751417</v>
      </c>
      <c r="G6" s="53">
        <v>0.86021505376344087</v>
      </c>
      <c r="H6" s="53">
        <v>0.89528795811518325</v>
      </c>
    </row>
    <row r="7" spans="1:8">
      <c r="A7" t="s">
        <v>65</v>
      </c>
      <c r="B7" s="3" t="s">
        <v>59</v>
      </c>
      <c r="C7" s="3" t="s">
        <v>200</v>
      </c>
      <c r="D7" s="53">
        <v>0.87349397590361444</v>
      </c>
      <c r="E7" s="53">
        <v>0.87683284457478006</v>
      </c>
      <c r="F7" s="53">
        <v>0.85754189944134074</v>
      </c>
      <c r="G7" s="53">
        <v>0.82887700534759357</v>
      </c>
      <c r="H7" s="53">
        <v>0.84754521963824292</v>
      </c>
    </row>
    <row r="8" spans="1:8">
      <c r="A8" t="s">
        <v>65</v>
      </c>
      <c r="B8" s="41" t="s">
        <v>76</v>
      </c>
      <c r="C8" s="3" t="s">
        <v>214</v>
      </c>
      <c r="D8" s="53">
        <v>0.87514585764294051</v>
      </c>
      <c r="E8" s="53">
        <v>0.86577992744860943</v>
      </c>
      <c r="F8" s="53">
        <v>0.88100961538461542</v>
      </c>
      <c r="G8" s="53">
        <v>0.82783882783882778</v>
      </c>
      <c r="H8" s="53">
        <v>0.85948477751756436</v>
      </c>
    </row>
    <row r="9" spans="1:8">
      <c r="A9" t="s">
        <v>65</v>
      </c>
      <c r="B9" s="3" t="s">
        <v>60</v>
      </c>
      <c r="C9" s="3" t="s">
        <v>201</v>
      </c>
      <c r="D9" s="53">
        <v>0.91005291005291</v>
      </c>
      <c r="E9" s="53">
        <v>0.92356687898089174</v>
      </c>
      <c r="F9" s="53">
        <v>0.83333333333333337</v>
      </c>
      <c r="G9" s="53">
        <v>0.88324873096446699</v>
      </c>
      <c r="H9" s="53">
        <v>0.86184210526315785</v>
      </c>
    </row>
    <row r="10" spans="1:8">
      <c r="A10" t="s">
        <v>65</v>
      </c>
      <c r="B10" s="3" t="s">
        <v>77</v>
      </c>
      <c r="C10" s="3" t="s">
        <v>215</v>
      </c>
      <c r="D10" s="53">
        <v>0.95289855072463769</v>
      </c>
      <c r="E10" s="53">
        <v>0.953307392996109</v>
      </c>
      <c r="F10" s="53">
        <v>0.95424836601307195</v>
      </c>
      <c r="G10" s="53">
        <v>0.95723684210526316</v>
      </c>
      <c r="H10" s="53">
        <v>0.95141700404858298</v>
      </c>
    </row>
    <row r="11" spans="1:8">
      <c r="A11" t="s">
        <v>65</v>
      </c>
      <c r="B11" s="3" t="s">
        <v>71</v>
      </c>
      <c r="C11" s="3" t="s">
        <v>210</v>
      </c>
      <c r="D11" s="53">
        <v>0.93291404612159334</v>
      </c>
      <c r="E11" s="53">
        <v>0.92018779342723001</v>
      </c>
      <c r="F11" s="53">
        <v>0.9304556354916067</v>
      </c>
      <c r="G11" s="53">
        <v>0.8815489749430524</v>
      </c>
      <c r="H11" s="53">
        <v>0.83755274261603374</v>
      </c>
    </row>
    <row r="12" spans="1:8">
      <c r="A12" t="s">
        <v>65</v>
      </c>
      <c r="B12" s="3" t="s">
        <v>61</v>
      </c>
      <c r="C12" s="3" t="s">
        <v>202</v>
      </c>
      <c r="D12" s="53">
        <v>0.8</v>
      </c>
      <c r="E12" s="53">
        <v>0.33333333333333331</v>
      </c>
      <c r="F12" s="53">
        <v>0.77777777777777779</v>
      </c>
      <c r="G12" s="53">
        <v>0.8571428571428571</v>
      </c>
      <c r="H12" s="53">
        <v>1</v>
      </c>
    </row>
    <row r="13" spans="1:8">
      <c r="A13" t="s">
        <v>114</v>
      </c>
      <c r="B13" s="3" t="s">
        <v>61</v>
      </c>
      <c r="C13" s="3" t="s">
        <v>411</v>
      </c>
      <c r="D13" s="53">
        <v>1</v>
      </c>
      <c r="E13" s="53">
        <v>0.33333333333333331</v>
      </c>
      <c r="F13" s="53">
        <v>0.77777777777777779</v>
      </c>
      <c r="G13" s="53">
        <v>0.8571428571428571</v>
      </c>
      <c r="H13" s="53">
        <v>1</v>
      </c>
    </row>
    <row r="14" spans="1:8">
      <c r="A14" t="s">
        <v>65</v>
      </c>
      <c r="B14" s="3" t="s">
        <v>62</v>
      </c>
      <c r="C14" s="3" t="s">
        <v>203</v>
      </c>
      <c r="D14" s="53">
        <v>0.7142857142857143</v>
      </c>
      <c r="E14" s="53">
        <v>0.8571428571428571</v>
      </c>
      <c r="F14" s="53">
        <v>0.9</v>
      </c>
      <c r="G14" s="53">
        <v>0.8571428571428571</v>
      </c>
      <c r="H14" s="53">
        <v>1</v>
      </c>
    </row>
    <row r="15" spans="1:8">
      <c r="A15" t="s">
        <v>65</v>
      </c>
      <c r="B15" s="3" t="s">
        <v>63</v>
      </c>
      <c r="C15" s="3" t="s">
        <v>204</v>
      </c>
      <c r="D15" s="53">
        <v>0.89005235602094246</v>
      </c>
      <c r="E15" s="53">
        <v>0.92920353982300885</v>
      </c>
      <c r="F15" s="53">
        <v>0.90350877192982459</v>
      </c>
      <c r="G15" s="53">
        <v>0.83628318584070793</v>
      </c>
      <c r="H15" s="53">
        <v>0.87686567164179108</v>
      </c>
    </row>
    <row r="16" spans="1:8">
      <c r="A16" t="s">
        <v>65</v>
      </c>
      <c r="B16" s="3" t="s">
        <v>64</v>
      </c>
      <c r="C16" s="3" t="s">
        <v>205</v>
      </c>
      <c r="D16" s="53">
        <v>0.9285714285714286</v>
      </c>
      <c r="E16" s="53">
        <v>0.88888888888888884</v>
      </c>
      <c r="F16" s="53">
        <v>0.9</v>
      </c>
      <c r="G16" s="53">
        <v>0.75</v>
      </c>
      <c r="H16" s="53">
        <v>0.66666666666666663</v>
      </c>
    </row>
    <row r="17" spans="1:8">
      <c r="A17" t="s">
        <v>65</v>
      </c>
      <c r="B17" s="43" t="s">
        <v>483</v>
      </c>
      <c r="C17" s="3" t="s">
        <v>199</v>
      </c>
      <c r="D17" s="53">
        <v>0.88617886178861793</v>
      </c>
      <c r="E17" s="53">
        <v>0.8998682476943346</v>
      </c>
      <c r="F17" s="53">
        <v>0.86658195679796701</v>
      </c>
      <c r="G17" s="53">
        <v>0.84337349397590367</v>
      </c>
      <c r="H17" s="53">
        <v>0.85882352941176465</v>
      </c>
    </row>
    <row r="18" spans="1:8">
      <c r="A18" t="s">
        <v>65</v>
      </c>
      <c r="B18" s="2" t="s">
        <v>502</v>
      </c>
      <c r="C18" s="3" t="s">
        <v>503</v>
      </c>
      <c r="D18" s="53">
        <v>0.93333333333333335</v>
      </c>
      <c r="E18" s="53">
        <v>0.92328042328042326</v>
      </c>
      <c r="F18" s="53">
        <v>0.92337662337662341</v>
      </c>
      <c r="G18" s="53">
        <v>0.89875000000000005</v>
      </c>
      <c r="H18" s="53">
        <v>0.86538461538461542</v>
      </c>
    </row>
    <row r="19" spans="1:8">
      <c r="A19" t="s">
        <v>65</v>
      </c>
      <c r="B19" s="48" t="s">
        <v>56</v>
      </c>
      <c r="C19" s="3" t="s">
        <v>522</v>
      </c>
      <c r="D19" s="53">
        <v>0.90840415486307835</v>
      </c>
      <c r="E19" s="53">
        <v>0.9022630370613316</v>
      </c>
      <c r="F19" s="53">
        <v>0.8983700862895494</v>
      </c>
      <c r="G19" s="53">
        <v>0.87129947023995014</v>
      </c>
      <c r="H19" s="53">
        <v>0.87461585740626924</v>
      </c>
    </row>
    <row r="20" spans="1:8">
      <c r="A20" t="s">
        <v>65</v>
      </c>
      <c r="B20" s="46" t="s">
        <v>541</v>
      </c>
      <c r="C20" s="3" t="s">
        <v>211</v>
      </c>
      <c r="D20" s="53">
        <v>0.90530303030303028</v>
      </c>
      <c r="E20" s="53">
        <v>0.89308996088657111</v>
      </c>
      <c r="F20" s="53">
        <v>0.90203562340966925</v>
      </c>
      <c r="G20" s="53">
        <v>0.87207093096896771</v>
      </c>
      <c r="H20" s="53">
        <v>0.88804071246819338</v>
      </c>
    </row>
  </sheetData>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sheetPr codeName="Sheet33"/>
  <dimension ref="A1:AA54"/>
  <sheetViews>
    <sheetView showGridLines="0" tabSelected="1" topLeftCell="D1" zoomScaleNormal="100" workbookViewId="0">
      <selection activeCell="D1" sqref="D1:K1"/>
    </sheetView>
  </sheetViews>
  <sheetFormatPr defaultRowHeight="12.75"/>
  <cols>
    <col min="1" max="1" width="6.42578125" style="115" hidden="1" customWidth="1"/>
    <col min="2" max="2" width="9.5703125" style="115" hidden="1" customWidth="1"/>
    <col min="3" max="3" width="28.28515625" style="115" hidden="1" customWidth="1"/>
    <col min="4" max="4" width="13.85546875" style="71" customWidth="1"/>
    <col min="5" max="5" width="25.5703125" style="71" customWidth="1"/>
    <col min="6" max="6" width="11.85546875" style="71" customWidth="1"/>
    <col min="7" max="8" width="11.5703125" style="71" customWidth="1"/>
    <col min="9" max="9" width="12" style="71" customWidth="1"/>
    <col min="10" max="10" width="11.28515625" style="71" customWidth="1"/>
    <col min="11" max="11" width="3.5703125" style="71" customWidth="1"/>
    <col min="12" max="12" width="30.5703125" style="71" customWidth="1"/>
    <col min="13" max="16384" width="9.140625" style="71"/>
  </cols>
  <sheetData>
    <row r="1" spans="1:27" s="87" customFormat="1" ht="35.25" customHeight="1">
      <c r="A1" s="84"/>
      <c r="B1" s="84"/>
      <c r="C1" s="85"/>
      <c r="D1" s="149" t="s">
        <v>50</v>
      </c>
      <c r="E1" s="149"/>
      <c r="F1" s="149"/>
      <c r="G1" s="149"/>
      <c r="H1" s="149"/>
      <c r="I1" s="149"/>
      <c r="J1" s="149"/>
      <c r="K1" s="149"/>
      <c r="L1" s="86"/>
      <c r="AA1" s="88" t="str">
        <f>'[8]Make Report'!C26</f>
        <v>\\Stats\waittime\Cancer\Publication\Reporting\1stdraftTable_1c_qtr4_2016.xlsx</v>
      </c>
    </row>
    <row r="2" spans="1:27" s="87" customFormat="1" ht="15.75" customHeight="1">
      <c r="A2" s="84"/>
      <c r="B2" s="84"/>
      <c r="C2" s="84"/>
      <c r="D2" s="150" t="str">
        <f>A11</f>
        <v>Number of eligible referrals (1)</v>
      </c>
      <c r="E2" s="151"/>
      <c r="J2" s="118" t="s">
        <v>51</v>
      </c>
      <c r="K2" s="118"/>
      <c r="L2" s="118"/>
      <c r="M2" s="118"/>
    </row>
    <row r="3" spans="1:27" s="87" customFormat="1" ht="3.75" customHeight="1">
      <c r="A3" s="84"/>
      <c r="B3" s="84"/>
      <c r="C3" s="84"/>
    </row>
    <row r="4" spans="1:27" s="87" customFormat="1" ht="15.75" customHeight="1">
      <c r="A4" s="84"/>
      <c r="B4" s="84"/>
      <c r="C4" s="84"/>
      <c r="D4" s="89"/>
      <c r="F4" s="152" t="s">
        <v>52</v>
      </c>
      <c r="G4" s="153"/>
      <c r="I4" s="90"/>
      <c r="J4" s="154" t="s">
        <v>53</v>
      </c>
      <c r="K4" s="121"/>
      <c r="L4" s="121"/>
    </row>
    <row r="5" spans="1:27" s="87" customFormat="1" ht="36.75" customHeight="1">
      <c r="A5" s="84"/>
      <c r="B5" s="84"/>
      <c r="C5" s="84"/>
    </row>
    <row r="6" spans="1:27" s="87" customFormat="1" ht="24" customHeight="1">
      <c r="A6" s="84"/>
      <c r="B6" s="84"/>
      <c r="C6" s="84"/>
      <c r="D6" s="155" t="s">
        <v>54</v>
      </c>
      <c r="E6" s="156"/>
      <c r="F6" s="159" t="s">
        <v>55</v>
      </c>
      <c r="G6" s="160"/>
      <c r="H6" s="160"/>
      <c r="I6" s="160"/>
      <c r="J6" s="160"/>
    </row>
    <row r="7" spans="1:27" s="87" customFormat="1" ht="51.75" customHeight="1">
      <c r="A7" s="91"/>
      <c r="B7" s="91"/>
      <c r="C7" s="84"/>
      <c r="D7" s="157"/>
      <c r="E7" s="158"/>
      <c r="F7" s="92">
        <f>first_quarter</f>
        <v>42369</v>
      </c>
      <c r="G7" s="92">
        <f>DATE(YEAR(DATE(YEAR(F7),MONTH(F7)+3-MOD(MONTH(F7)+2,3),1)),CEILING(MONTH(DATE(YEAR(F7),MONTH(F7)+3-MOD(MONTH(F7)+2,3),1)),3)+1,0)</f>
        <v>42460</v>
      </c>
      <c r="H7" s="92">
        <f>DATE(YEAR(DATE(YEAR(G7),MONTH(G7)+3-MOD(MONTH(G7)+2,3),1)),CEILING(MONTH(DATE(YEAR(G7),MONTH(G7)+3-MOD(MONTH(G7)+2,3),1)),3)+1,0)</f>
        <v>42551</v>
      </c>
      <c r="I7" s="92">
        <f>DATE(YEAR(DATE(YEAR(H7),MONTH(H7)+3-MOD(MONTH(H7)+2,3),1)),CEILING(MONTH(DATE(YEAR(H7),MONTH(H7)+3-MOD(MONTH(H7)+2,3),1)),3)+1,0)</f>
        <v>42643</v>
      </c>
      <c r="J7" s="92">
        <f>DATE(YEAR(DATE(YEAR(I7),MONTH(I7)+3-MOD(MONTH(I7)+2,3),1)),CEILING(MONTH(DATE(YEAR(I7),MONTH(I7)+3-MOD(MONTH(I7)+2,3),1)),3)+1,0)</f>
        <v>42735</v>
      </c>
    </row>
    <row r="8" spans="1:27" s="87" customFormat="1" ht="17.25" customHeight="1">
      <c r="A8" s="116">
        <v>1</v>
      </c>
      <c r="B8" s="93"/>
      <c r="C8" s="91" t="str">
        <f>$A$18&amp;D8</f>
        <v>All Cancer Types*Scotland</v>
      </c>
      <c r="D8" s="94" t="s">
        <v>56</v>
      </c>
      <c r="E8" s="95"/>
      <c r="F8" s="96">
        <f>IF($A$8=1,(HLOOKUP(F$7,EligRef!$D:$IV,MATCH($C8,EligRef!$C:$C,0),FALSE)),IF($A$8=2,(TEXT(HLOOKUP(F$7,percent62!$D:$IV,MATCH($C8,percent62!$C:$C,0),FALSE),"0.0%")),IF($A$8=3,(HLOOKUP(F$7,Max!$D:$IV,MATCH($C8,Max!$C:$C,0),FALSE)),IF($A$8=4,(HLOOKUP(F$7,Median!$D:$IV,MATCH($C8,Median!$C:$C,0),FALSE)),IF($A$8=5,(HLOOKUP(F$7,'90th'!$D:$IV,MATCH($C8,'90th'!$C:$C,0),FALSE)))))))</f>
        <v>3177</v>
      </c>
      <c r="G8" s="96">
        <f>IF($A$8=1,(HLOOKUP(G$7,EligRef!$D:$IV,MATCH($C8,EligRef!$C:$C,0),FALSE)),IF($A$8=2,(TEXT(HLOOKUP(G$7,percent62!$D:$IV,MATCH($C8,percent62!$C:$C,0),FALSE),"0.0%")),IF($A$8=3,(HLOOKUP(G$7,Max!$D:$IV,MATCH($C8,Max!$C:$C,0),FALSE)),IF($A$8=4,(HLOOKUP(G$7,Median!$D:$IV,MATCH($C8,Median!$C:$C,0),FALSE)),IF($A$8=5,(HLOOKUP(G$7,'90th'!$D:$IV,MATCH($C8,'90th'!$C:$C,0),FALSE)))))))</f>
        <v>3049</v>
      </c>
      <c r="H8" s="96">
        <f>IF($A$8=1,(HLOOKUP(H$7,EligRef!$D:$IV,MATCH($C8,EligRef!$C:$C,0),FALSE)),IF($A$8=2,(TEXT(HLOOKUP(H$7,percent62!$D:$IV,MATCH($C8,percent62!$C:$C,0),FALSE),"0.0%")),IF($A$8=3,(HLOOKUP(H$7,Max!$D:$IV,MATCH($C8,Max!$C:$C,0),FALSE)),IF($A$8=4,(HLOOKUP(H$7,Median!$D:$IV,MATCH($C8,Median!$C:$C,0),FALSE)),IF($A$8=5,(HLOOKUP(H$7,'90th'!$D:$IV,MATCH($C8,'90th'!$C:$C,0),FALSE)))))))</f>
        <v>3129</v>
      </c>
      <c r="I8" s="96">
        <f>IF($A$8=1,(HLOOKUP(I$7,EligRef!$D:$IV,MATCH($C8,EligRef!$C:$C,0),FALSE)),IF($A$8=2,(TEXT(HLOOKUP(I$7,percent62!$D:$IV,MATCH($C8,percent62!$C:$C,0),FALSE),"0.0%")),IF($A$8=3,(HLOOKUP(I$7,Max!$D:$IV,MATCH($C8,Max!$C:$C,0),FALSE)),IF($A$8=4,(HLOOKUP(I$7,Median!$D:$IV,MATCH($C8,Median!$C:$C,0),FALSE)),IF($A$8=5,(HLOOKUP(I$7,'90th'!$D:$IV,MATCH($C8,'90th'!$C:$C,0),FALSE)))))))</f>
        <v>3209</v>
      </c>
      <c r="J8" s="96">
        <f>IF($A$8=1,(HLOOKUP(J$7,EligRef!$D:$IV,MATCH($C8,EligRef!$C:$C,0),FALSE)),IF($A$8=2,(TEXT(HLOOKUP(J$7,percent62!$D:$IV,MATCH($C8,percent62!$C:$C,0),FALSE),"0.0%")),IF($A$8=3,(HLOOKUP(J$7,Max!$D:$IV,MATCH($C8,Max!$C:$C,0),FALSE)),IF($A$8=4,(HLOOKUP(J$7,Median!$D:$IV,MATCH($C8,Median!$C:$C,0),FALSE)),IF($A$8=5,(HLOOKUP(J$7,'90th'!$D:$IV,MATCH($C8,'90th'!$C:$C,0),FALSE)))))))</f>
        <v>3254</v>
      </c>
    </row>
    <row r="9" spans="1:27" s="87" customFormat="1" ht="3" customHeight="1">
      <c r="A9" s="91"/>
      <c r="B9" s="93"/>
      <c r="C9" s="91"/>
      <c r="D9" s="97"/>
      <c r="E9" s="97"/>
      <c r="F9" s="98"/>
      <c r="G9" s="99"/>
      <c r="H9" s="99"/>
      <c r="I9" s="99"/>
      <c r="J9" s="99"/>
    </row>
    <row r="10" spans="1:27" s="87" customFormat="1" ht="17.25" customHeight="1">
      <c r="A10" s="84"/>
      <c r="B10" s="93"/>
      <c r="C10" s="100" t="str">
        <f>$A$18&amp;(SUBSTITUTE(D10," (5)","5"))</f>
        <v>All Cancer Types*NOSCAN5 Total</v>
      </c>
      <c r="D10" s="144" t="s">
        <v>57</v>
      </c>
      <c r="E10" s="144"/>
      <c r="F10" s="96">
        <f>IF($A$8=1,(HLOOKUP(F$7,EligRef!$D:$IV,MATCH($C10,EligRef!$C:$C,0),FALSE)),IF($A$8=2,(TEXT(HLOOKUP(F$7,percent62!$D:$IV,MATCH($C10,percent62!$C:$C,0),FALSE),"0.0%")),IF($A$8=3,(HLOOKUP(F$7,Max!$D:$IV,MATCH($C10,Max!$C:$C,0),FALSE)),IF($A$8=4,(HLOOKUP(F$7,Median!$D:$IV,MATCH($C10,Median!$C:$C,0),FALSE)),IF($A$8=5,(HLOOKUP(F$7,'90th'!$D:$IV,MATCH($C10,'90th'!$C:$C,0),FALSE)))))))</f>
        <v>738</v>
      </c>
      <c r="G10" s="96">
        <f>IF($A$8=1,(HLOOKUP(G$7,EligRef!$D:$IV,MATCH($C10,EligRef!$C:$C,0),FALSE)),IF($A$8=2,(TEXT(HLOOKUP(G$7,percent62!$D:$IV,MATCH($C10,percent62!$C:$C,0),FALSE),"0.0%")),IF($A$8=3,(HLOOKUP(G$7,Max!$D:$IV,MATCH($C10,Max!$C:$C,0),FALSE)),IF($A$8=4,(HLOOKUP(G$7,Median!$D:$IV,MATCH($C10,Median!$C:$C,0),FALSE)),IF($A$8=5,(HLOOKUP(G$7,'90th'!$D:$IV,MATCH($C10,'90th'!$C:$C,0),FALSE)))))))</f>
        <v>759</v>
      </c>
      <c r="H10" s="96">
        <f>IF($A$8=1,(HLOOKUP(H$7,EligRef!$D:$IV,MATCH($C10,EligRef!$C:$C,0),FALSE)),IF($A$8=2,(TEXT(HLOOKUP(H$7,percent62!$D:$IV,MATCH($C10,percent62!$C:$C,0),FALSE),"0.0%")),IF($A$8=3,(HLOOKUP(H$7,Max!$D:$IV,MATCH($C10,Max!$C:$C,0),FALSE)),IF($A$8=4,(HLOOKUP(H$7,Median!$D:$IV,MATCH($C10,Median!$C:$C,0),FALSE)),IF($A$8=5,(HLOOKUP(H$7,'90th'!$D:$IV,MATCH($C10,'90th'!$C:$C,0),FALSE)))))))</f>
        <v>787</v>
      </c>
      <c r="I10" s="96">
        <f>IF($A$8=1,(HLOOKUP(I$7,EligRef!$D:$IV,MATCH($C10,EligRef!$C:$C,0),FALSE)),IF($A$8=2,(TEXT(HLOOKUP(I$7,percent62!$D:$IV,MATCH($C10,percent62!$C:$C,0),FALSE),"0.0%")),IF($A$8=3,(HLOOKUP(I$7,Max!$D:$IV,MATCH($C10,Max!$C:$C,0),FALSE)),IF($A$8=4,(HLOOKUP(I$7,Median!$D:$IV,MATCH($C10,Median!$C:$C,0),FALSE)),IF($A$8=5,(HLOOKUP(I$7,'90th'!$D:$IV,MATCH($C10,'90th'!$C:$C,0),FALSE)))))))</f>
        <v>830</v>
      </c>
      <c r="J10" s="96">
        <f>IF($A$8=1,(HLOOKUP(J$7,EligRef!$D:$IV,MATCH($C10,EligRef!$C:$C,0),FALSE)),IF($A$8=2,(TEXT(HLOOKUP(J$7,percent62!$D:$IV,MATCH($C10,percent62!$C:$C,0),FALSE),"0.0%")),IF($A$8=3,(HLOOKUP(J$7,Max!$D:$IV,MATCH($C10,Max!$C:$C,0),FALSE)),IF($A$8=4,(HLOOKUP(J$7,Median!$D:$IV,MATCH($C10,Median!$C:$C,0),FALSE)),IF($A$8=5,(HLOOKUP(J$7,'90th'!$D:$IV,MATCH($C10,'90th'!$C:$C,0),FALSE)))))))</f>
        <v>850</v>
      </c>
    </row>
    <row r="11" spans="1:27" s="87" customFormat="1" ht="17.25" customHeight="1">
      <c r="A11" s="91" t="str">
        <f>VLOOKUP(A8,Lookup!Z2:AA6,2,FALSE)</f>
        <v>Number of eligible referrals (1)</v>
      </c>
      <c r="B11" s="93"/>
      <c r="C11" s="91" t="str">
        <f t="shared" ref="C11:C16" si="0">$A$18&amp;E11</f>
        <v>All Cancer Types*NHS Grampian</v>
      </c>
      <c r="D11" s="101" t="s">
        <v>58</v>
      </c>
      <c r="E11" s="102" t="s">
        <v>59</v>
      </c>
      <c r="F11" s="103">
        <f>IF($A$8=1,(HLOOKUP(F$7,EligRef!$D:$IV,MATCH($C11,EligRef!$C:$C,0),FALSE)),IF($A$8=2,(TEXT(HLOOKUP(F$7,percent62!$D:$IV,MATCH($C11,percent62!$C:$C,0),FALSE),"0.0%")),IF($A$8=3,(HLOOKUP(F$7,Max!$D:$IV,MATCH($C11,Max!$C:$C,0),FALSE)),IF($A$8=4,(HLOOKUP(F$7,Median!$D:$IV,MATCH($C11,Median!$C:$C,0),FALSE)),IF($A$8=5,(HLOOKUP(F$7,'90th'!$D:$IV,MATCH($C11,'90th'!$C:$C,0),FALSE)))))))</f>
        <v>332</v>
      </c>
      <c r="G11" s="103">
        <f>IF($A$8=1,(HLOOKUP(G$7,EligRef!$D:$IV,MATCH($C11,EligRef!$C:$C,0),FALSE)),IF($A$8=2,(TEXT(HLOOKUP(G$7,percent62!$D:$IV,MATCH($C11,percent62!$C:$C,0),FALSE),"0.0%")),IF($A$8=3,(HLOOKUP(G$7,Max!$D:$IV,MATCH($C11,Max!$C:$C,0),FALSE)),IF($A$8=4,(HLOOKUP(G$7,Median!$D:$IV,MATCH($C11,Median!$C:$C,0),FALSE)),IF($A$8=5,(HLOOKUP(G$7,'90th'!$D:$IV,MATCH($C11,'90th'!$C:$C,0),FALSE)))))))</f>
        <v>341</v>
      </c>
      <c r="H11" s="103">
        <f>IF($A$8=1,(HLOOKUP(H$7,EligRef!$D:$IV,MATCH($C11,EligRef!$C:$C,0),FALSE)),IF($A$8=2,(TEXT(HLOOKUP(H$7,percent62!$D:$IV,MATCH($C11,percent62!$C:$C,0),FALSE),"0.0%")),IF($A$8=3,(HLOOKUP(H$7,Max!$D:$IV,MATCH($C11,Max!$C:$C,0),FALSE)),IF($A$8=4,(HLOOKUP(H$7,Median!$D:$IV,MATCH($C11,Median!$C:$C,0),FALSE)),IF($A$8=5,(HLOOKUP(H$7,'90th'!$D:$IV,MATCH($C11,'90th'!$C:$C,0),FALSE)))))))</f>
        <v>358</v>
      </c>
      <c r="I11" s="103">
        <f>IF($A$8=1,(HLOOKUP(I$7,EligRef!$D:$IV,MATCH($C11,EligRef!$C:$C,0),FALSE)),IF($A$8=2,(TEXT(HLOOKUP(I$7,percent62!$D:$IV,MATCH($C11,percent62!$C:$C,0),FALSE),"0.0%")),IF($A$8=3,(HLOOKUP(I$7,Max!$D:$IV,MATCH($C11,Max!$C:$C,0),FALSE)),IF($A$8=4,(HLOOKUP(I$7,Median!$D:$IV,MATCH($C11,Median!$C:$C,0),FALSE)),IF($A$8=5,(HLOOKUP(I$7,'90th'!$D:$IV,MATCH($C11,'90th'!$C:$C,0),FALSE)))))))</f>
        <v>374</v>
      </c>
      <c r="J11" s="103">
        <f>IF($A$8=1,(HLOOKUP(J$7,EligRef!$D:$IV,MATCH($C11,EligRef!$C:$C,0),FALSE)),IF($A$8=2,(TEXT(HLOOKUP(J$7,percent62!$D:$IV,MATCH($C11,percent62!$C:$C,0),FALSE),"0.0%")),IF($A$8=3,(HLOOKUP(J$7,Max!$D:$IV,MATCH($C11,Max!$C:$C,0),FALSE)),IF($A$8=4,(HLOOKUP(J$7,Median!$D:$IV,MATCH($C11,Median!$C:$C,0),FALSE)),IF($A$8=5,(HLOOKUP(J$7,'90th'!$D:$IV,MATCH($C11,'90th'!$C:$C,0),FALSE)))))))</f>
        <v>387</v>
      </c>
    </row>
    <row r="12" spans="1:27" s="87" customFormat="1" ht="17.25" customHeight="1">
      <c r="A12" s="84"/>
      <c r="B12" s="93"/>
      <c r="C12" s="91" t="str">
        <f t="shared" si="0"/>
        <v>All Cancer Types*NHS Highland</v>
      </c>
      <c r="D12" s="101"/>
      <c r="E12" s="102" t="s">
        <v>60</v>
      </c>
      <c r="F12" s="103">
        <f>IF($A$8=1,(HLOOKUP(F$7,EligRef!$D:$IV,MATCH($C12,EligRef!$C:$C,0),FALSE)),IF($A$8=2,(TEXT(HLOOKUP(F$7,percent62!$D:$IV,MATCH($C12,percent62!$C:$C,0),FALSE),"0.0%")),IF($A$8=3,(HLOOKUP(F$7,Max!$D:$IV,MATCH($C12,Max!$C:$C,0),FALSE)),IF($A$8=4,(HLOOKUP(F$7,Median!$D:$IV,MATCH($C12,Median!$C:$C,0),FALSE)),IF($A$8=5,(HLOOKUP(F$7,'90th'!$D:$IV,MATCH($C12,'90th'!$C:$C,0),FALSE)))))))</f>
        <v>189</v>
      </c>
      <c r="G12" s="103">
        <f>IF($A$8=1,(HLOOKUP(G$7,EligRef!$D:$IV,MATCH($C12,EligRef!$C:$C,0),FALSE)),IF($A$8=2,(TEXT(HLOOKUP(G$7,percent62!$D:$IV,MATCH($C12,percent62!$C:$C,0),FALSE),"0.0%")),IF($A$8=3,(HLOOKUP(G$7,Max!$D:$IV,MATCH($C12,Max!$C:$C,0),FALSE)),IF($A$8=4,(HLOOKUP(G$7,Median!$D:$IV,MATCH($C12,Median!$C:$C,0),FALSE)),IF($A$8=5,(HLOOKUP(G$7,'90th'!$D:$IV,MATCH($C12,'90th'!$C:$C,0),FALSE)))))))</f>
        <v>157</v>
      </c>
      <c r="H12" s="103">
        <f>IF($A$8=1,(HLOOKUP(H$7,EligRef!$D:$IV,MATCH($C12,EligRef!$C:$C,0),FALSE)),IF($A$8=2,(TEXT(HLOOKUP(H$7,percent62!$D:$IV,MATCH($C12,percent62!$C:$C,0),FALSE),"0.0%")),IF($A$8=3,(HLOOKUP(H$7,Max!$D:$IV,MATCH($C12,Max!$C:$C,0),FALSE)),IF($A$8=4,(HLOOKUP(H$7,Median!$D:$IV,MATCH($C12,Median!$C:$C,0),FALSE)),IF($A$8=5,(HLOOKUP(H$7,'90th'!$D:$IV,MATCH($C12,'90th'!$C:$C,0),FALSE)))))))</f>
        <v>162</v>
      </c>
      <c r="I12" s="103">
        <f>IF($A$8=1,(HLOOKUP(I$7,EligRef!$D:$IV,MATCH($C12,EligRef!$C:$C,0),FALSE)),IF($A$8=2,(TEXT(HLOOKUP(I$7,percent62!$D:$IV,MATCH($C12,percent62!$C:$C,0),FALSE),"0.0%")),IF($A$8=3,(HLOOKUP(I$7,Max!$D:$IV,MATCH($C12,Max!$C:$C,0),FALSE)),IF($A$8=4,(HLOOKUP(I$7,Median!$D:$IV,MATCH($C12,Median!$C:$C,0),FALSE)),IF($A$8=5,(HLOOKUP(I$7,'90th'!$D:$IV,MATCH($C12,'90th'!$C:$C,0),FALSE)))))))</f>
        <v>197</v>
      </c>
      <c r="J12" s="103">
        <f>IF($A$8=1,(HLOOKUP(J$7,EligRef!$D:$IV,MATCH($C12,EligRef!$C:$C,0),FALSE)),IF($A$8=2,(TEXT(HLOOKUP(J$7,percent62!$D:$IV,MATCH($C12,percent62!$C:$C,0),FALSE),"0.0%")),IF($A$8=3,(HLOOKUP(J$7,Max!$D:$IV,MATCH($C12,Max!$C:$C,0),FALSE)),IF($A$8=4,(HLOOKUP(J$7,Median!$D:$IV,MATCH($C12,Median!$C:$C,0),FALSE)),IF($A$8=5,(HLOOKUP(J$7,'90th'!$D:$IV,MATCH($C12,'90th'!$C:$C,0),FALSE)))))))</f>
        <v>152</v>
      </c>
    </row>
    <row r="13" spans="1:27" s="87" customFormat="1" ht="17.25" customHeight="1">
      <c r="A13" s="104"/>
      <c r="B13" s="93"/>
      <c r="C13" s="91" t="str">
        <f t="shared" si="0"/>
        <v>All Cancer Types*NHS Orkney</v>
      </c>
      <c r="D13" s="101"/>
      <c r="E13" s="102" t="s">
        <v>61</v>
      </c>
      <c r="F13" s="103">
        <f>IF($A$8=1,(HLOOKUP(F$7,EligRef!$D:$IV,MATCH($C13,EligRef!$C:$C,0),FALSE)),IF($A$8=2,(TEXT(HLOOKUP(F$7,percent62!$D:$IV,MATCH($C13,percent62!$C:$C,0),FALSE),"0.0%")),IF($A$8=3,(HLOOKUP(F$7,Max!$D:$IV,MATCH($C13,Max!$C:$C,0),FALSE)),IF($A$8=4,(HLOOKUP(F$7,Median!$D:$IV,MATCH($C13,Median!$C:$C,0),FALSE)),IF($A$8=5,(HLOOKUP(F$7,'90th'!$D:$IV,MATCH($C13,'90th'!$C:$C,0),FALSE)))))))</f>
        <v>5</v>
      </c>
      <c r="G13" s="103">
        <f>IF($A$8=1,(HLOOKUP(G$7,EligRef!$D:$IV,MATCH($C13,EligRef!$C:$C,0),FALSE)),IF($A$8=2,(TEXT(HLOOKUP(G$7,percent62!$D:$IV,MATCH($C13,percent62!$C:$C,0),FALSE),"0.0%")),IF($A$8=3,(HLOOKUP(G$7,Max!$D:$IV,MATCH($C13,Max!$C:$C,0),FALSE)),IF($A$8=4,(HLOOKUP(G$7,Median!$D:$IV,MATCH($C13,Median!$C:$C,0),FALSE)),IF($A$8=5,(HLOOKUP(G$7,'90th'!$D:$IV,MATCH($C13,'90th'!$C:$C,0),FALSE)))))))</f>
        <v>3</v>
      </c>
      <c r="H13" s="103">
        <f>IF($A$8=1,(HLOOKUP(H$7,EligRef!$D:$IV,MATCH($C13,EligRef!$C:$C,0),FALSE)),IF($A$8=2,(TEXT(HLOOKUP(H$7,percent62!$D:$IV,MATCH($C13,percent62!$C:$C,0),FALSE),"0.0%")),IF($A$8=3,(HLOOKUP(H$7,Max!$D:$IV,MATCH($C13,Max!$C:$C,0),FALSE)),IF($A$8=4,(HLOOKUP(H$7,Median!$D:$IV,MATCH($C13,Median!$C:$C,0),FALSE)),IF($A$8=5,(HLOOKUP(H$7,'90th'!$D:$IV,MATCH($C13,'90th'!$C:$C,0),FALSE)))))))</f>
        <v>9</v>
      </c>
      <c r="I13" s="103">
        <f>IF($A$8=1,(HLOOKUP(I$7,EligRef!$D:$IV,MATCH($C13,EligRef!$C:$C,0),FALSE)),IF($A$8=2,(TEXT(HLOOKUP(I$7,percent62!$D:$IV,MATCH($C13,percent62!$C:$C,0),FALSE),"0.0%")),IF($A$8=3,(HLOOKUP(I$7,Max!$D:$IV,MATCH($C13,Max!$C:$C,0),FALSE)),IF($A$8=4,(HLOOKUP(I$7,Median!$D:$IV,MATCH($C13,Median!$C:$C,0),FALSE)),IF($A$8=5,(HLOOKUP(I$7,'90th'!$D:$IV,MATCH($C13,'90th'!$C:$C,0),FALSE)))))))</f>
        <v>7</v>
      </c>
      <c r="J13" s="103">
        <f>IF($A$8=1,(HLOOKUP(J$7,EligRef!$D:$IV,MATCH($C13,EligRef!$C:$C,0),FALSE)),IF($A$8=2,(TEXT(HLOOKUP(J$7,percent62!$D:$IV,MATCH($C13,percent62!$C:$C,0),FALSE),"0.0%")),IF($A$8=3,(HLOOKUP(J$7,Max!$D:$IV,MATCH($C13,Max!$C:$C,0),FALSE)),IF($A$8=4,(HLOOKUP(J$7,Median!$D:$IV,MATCH($C13,Median!$C:$C,0),FALSE)),IF($A$8=5,(HLOOKUP(J$7,'90th'!$D:$IV,MATCH($C13,'90th'!$C:$C,0),FALSE)))))))</f>
        <v>7</v>
      </c>
    </row>
    <row r="14" spans="1:27" s="87" customFormat="1" ht="17.25" customHeight="1">
      <c r="A14" s="104"/>
      <c r="B14" s="93"/>
      <c r="C14" s="91" t="str">
        <f t="shared" si="0"/>
        <v>All Cancer Types*NHS Shetland</v>
      </c>
      <c r="D14" s="101"/>
      <c r="E14" s="102" t="s">
        <v>62</v>
      </c>
      <c r="F14" s="103">
        <f>IF($A$8=1,(HLOOKUP(F$7,EligRef!$D:$IV,MATCH($C14,EligRef!$C:$C,0),FALSE)),IF($A$8=2,(TEXT(HLOOKUP(F$7,percent62!$D:$IV,MATCH($C14,percent62!$C:$C,0),FALSE),"0.0%")),IF($A$8=3,(HLOOKUP(F$7,Max!$D:$IV,MATCH($C14,Max!$C:$C,0),FALSE)),IF($A$8=4,(HLOOKUP(F$7,Median!$D:$IV,MATCH($C14,Median!$C:$C,0),FALSE)),IF($A$8=5,(HLOOKUP(F$7,'90th'!$D:$IV,MATCH($C14,'90th'!$C:$C,0),FALSE)))))))</f>
        <v>7</v>
      </c>
      <c r="G14" s="103">
        <f>IF($A$8=1,(HLOOKUP(G$7,EligRef!$D:$IV,MATCH($C14,EligRef!$C:$C,0),FALSE)),IF($A$8=2,(TEXT(HLOOKUP(G$7,percent62!$D:$IV,MATCH($C14,percent62!$C:$C,0),FALSE),"0.0%")),IF($A$8=3,(HLOOKUP(G$7,Max!$D:$IV,MATCH($C14,Max!$C:$C,0),FALSE)),IF($A$8=4,(HLOOKUP(G$7,Median!$D:$IV,MATCH($C14,Median!$C:$C,0),FALSE)),IF($A$8=5,(HLOOKUP(G$7,'90th'!$D:$IV,MATCH($C14,'90th'!$C:$C,0),FALSE)))))))</f>
        <v>14</v>
      </c>
      <c r="H14" s="103">
        <f>IF($A$8=1,(HLOOKUP(H$7,EligRef!$D:$IV,MATCH($C14,EligRef!$C:$C,0),FALSE)),IF($A$8=2,(TEXT(HLOOKUP(H$7,percent62!$D:$IV,MATCH($C14,percent62!$C:$C,0),FALSE),"0.0%")),IF($A$8=3,(HLOOKUP(H$7,Max!$D:$IV,MATCH($C14,Max!$C:$C,0),FALSE)),IF($A$8=4,(HLOOKUP(H$7,Median!$D:$IV,MATCH($C14,Median!$C:$C,0),FALSE)),IF($A$8=5,(HLOOKUP(H$7,'90th'!$D:$IV,MATCH($C14,'90th'!$C:$C,0),FALSE)))))))</f>
        <v>10</v>
      </c>
      <c r="I14" s="103">
        <f>IF($A$8=1,(HLOOKUP(I$7,EligRef!$D:$IV,MATCH($C14,EligRef!$C:$C,0),FALSE)),IF($A$8=2,(TEXT(HLOOKUP(I$7,percent62!$D:$IV,MATCH($C14,percent62!$C:$C,0),FALSE),"0.0%")),IF($A$8=3,(HLOOKUP(I$7,Max!$D:$IV,MATCH($C14,Max!$C:$C,0),FALSE)),IF($A$8=4,(HLOOKUP(I$7,Median!$D:$IV,MATCH($C14,Median!$C:$C,0),FALSE)),IF($A$8=5,(HLOOKUP(I$7,'90th'!$D:$IV,MATCH($C14,'90th'!$C:$C,0),FALSE)))))))</f>
        <v>14</v>
      </c>
      <c r="J14" s="103">
        <f>IF($A$8=1,(HLOOKUP(J$7,EligRef!$D:$IV,MATCH($C14,EligRef!$C:$C,0),FALSE)),IF($A$8=2,(TEXT(HLOOKUP(J$7,percent62!$D:$IV,MATCH($C14,percent62!$C:$C,0),FALSE),"0.0%")),IF($A$8=3,(HLOOKUP(J$7,Max!$D:$IV,MATCH($C14,Max!$C:$C,0),FALSE)),IF($A$8=4,(HLOOKUP(J$7,Median!$D:$IV,MATCH($C14,Median!$C:$C,0),FALSE)),IF($A$8=5,(HLOOKUP(J$7,'90th'!$D:$IV,MATCH($C14,'90th'!$C:$C,0),FALSE)))))))</f>
        <v>15</v>
      </c>
    </row>
    <row r="15" spans="1:27" s="87" customFormat="1" ht="17.25" customHeight="1">
      <c r="A15" s="104"/>
      <c r="B15" s="93"/>
      <c r="C15" s="91" t="str">
        <f t="shared" si="0"/>
        <v>All Cancer Types*NHS Tayside</v>
      </c>
      <c r="D15" s="101"/>
      <c r="E15" s="102" t="s">
        <v>63</v>
      </c>
      <c r="F15" s="103">
        <f>IF($A$8=1,(HLOOKUP(F$7,EligRef!$D:$IV,MATCH($C15,EligRef!$C:$C,0),FALSE)),IF($A$8=2,(TEXT(HLOOKUP(F$7,percent62!$D:$IV,MATCH($C15,percent62!$C:$C,0),FALSE),"0.0%")),IF($A$8=3,(HLOOKUP(F$7,Max!$D:$IV,MATCH($C15,Max!$C:$C,0),FALSE)),IF($A$8=4,(HLOOKUP(F$7,Median!$D:$IV,MATCH($C15,Median!$C:$C,0),FALSE)),IF($A$8=5,(HLOOKUP(F$7,'90th'!$D:$IV,MATCH($C15,'90th'!$C:$C,0),FALSE)))))))</f>
        <v>191</v>
      </c>
      <c r="G15" s="103">
        <f>IF($A$8=1,(HLOOKUP(G$7,EligRef!$D:$IV,MATCH($C15,EligRef!$C:$C,0),FALSE)),IF($A$8=2,(TEXT(HLOOKUP(G$7,percent62!$D:$IV,MATCH($C15,percent62!$C:$C,0),FALSE),"0.0%")),IF($A$8=3,(HLOOKUP(G$7,Max!$D:$IV,MATCH($C15,Max!$C:$C,0),FALSE)),IF($A$8=4,(HLOOKUP(G$7,Median!$D:$IV,MATCH($C15,Median!$C:$C,0),FALSE)),IF($A$8=5,(HLOOKUP(G$7,'90th'!$D:$IV,MATCH($C15,'90th'!$C:$C,0),FALSE)))))))</f>
        <v>226</v>
      </c>
      <c r="H15" s="103">
        <f>IF($A$8=1,(HLOOKUP(H$7,EligRef!$D:$IV,MATCH($C15,EligRef!$C:$C,0),FALSE)),IF($A$8=2,(TEXT(HLOOKUP(H$7,percent62!$D:$IV,MATCH($C15,percent62!$C:$C,0),FALSE),"0.0%")),IF($A$8=3,(HLOOKUP(H$7,Max!$D:$IV,MATCH($C15,Max!$C:$C,0),FALSE)),IF($A$8=4,(HLOOKUP(H$7,Median!$D:$IV,MATCH($C15,Median!$C:$C,0),FALSE)),IF($A$8=5,(HLOOKUP(H$7,'90th'!$D:$IV,MATCH($C15,'90th'!$C:$C,0),FALSE)))))))</f>
        <v>228</v>
      </c>
      <c r="I15" s="103">
        <f>IF($A$8=1,(HLOOKUP(I$7,EligRef!$D:$IV,MATCH($C15,EligRef!$C:$C,0),FALSE)),IF($A$8=2,(TEXT(HLOOKUP(I$7,percent62!$D:$IV,MATCH($C15,percent62!$C:$C,0),FALSE),"0.0%")),IF($A$8=3,(HLOOKUP(I$7,Max!$D:$IV,MATCH($C15,Max!$C:$C,0),FALSE)),IF($A$8=4,(HLOOKUP(I$7,Median!$D:$IV,MATCH($C15,Median!$C:$C,0),FALSE)),IF($A$8=5,(HLOOKUP(I$7,'90th'!$D:$IV,MATCH($C15,'90th'!$C:$C,0),FALSE)))))))</f>
        <v>226</v>
      </c>
      <c r="J15" s="103">
        <f>IF($A$8=1,(HLOOKUP(J$7,EligRef!$D:$IV,MATCH($C15,EligRef!$C:$C,0),FALSE)),IF($A$8=2,(TEXT(HLOOKUP(J$7,percent62!$D:$IV,MATCH($C15,percent62!$C:$C,0),FALSE),"0.0%")),IF($A$8=3,(HLOOKUP(J$7,Max!$D:$IV,MATCH($C15,Max!$C:$C,0),FALSE)),IF($A$8=4,(HLOOKUP(J$7,Median!$D:$IV,MATCH($C15,Median!$C:$C,0),FALSE)),IF($A$8=5,(HLOOKUP(J$7,'90th'!$D:$IV,MATCH($C15,'90th'!$C:$C,0),FALSE)))))))</f>
        <v>268</v>
      </c>
    </row>
    <row r="16" spans="1:27" s="87" customFormat="1" ht="17.25" customHeight="1">
      <c r="A16" s="104"/>
      <c r="B16" s="93"/>
      <c r="C16" s="91" t="str">
        <f t="shared" si="0"/>
        <v>All Cancer Types*NHS Western Isles</v>
      </c>
      <c r="D16" s="101"/>
      <c r="E16" s="102" t="s">
        <v>64</v>
      </c>
      <c r="F16" s="103">
        <f>IF($A$8=1,(HLOOKUP(F$7,EligRef!$D:$IV,MATCH($C16,EligRef!$C:$C,0),FALSE)),IF($A$8=2,(TEXT(HLOOKUP(F$7,percent62!$D:$IV,MATCH($C16,percent62!$C:$C,0),FALSE),"0.0%")),IF($A$8=3,(HLOOKUP(F$7,Max!$D:$IV,MATCH($C16,Max!$C:$C,0),FALSE)),IF($A$8=4,(HLOOKUP(F$7,Median!$D:$IV,MATCH($C16,Median!$C:$C,0),FALSE)),IF($A$8=5,(HLOOKUP(F$7,'90th'!$D:$IV,MATCH($C16,'90th'!$C:$C,0),FALSE)))))))</f>
        <v>14</v>
      </c>
      <c r="G16" s="103">
        <f>IF($A$8=1,(HLOOKUP(G$7,EligRef!$D:$IV,MATCH($C16,EligRef!$C:$C,0),FALSE)),IF($A$8=2,(TEXT(HLOOKUP(G$7,percent62!$D:$IV,MATCH($C16,percent62!$C:$C,0),FALSE),"0.0%")),IF($A$8=3,(HLOOKUP(G$7,Max!$D:$IV,MATCH($C16,Max!$C:$C,0),FALSE)),IF($A$8=4,(HLOOKUP(G$7,Median!$D:$IV,MATCH($C16,Median!$C:$C,0),FALSE)),IF($A$8=5,(HLOOKUP(G$7,'90th'!$D:$IV,MATCH($C16,'90th'!$C:$C,0),FALSE)))))))</f>
        <v>18</v>
      </c>
      <c r="H16" s="103">
        <f>IF($A$8=1,(HLOOKUP(H$7,EligRef!$D:$IV,MATCH($C16,EligRef!$C:$C,0),FALSE)),IF($A$8=2,(TEXT(HLOOKUP(H$7,percent62!$D:$IV,MATCH($C16,percent62!$C:$C,0),FALSE),"0.0%")),IF($A$8=3,(HLOOKUP(H$7,Max!$D:$IV,MATCH($C16,Max!$C:$C,0),FALSE)),IF($A$8=4,(HLOOKUP(H$7,Median!$D:$IV,MATCH($C16,Median!$C:$C,0),FALSE)),IF($A$8=5,(HLOOKUP(H$7,'90th'!$D:$IV,MATCH($C16,'90th'!$C:$C,0),FALSE)))))))</f>
        <v>20</v>
      </c>
      <c r="I16" s="103">
        <f>IF($A$8=1,(HLOOKUP(I$7,EligRef!$D:$IV,MATCH($C16,EligRef!$C:$C,0),FALSE)),IF($A$8=2,(TEXT(HLOOKUP(I$7,percent62!$D:$IV,MATCH($C16,percent62!$C:$C,0),FALSE),"0.0%")),IF($A$8=3,(HLOOKUP(I$7,Max!$D:$IV,MATCH($C16,Max!$C:$C,0),FALSE)),IF($A$8=4,(HLOOKUP(I$7,Median!$D:$IV,MATCH($C16,Median!$C:$C,0),FALSE)),IF($A$8=5,(HLOOKUP(I$7,'90th'!$D:$IV,MATCH($C16,'90th'!$C:$C,0),FALSE)))))))</f>
        <v>12</v>
      </c>
      <c r="J16" s="103">
        <f>IF($A$8=1,(HLOOKUP(J$7,EligRef!$D:$IV,MATCH($C16,EligRef!$C:$C,0),FALSE)),IF($A$8=2,(TEXT(HLOOKUP(J$7,percent62!$D:$IV,MATCH($C16,percent62!$C:$C,0),FALSE),"0.0%")),IF($A$8=3,(HLOOKUP(J$7,Max!$D:$IV,MATCH($C16,Max!$C:$C,0),FALSE)),IF($A$8=4,(HLOOKUP(J$7,Median!$D:$IV,MATCH($C16,Median!$C:$C,0),FALSE)),IF($A$8=5,(HLOOKUP(J$7,'90th'!$D:$IV,MATCH($C16,'90th'!$C:$C,0),FALSE)))))))</f>
        <v>21</v>
      </c>
    </row>
    <row r="17" spans="1:13" s="87" customFormat="1" ht="3.75" customHeight="1">
      <c r="A17" s="104"/>
      <c r="B17" s="93"/>
      <c r="C17" s="91"/>
      <c r="D17" s="105"/>
      <c r="E17" s="105"/>
      <c r="F17" s="106"/>
      <c r="G17" s="106"/>
      <c r="H17" s="106"/>
      <c r="I17" s="106"/>
      <c r="J17" s="106"/>
    </row>
    <row r="18" spans="1:13" s="87" customFormat="1" ht="17.25" customHeight="1">
      <c r="A18" s="84" t="s">
        <v>65</v>
      </c>
      <c r="B18" s="93"/>
      <c r="C18" s="100" t="str">
        <f>$A$18&amp;" "&amp;(SUBSTITUTE(D18," (5)","5"))</f>
        <v>All Cancer Types* SCAN5 Total</v>
      </c>
      <c r="D18" s="145" t="s">
        <v>66</v>
      </c>
      <c r="E18" s="146"/>
      <c r="F18" s="96">
        <f>IF($A$8=1,(HLOOKUP(F$7,EligRef!$D:$IV,MATCH($C18,EligRef!$C:$C,0),FALSE)),IF($A$8=2,(TEXT(HLOOKUP(F$7,percent62!$D:$IV,MATCH($C18,percent62!$C:$C,0),FALSE),"0.0%")),IF($A$8=3,(HLOOKUP(F$7,Max!$D:$IV,MATCH($C18,Max!$C:$C,0),FALSE)),IF($A$8=4,(HLOOKUP(F$7,Median!$D:$IV,MATCH($C18,Median!$C:$C,0),FALSE)),IF($A$8=5,(HLOOKUP(F$7,'90th'!$D:$IV,MATCH($C18,'90th'!$C:$C,0),FALSE)))))))</f>
        <v>855</v>
      </c>
      <c r="G18" s="96">
        <f>IF($A$8=1,(HLOOKUP(G$7,EligRef!$D:$IV,MATCH($C18,EligRef!$C:$C,0),FALSE)),IF($A$8=2,(TEXT(HLOOKUP(G$7,percent62!$D:$IV,MATCH($C18,percent62!$C:$C,0),FALSE),"0.0%")),IF($A$8=3,(HLOOKUP(G$7,Max!$D:$IV,MATCH($C18,Max!$C:$C,0),FALSE)),IF($A$8=4,(HLOOKUP(G$7,Median!$D:$IV,MATCH($C18,Median!$C:$C,0),FALSE)),IF($A$8=5,(HLOOKUP(G$7,'90th'!$D:$IV,MATCH($C18,'90th'!$C:$C,0),FALSE)))))))</f>
        <v>756</v>
      </c>
      <c r="H18" s="96">
        <f>IF($A$8=1,(HLOOKUP(H$7,EligRef!$D:$IV,MATCH($C18,EligRef!$C:$C,0),FALSE)),IF($A$8=2,(TEXT(HLOOKUP(H$7,percent62!$D:$IV,MATCH($C18,percent62!$C:$C,0),FALSE),"0.0%")),IF($A$8=3,(HLOOKUP(H$7,Max!$D:$IV,MATCH($C18,Max!$C:$C,0),FALSE)),IF($A$8=4,(HLOOKUP(H$7,Median!$D:$IV,MATCH($C18,Median!$C:$C,0),FALSE)),IF($A$8=5,(HLOOKUP(H$7,'90th'!$D:$IV,MATCH($C18,'90th'!$C:$C,0),FALSE)))))))</f>
        <v>770</v>
      </c>
      <c r="I18" s="96">
        <f>IF($A$8=1,(HLOOKUP(I$7,EligRef!$D:$IV,MATCH($C18,EligRef!$C:$C,0),FALSE)),IF($A$8=2,(TEXT(HLOOKUP(I$7,percent62!$D:$IV,MATCH($C18,percent62!$C:$C,0),FALSE),"0.0%")),IF($A$8=3,(HLOOKUP(I$7,Max!$D:$IV,MATCH($C18,Max!$C:$C,0),FALSE)),IF($A$8=4,(HLOOKUP(I$7,Median!$D:$IV,MATCH($C18,Median!$C:$C,0),FALSE)),IF($A$8=5,(HLOOKUP(I$7,'90th'!$D:$IV,MATCH($C18,'90th'!$C:$C,0),FALSE)))))))</f>
        <v>800</v>
      </c>
      <c r="J18" s="96">
        <f>IF($A$8=1,(HLOOKUP(J$7,EligRef!$D:$IV,MATCH($C18,EligRef!$C:$C,0),FALSE)),IF($A$8=2,(TEXT(HLOOKUP(J$7,percent62!$D:$IV,MATCH($C18,percent62!$C:$C,0),FALSE),"0.0%")),IF($A$8=3,(HLOOKUP(J$7,Max!$D:$IV,MATCH($C18,Max!$C:$C,0),FALSE)),IF($A$8=4,(HLOOKUP(J$7,Median!$D:$IV,MATCH($C18,Median!$C:$C,0),FALSE)),IF($A$8=5,(HLOOKUP(J$7,'90th'!$D:$IV,MATCH($C18,'90th'!$C:$C,0),FALSE)))))))</f>
        <v>832</v>
      </c>
    </row>
    <row r="19" spans="1:13" s="87" customFormat="1" ht="17.25" customHeight="1">
      <c r="A19" s="84"/>
      <c r="B19" s="93"/>
      <c r="C19" s="91" t="str">
        <f>$A$18&amp;E19</f>
        <v>All Cancer Types*NHS Borders</v>
      </c>
      <c r="D19" s="101" t="s">
        <v>67</v>
      </c>
      <c r="E19" s="102" t="s">
        <v>68</v>
      </c>
      <c r="F19" s="103">
        <f>IF($A$8=1,(HLOOKUP(F$7,EligRef!$D:$IV,MATCH($C19,EligRef!$C:$C,0),FALSE)),IF($A$8=2,(TEXT(HLOOKUP(F$7,percent62!$D:$IV,MATCH($C19,percent62!$C:$C,0),FALSE),"0.0%")),IF($A$8=3,(HLOOKUP(F$7,Max!$D:$IV,MATCH($C19,Max!$C:$C,0),FALSE)),IF($A$8=4,(HLOOKUP(F$7,Median!$D:$IV,MATCH($C19,Median!$C:$C,0),FALSE)),IF($A$8=5,(HLOOKUP(F$7,'90th'!$D:$IV,MATCH($C19,'90th'!$C:$C,0),FALSE)))))))</f>
        <v>69</v>
      </c>
      <c r="G19" s="103">
        <f>IF($A$8=1,(HLOOKUP(G$7,EligRef!$D:$IV,MATCH($C19,EligRef!$C:$C,0),FALSE)),IF($A$8=2,(TEXT(HLOOKUP(G$7,percent62!$D:$IV,MATCH($C19,percent62!$C:$C,0),FALSE),"0.0%")),IF($A$8=3,(HLOOKUP(G$7,Max!$D:$IV,MATCH($C19,Max!$C:$C,0),FALSE)),IF($A$8=4,(HLOOKUP(G$7,Median!$D:$IV,MATCH($C19,Median!$C:$C,0),FALSE)),IF($A$8=5,(HLOOKUP(G$7,'90th'!$D:$IV,MATCH($C19,'90th'!$C:$C,0),FALSE)))))))</f>
        <v>61</v>
      </c>
      <c r="H19" s="103">
        <f>IF($A$8=1,(HLOOKUP(H$7,EligRef!$D:$IV,MATCH($C19,EligRef!$C:$C,0),FALSE)),IF($A$8=2,(TEXT(HLOOKUP(H$7,percent62!$D:$IV,MATCH($C19,percent62!$C:$C,0),FALSE),"0.0%")),IF($A$8=3,(HLOOKUP(H$7,Max!$D:$IV,MATCH($C19,Max!$C:$C,0),FALSE)),IF($A$8=4,(HLOOKUP(H$7,Median!$D:$IV,MATCH($C19,Median!$C:$C,0),FALSE)),IF($A$8=5,(HLOOKUP(H$7,'90th'!$D:$IV,MATCH($C19,'90th'!$C:$C,0),FALSE)))))))</f>
        <v>71</v>
      </c>
      <c r="I19" s="103">
        <f>IF($A$8=1,(HLOOKUP(I$7,EligRef!$D:$IV,MATCH($C19,EligRef!$C:$C,0),FALSE)),IF($A$8=2,(TEXT(HLOOKUP(I$7,percent62!$D:$IV,MATCH($C19,percent62!$C:$C,0),FALSE),"0.0%")),IF($A$8=3,(HLOOKUP(I$7,Max!$D:$IV,MATCH($C19,Max!$C:$C,0),FALSE)),IF($A$8=4,(HLOOKUP(I$7,Median!$D:$IV,MATCH($C19,Median!$C:$C,0),FALSE)),IF($A$8=5,(HLOOKUP(I$7,'90th'!$D:$IV,MATCH($C19,'90th'!$C:$C,0),FALSE)))))))</f>
        <v>88</v>
      </c>
      <c r="J19" s="103">
        <f>IF($A$8=1,(HLOOKUP(J$7,EligRef!$D:$IV,MATCH($C19,EligRef!$C:$C,0),FALSE)),IF($A$8=2,(TEXT(HLOOKUP(J$7,percent62!$D:$IV,MATCH($C19,percent62!$C:$C,0),FALSE),"0.0%")),IF($A$8=3,(HLOOKUP(J$7,Max!$D:$IV,MATCH($C19,Max!$C:$C,0),FALSE)),IF($A$8=4,(HLOOKUP(J$7,Median!$D:$IV,MATCH($C19,Median!$C:$C,0),FALSE)),IF($A$8=5,(HLOOKUP(J$7,'90th'!$D:$IV,MATCH($C19,'90th'!$C:$C,0),FALSE)))))))</f>
        <v>78</v>
      </c>
    </row>
    <row r="20" spans="1:13" s="87" customFormat="1" ht="17.25" customHeight="1">
      <c r="A20" s="84"/>
      <c r="B20" s="93"/>
      <c r="C20" s="91" t="str">
        <f>$A$18&amp;E20</f>
        <v>All Cancer Types*NHS Dumfries &amp; Galloway</v>
      </c>
      <c r="D20" s="101"/>
      <c r="E20" s="102" t="s">
        <v>69</v>
      </c>
      <c r="F20" s="103">
        <f>IF($A$8=1,(HLOOKUP(F$7,EligRef!$D:$IV,MATCH($C20,EligRef!$C:$C,0),FALSE)),IF($A$8=2,(TEXT(HLOOKUP(F$7,percent62!$D:$IV,MATCH($C20,percent62!$C:$C,0),FALSE),"0.0%")),IF($A$8=3,(HLOOKUP(F$7,Max!$D:$IV,MATCH($C20,Max!$C:$C,0),FALSE)),IF($A$8=4,(HLOOKUP(F$7,Median!$D:$IV,MATCH($C20,Median!$C:$C,0),FALSE)),IF($A$8=5,(HLOOKUP(F$7,'90th'!$D:$IV,MATCH($C20,'90th'!$C:$C,0),FALSE)))))))</f>
        <v>101</v>
      </c>
      <c r="G20" s="103">
        <f>IF($A$8=1,(HLOOKUP(G$7,EligRef!$D:$IV,MATCH($C20,EligRef!$C:$C,0),FALSE)),IF($A$8=2,(TEXT(HLOOKUP(G$7,percent62!$D:$IV,MATCH($C20,percent62!$C:$C,0),FALSE),"0.0%")),IF($A$8=3,(HLOOKUP(G$7,Max!$D:$IV,MATCH($C20,Max!$C:$C,0),FALSE)),IF($A$8=4,(HLOOKUP(G$7,Median!$D:$IV,MATCH($C20,Median!$C:$C,0),FALSE)),IF($A$8=5,(HLOOKUP(G$7,'90th'!$D:$IV,MATCH($C20,'90th'!$C:$C,0),FALSE)))))))</f>
        <v>94</v>
      </c>
      <c r="H20" s="103">
        <f>IF($A$8=1,(HLOOKUP(H$7,EligRef!$D:$IV,MATCH($C20,EligRef!$C:$C,0),FALSE)),IF($A$8=2,(TEXT(HLOOKUP(H$7,percent62!$D:$IV,MATCH($C20,percent62!$C:$C,0),FALSE),"0.0%")),IF($A$8=3,(HLOOKUP(H$7,Max!$D:$IV,MATCH($C20,Max!$C:$C,0),FALSE)),IF($A$8=4,(HLOOKUP(H$7,Median!$D:$IV,MATCH($C20,Median!$C:$C,0),FALSE)),IF($A$8=5,(HLOOKUP(H$7,'90th'!$D:$IV,MATCH($C20,'90th'!$C:$C,0),FALSE)))))))</f>
        <v>86</v>
      </c>
      <c r="I20" s="103">
        <f>IF($A$8=1,(HLOOKUP(I$7,EligRef!$D:$IV,MATCH($C20,EligRef!$C:$C,0),FALSE)),IF($A$8=2,(TEXT(HLOOKUP(I$7,percent62!$D:$IV,MATCH($C20,percent62!$C:$C,0),FALSE),"0.0%")),IF($A$8=3,(HLOOKUP(I$7,Max!$D:$IV,MATCH($C20,Max!$C:$C,0),FALSE)),IF($A$8=4,(HLOOKUP(I$7,Median!$D:$IV,MATCH($C20,Median!$C:$C,0),FALSE)),IF($A$8=5,(HLOOKUP(I$7,'90th'!$D:$IV,MATCH($C20,'90th'!$C:$C,0),FALSE)))))))</f>
        <v>81</v>
      </c>
      <c r="J20" s="103">
        <f>IF($A$8=1,(HLOOKUP(J$7,EligRef!$D:$IV,MATCH($C20,EligRef!$C:$C,0),FALSE)),IF($A$8=2,(TEXT(HLOOKUP(J$7,percent62!$D:$IV,MATCH($C20,percent62!$C:$C,0),FALSE),"0.0%")),IF($A$8=3,(HLOOKUP(J$7,Max!$D:$IV,MATCH($C20,Max!$C:$C,0),FALSE)),IF($A$8=4,(HLOOKUP(J$7,Median!$D:$IV,MATCH($C20,Median!$C:$C,0),FALSE)),IF($A$8=5,(HLOOKUP(J$7,'90th'!$D:$IV,MATCH($C20,'90th'!$C:$C,0),FALSE)))))))</f>
        <v>87</v>
      </c>
    </row>
    <row r="21" spans="1:13" s="87" customFormat="1" ht="17.25" customHeight="1">
      <c r="A21" s="84"/>
      <c r="B21" s="93"/>
      <c r="C21" s="91" t="str">
        <f>$A$18&amp;E21</f>
        <v>All Cancer Types*NHS Fife</v>
      </c>
      <c r="D21" s="101"/>
      <c r="E21" s="102" t="s">
        <v>70</v>
      </c>
      <c r="F21" s="103">
        <f>IF($A$8=1,(HLOOKUP(F$7,EligRef!$D:$IV,MATCH($C21,EligRef!$C:$C,0),FALSE)),IF($A$8=2,(TEXT(HLOOKUP(F$7,percent62!$D:$IV,MATCH($C21,percent62!$C:$C,0),FALSE),"0.0%")),IF($A$8=3,(HLOOKUP(F$7,Max!$D:$IV,MATCH($C21,Max!$C:$C,0),FALSE)),IF($A$8=4,(HLOOKUP(F$7,Median!$D:$IV,MATCH($C21,Median!$C:$C,0),FALSE)),IF($A$8=5,(HLOOKUP(F$7,'90th'!$D:$IV,MATCH($C21,'90th'!$C:$C,0),FALSE)))))))</f>
        <v>208</v>
      </c>
      <c r="G21" s="103">
        <f>IF($A$8=1,(HLOOKUP(G$7,EligRef!$D:$IV,MATCH($C21,EligRef!$C:$C,0),FALSE)),IF($A$8=2,(TEXT(HLOOKUP(G$7,percent62!$D:$IV,MATCH($C21,percent62!$C:$C,0),FALSE),"0.0%")),IF($A$8=3,(HLOOKUP(G$7,Max!$D:$IV,MATCH($C21,Max!$C:$C,0),FALSE)),IF($A$8=4,(HLOOKUP(G$7,Median!$D:$IV,MATCH($C21,Median!$C:$C,0),FALSE)),IF($A$8=5,(HLOOKUP(G$7,'90th'!$D:$IV,MATCH($C21,'90th'!$C:$C,0),FALSE)))))))</f>
        <v>175</v>
      </c>
      <c r="H21" s="103">
        <f>IF($A$8=1,(HLOOKUP(H$7,EligRef!$D:$IV,MATCH($C21,EligRef!$C:$C,0),FALSE)),IF($A$8=2,(TEXT(HLOOKUP(H$7,percent62!$D:$IV,MATCH($C21,percent62!$C:$C,0),FALSE),"0.0%")),IF($A$8=3,(HLOOKUP(H$7,Max!$D:$IV,MATCH($C21,Max!$C:$C,0),FALSE)),IF($A$8=4,(HLOOKUP(H$7,Median!$D:$IV,MATCH($C21,Median!$C:$C,0),FALSE)),IF($A$8=5,(HLOOKUP(H$7,'90th'!$D:$IV,MATCH($C21,'90th'!$C:$C,0),FALSE)))))))</f>
        <v>196</v>
      </c>
      <c r="I21" s="103">
        <f>IF($A$8=1,(HLOOKUP(I$7,EligRef!$D:$IV,MATCH($C21,EligRef!$C:$C,0),FALSE)),IF($A$8=2,(TEXT(HLOOKUP(I$7,percent62!$D:$IV,MATCH($C21,percent62!$C:$C,0),FALSE),"0.0%")),IF($A$8=3,(HLOOKUP(I$7,Max!$D:$IV,MATCH($C21,Max!$C:$C,0),FALSE)),IF($A$8=4,(HLOOKUP(I$7,Median!$D:$IV,MATCH($C21,Median!$C:$C,0),FALSE)),IF($A$8=5,(HLOOKUP(I$7,'90th'!$D:$IV,MATCH($C21,'90th'!$C:$C,0),FALSE)))))))</f>
        <v>192</v>
      </c>
      <c r="J21" s="103">
        <f>IF($A$8=1,(HLOOKUP(J$7,EligRef!$D:$IV,MATCH($C21,EligRef!$C:$C,0),FALSE)),IF($A$8=2,(TEXT(HLOOKUP(J$7,percent62!$D:$IV,MATCH($C21,percent62!$C:$C,0),FALSE),"0.0%")),IF($A$8=3,(HLOOKUP(J$7,Max!$D:$IV,MATCH($C21,Max!$C:$C,0),FALSE)),IF($A$8=4,(HLOOKUP(J$7,Median!$D:$IV,MATCH($C21,Median!$C:$C,0),FALSE)),IF($A$8=5,(HLOOKUP(J$7,'90th'!$D:$IV,MATCH($C21,'90th'!$C:$C,0),FALSE)))))))</f>
        <v>193</v>
      </c>
    </row>
    <row r="22" spans="1:13" s="87" customFormat="1" ht="17.25" customHeight="1">
      <c r="A22" s="84"/>
      <c r="B22" s="93"/>
      <c r="C22" s="91" t="str">
        <f>$A$18&amp;E22</f>
        <v>All Cancer Types*NHS Lothian</v>
      </c>
      <c r="D22" s="101"/>
      <c r="E22" s="102" t="s">
        <v>71</v>
      </c>
      <c r="F22" s="103">
        <f>IF($A$8=1,(HLOOKUP(F$7,EligRef!$D:$IV,MATCH($C22,EligRef!$C:$C,0),FALSE)),IF($A$8=2,(TEXT(HLOOKUP(F$7,percent62!$D:$IV,MATCH($C22,percent62!$C:$C,0),FALSE),"0.0%")),IF($A$8=3,(HLOOKUP(F$7,Max!$D:$IV,MATCH($C22,Max!$C:$C,0),FALSE)),IF($A$8=4,(HLOOKUP(F$7,Median!$D:$IV,MATCH($C22,Median!$C:$C,0),FALSE)),IF($A$8=5,(HLOOKUP(F$7,'90th'!$D:$IV,MATCH($C22,'90th'!$C:$C,0),FALSE)))))))</f>
        <v>477</v>
      </c>
      <c r="G22" s="103">
        <f>IF($A$8=1,(HLOOKUP(G$7,EligRef!$D:$IV,MATCH($C22,EligRef!$C:$C,0),FALSE)),IF($A$8=2,(TEXT(HLOOKUP(G$7,percent62!$D:$IV,MATCH($C22,percent62!$C:$C,0),FALSE),"0.0%")),IF($A$8=3,(HLOOKUP(G$7,Max!$D:$IV,MATCH($C22,Max!$C:$C,0),FALSE)),IF($A$8=4,(HLOOKUP(G$7,Median!$D:$IV,MATCH($C22,Median!$C:$C,0),FALSE)),IF($A$8=5,(HLOOKUP(G$7,'90th'!$D:$IV,MATCH($C22,'90th'!$C:$C,0),FALSE)))))))</f>
        <v>426</v>
      </c>
      <c r="H22" s="103">
        <f>IF($A$8=1,(HLOOKUP(H$7,EligRef!$D:$IV,MATCH($C22,EligRef!$C:$C,0),FALSE)),IF($A$8=2,(TEXT(HLOOKUP(H$7,percent62!$D:$IV,MATCH($C22,percent62!$C:$C,0),FALSE),"0.0%")),IF($A$8=3,(HLOOKUP(H$7,Max!$D:$IV,MATCH($C22,Max!$C:$C,0),FALSE)),IF($A$8=4,(HLOOKUP(H$7,Median!$D:$IV,MATCH($C22,Median!$C:$C,0),FALSE)),IF($A$8=5,(HLOOKUP(H$7,'90th'!$D:$IV,MATCH($C22,'90th'!$C:$C,0),FALSE)))))))</f>
        <v>417</v>
      </c>
      <c r="I22" s="103">
        <f>IF($A$8=1,(HLOOKUP(I$7,EligRef!$D:$IV,MATCH($C22,EligRef!$C:$C,0),FALSE)),IF($A$8=2,(TEXT(HLOOKUP(I$7,percent62!$D:$IV,MATCH($C22,percent62!$C:$C,0),FALSE),"0.0%")),IF($A$8=3,(HLOOKUP(I$7,Max!$D:$IV,MATCH($C22,Max!$C:$C,0),FALSE)),IF($A$8=4,(HLOOKUP(I$7,Median!$D:$IV,MATCH($C22,Median!$C:$C,0),FALSE)),IF($A$8=5,(HLOOKUP(I$7,'90th'!$D:$IV,MATCH($C22,'90th'!$C:$C,0),FALSE)))))))</f>
        <v>439</v>
      </c>
      <c r="J22" s="103">
        <f>IF($A$8=1,(HLOOKUP(J$7,EligRef!$D:$IV,MATCH($C22,EligRef!$C:$C,0),FALSE)),IF($A$8=2,(TEXT(HLOOKUP(J$7,percent62!$D:$IV,MATCH($C22,percent62!$C:$C,0),FALSE),"0.0%")),IF($A$8=3,(HLOOKUP(J$7,Max!$D:$IV,MATCH($C22,Max!$C:$C,0),FALSE)),IF($A$8=4,(HLOOKUP(J$7,Median!$D:$IV,MATCH($C22,Median!$C:$C,0),FALSE)),IF($A$8=5,(HLOOKUP(J$7,'90th'!$D:$IV,MATCH($C22,'90th'!$C:$C,0),FALSE)))))))</f>
        <v>474</v>
      </c>
    </row>
    <row r="23" spans="1:13" s="87" customFormat="1" ht="3" customHeight="1">
      <c r="A23" s="84"/>
      <c r="B23" s="93"/>
      <c r="C23" s="91"/>
      <c r="D23" s="105"/>
      <c r="E23" s="105"/>
      <c r="F23" s="106"/>
      <c r="G23" s="106"/>
      <c r="H23" s="106"/>
      <c r="I23" s="106"/>
      <c r="J23" s="106"/>
    </row>
    <row r="24" spans="1:13" s="87" customFormat="1" ht="17.25" customHeight="1">
      <c r="A24" s="84"/>
      <c r="B24" s="93"/>
      <c r="C24" s="100" t="str">
        <f>$A$18&amp;(SUBSTITUTE(D24," (5)","5"))</f>
        <v>All Cancer Types*WOSCAN5 Total</v>
      </c>
      <c r="D24" s="144" t="s">
        <v>72</v>
      </c>
      <c r="E24" s="144"/>
      <c r="F24" s="96">
        <f>IF($A$8=1,(HLOOKUP(F$7,EligRef!$D:$IV,MATCH($C24,EligRef!$C:$C,0),FALSE)),IF($A$8=2,(TEXT(HLOOKUP(F$7,percent62!$D:$IV,MATCH($C24,percent62!$C:$C,0),FALSE),"0.0%")),IF($A$8=3,(HLOOKUP(F$7,Max!$D:$IV,MATCH($C24,Max!$C:$C,0),FALSE)),IF($A$8=4,(HLOOKUP(F$7,Median!$D:$IV,MATCH($C24,Median!$C:$C,0),FALSE)),IF($A$8=5,(HLOOKUP(F$7,'90th'!$D:$IV,MATCH($C24,'90th'!$C:$C,0),FALSE)))))))</f>
        <v>1584</v>
      </c>
      <c r="G24" s="96">
        <f>IF($A$8=1,(HLOOKUP(G$7,EligRef!$D:$IV,MATCH($C24,EligRef!$C:$C,0),FALSE)),IF($A$8=2,(TEXT(HLOOKUP(G$7,percent62!$D:$IV,MATCH($C24,percent62!$C:$C,0),FALSE),"0.0%")),IF($A$8=3,(HLOOKUP(G$7,Max!$D:$IV,MATCH($C24,Max!$C:$C,0),FALSE)),IF($A$8=4,(HLOOKUP(G$7,Median!$D:$IV,MATCH($C24,Median!$C:$C,0),FALSE)),IF($A$8=5,(HLOOKUP(G$7,'90th'!$D:$IV,MATCH($C24,'90th'!$C:$C,0),FALSE)))))))</f>
        <v>1534</v>
      </c>
      <c r="H24" s="96">
        <f>IF($A$8=1,(HLOOKUP(H$7,EligRef!$D:$IV,MATCH($C24,EligRef!$C:$C,0),FALSE)),IF($A$8=2,(TEXT(HLOOKUP(H$7,percent62!$D:$IV,MATCH($C24,percent62!$C:$C,0),FALSE),"0.0%")),IF($A$8=3,(HLOOKUP(H$7,Max!$D:$IV,MATCH($C24,Max!$C:$C,0),FALSE)),IF($A$8=4,(HLOOKUP(H$7,Median!$D:$IV,MATCH($C24,Median!$C:$C,0),FALSE)),IF($A$8=5,(HLOOKUP(H$7,'90th'!$D:$IV,MATCH($C24,'90th'!$C:$C,0),FALSE)))))))</f>
        <v>1572</v>
      </c>
      <c r="I24" s="96">
        <f>IF($A$8=1,(HLOOKUP(I$7,EligRef!$D:$IV,MATCH($C24,EligRef!$C:$C,0),FALSE)),IF($A$8=2,(TEXT(HLOOKUP(I$7,percent62!$D:$IV,MATCH($C24,percent62!$C:$C,0),FALSE),"0.0%")),IF($A$8=3,(HLOOKUP(I$7,Max!$D:$IV,MATCH($C24,Max!$C:$C,0),FALSE)),IF($A$8=4,(HLOOKUP(I$7,Median!$D:$IV,MATCH($C24,Median!$C:$C,0),FALSE)),IF($A$8=5,(HLOOKUP(I$7,'90th'!$D:$IV,MATCH($C24,'90th'!$C:$C,0),FALSE)))))))</f>
        <v>1579</v>
      </c>
      <c r="J24" s="96">
        <f>IF($A$8=1,(HLOOKUP(J$7,EligRef!$D:$IV,MATCH($C24,EligRef!$C:$C,0),FALSE)),IF($A$8=2,(TEXT(HLOOKUP(J$7,percent62!$D:$IV,MATCH($C24,percent62!$C:$C,0),FALSE),"0.0%")),IF($A$8=3,(HLOOKUP(J$7,Max!$D:$IV,MATCH($C24,Max!$C:$C,0),FALSE)),IF($A$8=4,(HLOOKUP(J$7,Median!$D:$IV,MATCH($C24,Median!$C:$C,0),FALSE)),IF($A$8=5,(HLOOKUP(J$7,'90th'!$D:$IV,MATCH($C24,'90th'!$C:$C,0),FALSE)))))))</f>
        <v>1572</v>
      </c>
    </row>
    <row r="25" spans="1:13" s="87" customFormat="1" ht="17.25" customHeight="1">
      <c r="A25" s="84"/>
      <c r="B25" s="93"/>
      <c r="C25" s="91" t="str">
        <f>$A$18&amp;E25</f>
        <v>All Cancer Types*NHS Ayrshire &amp; Arran</v>
      </c>
      <c r="D25" s="101" t="s">
        <v>73</v>
      </c>
      <c r="E25" s="102" t="s">
        <v>74</v>
      </c>
      <c r="F25" s="103">
        <f>IF($A$8=1,(HLOOKUP(F$7,EligRef!$D:$IV,MATCH($C25,EligRef!$C:$C,0),FALSE)),IF($A$8=2,(TEXT(HLOOKUP(F$7,percent62!$D:$IV,MATCH($C25,percent62!$C:$C,0),FALSE),"0.0%")),IF($A$8=3,(HLOOKUP(F$7,Max!$D:$IV,MATCH($C25,Max!$C:$C,0),FALSE)),IF($A$8=4,(HLOOKUP(F$7,Median!$D:$IV,MATCH($C25,Median!$C:$C,0),FALSE)),IF($A$8=5,(HLOOKUP(F$7,'90th'!$D:$IV,MATCH($C25,'90th'!$C:$C,0),FALSE)))))))</f>
        <v>264</v>
      </c>
      <c r="G25" s="103">
        <f>IF($A$8=1,(HLOOKUP(G$7,EligRef!$D:$IV,MATCH($C25,EligRef!$C:$C,0),FALSE)),IF($A$8=2,(TEXT(HLOOKUP(G$7,percent62!$D:$IV,MATCH($C25,percent62!$C:$C,0),FALSE),"0.0%")),IF($A$8=3,(HLOOKUP(G$7,Max!$D:$IV,MATCH($C25,Max!$C:$C,0),FALSE)),IF($A$8=4,(HLOOKUP(G$7,Median!$D:$IV,MATCH($C25,Median!$C:$C,0),FALSE)),IF($A$8=5,(HLOOKUP(G$7,'90th'!$D:$IV,MATCH($C25,'90th'!$C:$C,0),FALSE)))))))</f>
        <v>258</v>
      </c>
      <c r="H25" s="103">
        <f>IF($A$8=1,(HLOOKUP(H$7,EligRef!$D:$IV,MATCH($C25,EligRef!$C:$C,0),FALSE)),IF($A$8=2,(TEXT(HLOOKUP(H$7,percent62!$D:$IV,MATCH($C25,percent62!$C:$C,0),FALSE),"0.0%")),IF($A$8=3,(HLOOKUP(H$7,Max!$D:$IV,MATCH($C25,Max!$C:$C,0),FALSE)),IF($A$8=4,(HLOOKUP(H$7,Median!$D:$IV,MATCH($C25,Median!$C:$C,0),FALSE)),IF($A$8=5,(HLOOKUP(H$7,'90th'!$D:$IV,MATCH($C25,'90th'!$C:$C,0),FALSE)))))))</f>
        <v>257</v>
      </c>
      <c r="I25" s="103">
        <f>IF($A$8=1,(HLOOKUP(I$7,EligRef!$D:$IV,MATCH($C25,EligRef!$C:$C,0),FALSE)),IF($A$8=2,(TEXT(HLOOKUP(I$7,percent62!$D:$IV,MATCH($C25,percent62!$C:$C,0),FALSE),"0.0%")),IF($A$8=3,(HLOOKUP(I$7,Max!$D:$IV,MATCH($C25,Max!$C:$C,0),FALSE)),IF($A$8=4,(HLOOKUP(I$7,Median!$D:$IV,MATCH($C25,Median!$C:$C,0),FALSE)),IF($A$8=5,(HLOOKUP(I$7,'90th'!$D:$IV,MATCH($C25,'90th'!$C:$C,0),FALSE)))))))</f>
        <v>270</v>
      </c>
      <c r="J25" s="103">
        <f>IF($A$8=1,(HLOOKUP(J$7,EligRef!$D:$IV,MATCH($C25,EligRef!$C:$C,0),FALSE)),IF($A$8=2,(TEXT(HLOOKUP(J$7,percent62!$D:$IV,MATCH($C25,percent62!$C:$C,0),FALSE),"0.0%")),IF($A$8=3,(HLOOKUP(J$7,Max!$D:$IV,MATCH($C25,Max!$C:$C,0),FALSE)),IF($A$8=4,(HLOOKUP(J$7,Median!$D:$IV,MATCH($C25,Median!$C:$C,0),FALSE)),IF($A$8=5,(HLOOKUP(J$7,'90th'!$D:$IV,MATCH($C25,'90th'!$C:$C,0),FALSE)))))))</f>
        <v>280</v>
      </c>
    </row>
    <row r="26" spans="1:13" s="87" customFormat="1" ht="17.25" customHeight="1">
      <c r="A26" s="84"/>
      <c r="B26" s="93"/>
      <c r="C26" s="91" t="str">
        <f>$A$18&amp;E26</f>
        <v>All Cancer Types*NHS Forth Valley</v>
      </c>
      <c r="D26" s="101"/>
      <c r="E26" s="102" t="s">
        <v>75</v>
      </c>
      <c r="F26" s="103">
        <f>IF($A$8=1,(HLOOKUP(F$7,EligRef!$D:$IV,MATCH($C26,EligRef!$C:$C,0),FALSE)),IF($A$8=2,(TEXT(HLOOKUP(F$7,percent62!$D:$IV,MATCH($C26,percent62!$C:$C,0),FALSE),"0.0%")),IF($A$8=3,(HLOOKUP(F$7,Max!$D:$IV,MATCH($C26,Max!$C:$C,0),FALSE)),IF($A$8=4,(HLOOKUP(F$7,Median!$D:$IV,MATCH($C26,Median!$C:$C,0),FALSE)),IF($A$8=5,(HLOOKUP(F$7,'90th'!$D:$IV,MATCH($C26,'90th'!$C:$C,0),FALSE)))))))</f>
        <v>187</v>
      </c>
      <c r="G26" s="103">
        <f>IF($A$8=1,(HLOOKUP(G$7,EligRef!$D:$IV,MATCH($C26,EligRef!$C:$C,0),FALSE)),IF($A$8=2,(TEXT(HLOOKUP(G$7,percent62!$D:$IV,MATCH($C26,percent62!$C:$C,0),FALSE),"0.0%")),IF($A$8=3,(HLOOKUP(G$7,Max!$D:$IV,MATCH($C26,Max!$C:$C,0),FALSE)),IF($A$8=4,(HLOOKUP(G$7,Median!$D:$IV,MATCH($C26,Median!$C:$C,0),FALSE)),IF($A$8=5,(HLOOKUP(G$7,'90th'!$D:$IV,MATCH($C26,'90th'!$C:$C,0),FALSE)))))))</f>
        <v>192</v>
      </c>
      <c r="H26" s="103">
        <f>IF($A$8=1,(HLOOKUP(H$7,EligRef!$D:$IV,MATCH($C26,EligRef!$C:$C,0),FALSE)),IF($A$8=2,(TEXT(HLOOKUP(H$7,percent62!$D:$IV,MATCH($C26,percent62!$C:$C,0),FALSE),"0.0%")),IF($A$8=3,(HLOOKUP(H$7,Max!$D:$IV,MATCH($C26,Max!$C:$C,0),FALSE)),IF($A$8=4,(HLOOKUP(H$7,Median!$D:$IV,MATCH($C26,Median!$C:$C,0),FALSE)),IF($A$8=5,(HLOOKUP(H$7,'90th'!$D:$IV,MATCH($C26,'90th'!$C:$C,0),FALSE)))))))</f>
        <v>177</v>
      </c>
      <c r="I26" s="103">
        <f>IF($A$8=1,(HLOOKUP(I$7,EligRef!$D:$IV,MATCH($C26,EligRef!$C:$C,0),FALSE)),IF($A$8=2,(TEXT(HLOOKUP(I$7,percent62!$D:$IV,MATCH($C26,percent62!$C:$C,0),FALSE),"0.0%")),IF($A$8=3,(HLOOKUP(I$7,Max!$D:$IV,MATCH($C26,Max!$C:$C,0),FALSE)),IF($A$8=4,(HLOOKUP(I$7,Median!$D:$IV,MATCH($C26,Median!$C:$C,0),FALSE)),IF($A$8=5,(HLOOKUP(I$7,'90th'!$D:$IV,MATCH($C26,'90th'!$C:$C,0),FALSE)))))))</f>
        <v>186</v>
      </c>
      <c r="J26" s="103">
        <f>IF($A$8=1,(HLOOKUP(J$7,EligRef!$D:$IV,MATCH($C26,EligRef!$C:$C,0),FALSE)),IF($A$8=2,(TEXT(HLOOKUP(J$7,percent62!$D:$IV,MATCH($C26,percent62!$C:$C,0),FALSE),"0.0%")),IF($A$8=3,(HLOOKUP(J$7,Max!$D:$IV,MATCH($C26,Max!$C:$C,0),FALSE)),IF($A$8=4,(HLOOKUP(J$7,Median!$D:$IV,MATCH($C26,Median!$C:$C,0),FALSE)),IF($A$8=5,(HLOOKUP(J$7,'90th'!$D:$IV,MATCH($C26,'90th'!$C:$C,0),FALSE)))))))</f>
        <v>191</v>
      </c>
    </row>
    <row r="27" spans="1:13" s="87" customFormat="1" ht="17.25" customHeight="1">
      <c r="A27" s="84"/>
      <c r="B27" s="93"/>
      <c r="C27" s="91" t="str">
        <f>$A$18&amp;E27</f>
        <v>All Cancer Types*NHS Greater Glasgow &amp; Clyde</v>
      </c>
      <c r="D27" s="101"/>
      <c r="E27" s="102" t="s">
        <v>76</v>
      </c>
      <c r="F27" s="103">
        <f>IF($A$8=1,(HLOOKUP(F$7,EligRef!$D:$IV,MATCH($C27,EligRef!$C:$C,0),FALSE)),IF($A$8=2,(TEXT(HLOOKUP(F$7,percent62!$D:$IV,MATCH($C27,percent62!$C:$C,0),FALSE),"0.0%")),IF($A$8=3,(HLOOKUP(F$7,Max!$D:$IV,MATCH($C27,Max!$C:$C,0),FALSE)),IF($A$8=4,(HLOOKUP(F$7,Median!$D:$IV,MATCH($C27,Median!$C:$C,0),FALSE)),IF($A$8=5,(HLOOKUP(F$7,'90th'!$D:$IV,MATCH($C27,'90th'!$C:$C,0),FALSE)))))))</f>
        <v>857</v>
      </c>
      <c r="G27" s="103">
        <f>IF($A$8=1,(HLOOKUP(G$7,EligRef!$D:$IV,MATCH($C27,EligRef!$C:$C,0),FALSE)),IF($A$8=2,(TEXT(HLOOKUP(G$7,percent62!$D:$IV,MATCH($C27,percent62!$C:$C,0),FALSE),"0.0%")),IF($A$8=3,(HLOOKUP(G$7,Max!$D:$IV,MATCH($C27,Max!$C:$C,0),FALSE)),IF($A$8=4,(HLOOKUP(G$7,Median!$D:$IV,MATCH($C27,Median!$C:$C,0),FALSE)),IF($A$8=5,(HLOOKUP(G$7,'90th'!$D:$IV,MATCH($C27,'90th'!$C:$C,0),FALSE)))))))</f>
        <v>827</v>
      </c>
      <c r="H27" s="103">
        <f>IF($A$8=1,(HLOOKUP(H$7,EligRef!$D:$IV,MATCH($C27,EligRef!$C:$C,0),FALSE)),IF($A$8=2,(TEXT(HLOOKUP(H$7,percent62!$D:$IV,MATCH($C27,percent62!$C:$C,0),FALSE),"0.0%")),IF($A$8=3,(HLOOKUP(H$7,Max!$D:$IV,MATCH($C27,Max!$C:$C,0),FALSE)),IF($A$8=4,(HLOOKUP(H$7,Median!$D:$IV,MATCH($C27,Median!$C:$C,0),FALSE)),IF($A$8=5,(HLOOKUP(H$7,'90th'!$D:$IV,MATCH($C27,'90th'!$C:$C,0),FALSE)))))))</f>
        <v>832</v>
      </c>
      <c r="I27" s="103">
        <f>IF($A$8=1,(HLOOKUP(I$7,EligRef!$D:$IV,MATCH($C27,EligRef!$C:$C,0),FALSE)),IF($A$8=2,(TEXT(HLOOKUP(I$7,percent62!$D:$IV,MATCH($C27,percent62!$C:$C,0),FALSE),"0.0%")),IF($A$8=3,(HLOOKUP(I$7,Max!$D:$IV,MATCH($C27,Max!$C:$C,0),FALSE)),IF($A$8=4,(HLOOKUP(I$7,Median!$D:$IV,MATCH($C27,Median!$C:$C,0),FALSE)),IF($A$8=5,(HLOOKUP(I$7,'90th'!$D:$IV,MATCH($C27,'90th'!$C:$C,0),FALSE)))))))</f>
        <v>819</v>
      </c>
      <c r="J27" s="103">
        <f>IF($A$8=1,(HLOOKUP(J$7,EligRef!$D:$IV,MATCH($C27,EligRef!$C:$C,0),FALSE)),IF($A$8=2,(TEXT(HLOOKUP(J$7,percent62!$D:$IV,MATCH($C27,percent62!$C:$C,0),FALSE),"0.0%")),IF($A$8=3,(HLOOKUP(J$7,Max!$D:$IV,MATCH($C27,Max!$C:$C,0),FALSE)),IF($A$8=4,(HLOOKUP(J$7,Median!$D:$IV,MATCH($C27,Median!$C:$C,0),FALSE)),IF($A$8=5,(HLOOKUP(J$7,'90th'!$D:$IV,MATCH($C27,'90th'!$C:$C,0),FALSE)))))))</f>
        <v>854</v>
      </c>
    </row>
    <row r="28" spans="1:13" s="87" customFormat="1" ht="17.25" customHeight="1">
      <c r="A28" s="84"/>
      <c r="B28" s="93"/>
      <c r="C28" s="91" t="str">
        <f>$A$18&amp;E28</f>
        <v>All Cancer Types*NHS Lanarkshire</v>
      </c>
      <c r="D28" s="101"/>
      <c r="E28" s="102" t="s">
        <v>77</v>
      </c>
      <c r="F28" s="103">
        <f>IF($A$8=1,(HLOOKUP(F$7,EligRef!$D:$IV,MATCH($C28,EligRef!$C:$C,0),FALSE)),IF($A$8=2,(TEXT(HLOOKUP(F$7,percent62!$D:$IV,MATCH($C28,percent62!$C:$C,0),FALSE),"0.0%")),IF($A$8=3,(HLOOKUP(F$7,Max!$D:$IV,MATCH($C28,Max!$C:$C,0),FALSE)),IF($A$8=4,(HLOOKUP(F$7,Median!$D:$IV,MATCH($C28,Median!$C:$C,0),FALSE)),IF($A$8=5,(HLOOKUP(F$7,'90th'!$D:$IV,MATCH($C28,'90th'!$C:$C,0),FALSE)))))))</f>
        <v>276</v>
      </c>
      <c r="G28" s="103">
        <f>IF($A$8=1,(HLOOKUP(G$7,EligRef!$D:$IV,MATCH($C28,EligRef!$C:$C,0),FALSE)),IF($A$8=2,(TEXT(HLOOKUP(G$7,percent62!$D:$IV,MATCH($C28,percent62!$C:$C,0),FALSE),"0.0%")),IF($A$8=3,(HLOOKUP(G$7,Max!$D:$IV,MATCH($C28,Max!$C:$C,0),FALSE)),IF($A$8=4,(HLOOKUP(G$7,Median!$D:$IV,MATCH($C28,Median!$C:$C,0),FALSE)),IF($A$8=5,(HLOOKUP(G$7,'90th'!$D:$IV,MATCH($C28,'90th'!$C:$C,0),FALSE)))))))</f>
        <v>257</v>
      </c>
      <c r="H28" s="103">
        <f>IF($A$8=1,(HLOOKUP(H$7,EligRef!$D:$IV,MATCH($C28,EligRef!$C:$C,0),FALSE)),IF($A$8=2,(TEXT(HLOOKUP(H$7,percent62!$D:$IV,MATCH($C28,percent62!$C:$C,0),FALSE),"0.0%")),IF($A$8=3,(HLOOKUP(H$7,Max!$D:$IV,MATCH($C28,Max!$C:$C,0),FALSE)),IF($A$8=4,(HLOOKUP(H$7,Median!$D:$IV,MATCH($C28,Median!$C:$C,0),FALSE)),IF($A$8=5,(HLOOKUP(H$7,'90th'!$D:$IV,MATCH($C28,'90th'!$C:$C,0),FALSE)))))))</f>
        <v>306</v>
      </c>
      <c r="I28" s="103">
        <f>IF($A$8=1,(HLOOKUP(I$7,EligRef!$D:$IV,MATCH($C28,EligRef!$C:$C,0),FALSE)),IF($A$8=2,(TEXT(HLOOKUP(I$7,percent62!$D:$IV,MATCH($C28,percent62!$C:$C,0),FALSE),"0.0%")),IF($A$8=3,(HLOOKUP(I$7,Max!$D:$IV,MATCH($C28,Max!$C:$C,0),FALSE)),IF($A$8=4,(HLOOKUP(I$7,Median!$D:$IV,MATCH($C28,Median!$C:$C,0),FALSE)),IF($A$8=5,(HLOOKUP(I$7,'90th'!$D:$IV,MATCH($C28,'90th'!$C:$C,0),FALSE)))))))</f>
        <v>304</v>
      </c>
      <c r="J28" s="103">
        <f>IF($A$8=1,(HLOOKUP(J$7,EligRef!$D:$IV,MATCH($C28,EligRef!$C:$C,0),FALSE)),IF($A$8=2,(TEXT(HLOOKUP(J$7,percent62!$D:$IV,MATCH($C28,percent62!$C:$C,0),FALSE),"0.0%")),IF($A$8=3,(HLOOKUP(J$7,Max!$D:$IV,MATCH($C28,Max!$C:$C,0),FALSE)),IF($A$8=4,(HLOOKUP(J$7,Median!$D:$IV,MATCH($C28,Median!$C:$C,0),FALSE)),IF($A$8=5,(HLOOKUP(J$7,'90th'!$D:$IV,MATCH($C28,'90th'!$C:$C,0),FALSE)))))))</f>
        <v>247</v>
      </c>
    </row>
    <row r="29" spans="1:13" s="87" customFormat="1" ht="9" customHeight="1">
      <c r="A29" s="84"/>
      <c r="B29" s="84"/>
      <c r="C29" s="84"/>
      <c r="D29" s="105"/>
      <c r="E29" s="105"/>
      <c r="F29" s="105"/>
      <c r="G29" s="105"/>
      <c r="H29" s="105"/>
      <c r="I29" s="105"/>
      <c r="J29" s="105"/>
    </row>
    <row r="30" spans="1:13" s="108" customFormat="1" ht="25.5" customHeight="1">
      <c r="A30" s="107"/>
      <c r="B30" s="107"/>
      <c r="C30" s="107"/>
      <c r="D30" s="147" t="str">
        <f>"Source: ISD New Cancer Waiting Times.  Data as at "&amp;TEXT(Lookup!AP3,"dd Mmmm yyyy")&amp;" may be subject to change in future publications."</f>
        <v>Source: ISD New Cancer Waiting Times.  Data as at 22 February 2017 may be subject to change in future publications.</v>
      </c>
      <c r="E30" s="147"/>
      <c r="F30" s="148"/>
      <c r="G30" s="148"/>
      <c r="H30" s="148"/>
      <c r="I30" s="148"/>
      <c r="J30" s="148"/>
      <c r="K30" s="148"/>
      <c r="L30" s="148"/>
    </row>
    <row r="31" spans="1:13" s="65" customFormat="1" ht="15" customHeight="1">
      <c r="A31" s="109"/>
      <c r="B31" s="109"/>
      <c r="C31" s="109"/>
      <c r="D31" s="122" t="s">
        <v>78</v>
      </c>
      <c r="E31" s="122"/>
      <c r="F31" s="122"/>
      <c r="G31" s="122"/>
      <c r="H31" s="122"/>
      <c r="I31" s="122"/>
      <c r="J31" s="122"/>
      <c r="K31" s="122"/>
      <c r="L31" s="122"/>
      <c r="M31" s="122"/>
    </row>
    <row r="32" spans="1:13" s="65" customFormat="1" ht="12.75" customHeight="1">
      <c r="A32" s="109"/>
      <c r="B32" s="109"/>
      <c r="C32" s="109"/>
      <c r="D32" s="124" t="s">
        <v>79</v>
      </c>
      <c r="E32" s="124"/>
      <c r="F32" s="124"/>
      <c r="G32" s="124"/>
      <c r="H32" s="124"/>
      <c r="I32" s="124"/>
      <c r="J32" s="124"/>
      <c r="K32" s="124"/>
      <c r="L32" s="124"/>
      <c r="M32" s="124"/>
    </row>
    <row r="33" spans="1:18" s="65" customFormat="1" ht="21" customHeight="1">
      <c r="A33" s="110"/>
      <c r="B33" s="110"/>
      <c r="C33" s="110"/>
      <c r="D33" s="120" t="s">
        <v>80</v>
      </c>
      <c r="E33" s="120"/>
      <c r="F33" s="120"/>
      <c r="G33" s="120"/>
      <c r="H33" s="120"/>
      <c r="I33" s="120"/>
      <c r="J33" s="120"/>
      <c r="K33" s="120"/>
    </row>
    <row r="34" spans="1:18" s="65" customFormat="1" ht="21" customHeight="1">
      <c r="A34" s="110"/>
      <c r="B34" s="110"/>
      <c r="C34" s="110"/>
      <c r="D34" s="120" t="s">
        <v>81</v>
      </c>
      <c r="E34" s="120"/>
      <c r="F34" s="120"/>
      <c r="G34" s="120"/>
      <c r="H34" s="120"/>
      <c r="I34" s="120"/>
      <c r="J34" s="120"/>
      <c r="K34" s="120"/>
      <c r="L34" s="120"/>
    </row>
    <row r="35" spans="1:18" s="65" customFormat="1" ht="14.25" customHeight="1">
      <c r="A35" s="110"/>
      <c r="B35" s="110"/>
      <c r="C35" s="110"/>
      <c r="D35" s="122" t="s">
        <v>82</v>
      </c>
      <c r="E35" s="122"/>
      <c r="F35" s="122"/>
      <c r="G35" s="122"/>
      <c r="H35" s="122"/>
      <c r="I35" s="122"/>
      <c r="J35" s="122"/>
      <c r="K35" s="122"/>
      <c r="L35" s="122"/>
    </row>
    <row r="36" spans="1:18" s="65" customFormat="1" ht="12.75" customHeight="1">
      <c r="A36" s="110"/>
      <c r="B36" s="110"/>
      <c r="C36" s="110"/>
      <c r="D36" s="120" t="s">
        <v>83</v>
      </c>
      <c r="E36" s="120"/>
      <c r="F36" s="120"/>
      <c r="G36" s="120"/>
      <c r="H36" s="120"/>
      <c r="I36" s="120"/>
      <c r="J36" s="120"/>
      <c r="K36" s="120"/>
      <c r="L36" s="120"/>
    </row>
    <row r="37" spans="1:18" s="65" customFormat="1" ht="14.25" customHeight="1">
      <c r="A37" s="110"/>
      <c r="B37" s="110"/>
      <c r="C37" s="110"/>
      <c r="D37" s="124" t="s">
        <v>84</v>
      </c>
      <c r="E37" s="124"/>
      <c r="F37" s="124"/>
      <c r="G37" s="124"/>
      <c r="H37" s="124"/>
      <c r="I37" s="124"/>
      <c r="J37" s="124"/>
      <c r="K37" s="124"/>
    </row>
    <row r="38" spans="1:18" s="65" customFormat="1" ht="48" customHeight="1">
      <c r="A38" s="110"/>
      <c r="B38" s="110"/>
      <c r="C38" s="110"/>
      <c r="D38" s="120" t="s">
        <v>85</v>
      </c>
      <c r="E38" s="120"/>
      <c r="F38" s="120"/>
      <c r="G38" s="120"/>
      <c r="H38" s="120"/>
      <c r="I38" s="120"/>
      <c r="J38" s="111"/>
    </row>
    <row r="39" spans="1:18" s="65" customFormat="1" ht="19.5" customHeight="1">
      <c r="A39" s="110"/>
      <c r="B39" s="110"/>
      <c r="C39" s="110"/>
      <c r="D39" s="117" t="s">
        <v>48</v>
      </c>
      <c r="E39" s="117"/>
      <c r="F39" s="117"/>
      <c r="G39" s="117"/>
      <c r="H39" s="117"/>
      <c r="I39" s="117"/>
      <c r="J39" s="117"/>
      <c r="K39" s="117"/>
      <c r="L39" s="117"/>
      <c r="M39" s="117"/>
      <c r="N39" s="117"/>
      <c r="O39" s="117"/>
      <c r="P39" s="117"/>
      <c r="Q39" s="117"/>
      <c r="R39" s="117"/>
    </row>
    <row r="40" spans="1:18" s="65" customFormat="1" ht="23.25" customHeight="1">
      <c r="A40" s="110"/>
      <c r="B40" s="110"/>
      <c r="C40" s="110"/>
      <c r="D40" s="117" t="s">
        <v>49</v>
      </c>
      <c r="E40" s="117"/>
      <c r="F40" s="117"/>
      <c r="G40" s="117"/>
      <c r="H40" s="117"/>
      <c r="I40" s="117"/>
      <c r="J40" s="117"/>
      <c r="K40" s="117"/>
      <c r="L40" s="117"/>
      <c r="M40" s="117"/>
      <c r="N40" s="117"/>
      <c r="O40" s="117"/>
      <c r="P40" s="117"/>
      <c r="Q40" s="117"/>
      <c r="R40" s="117"/>
    </row>
    <row r="41" spans="1:18" s="65" customFormat="1" ht="15" customHeight="1">
      <c r="A41" s="110"/>
      <c r="B41" s="110"/>
      <c r="C41" s="110"/>
      <c r="D41" s="143" t="s">
        <v>86</v>
      </c>
      <c r="E41" s="143"/>
      <c r="F41" s="143"/>
      <c r="G41" s="143"/>
      <c r="H41" s="143"/>
      <c r="I41" s="143"/>
      <c r="J41" s="143"/>
    </row>
    <row r="42" spans="1:18" s="65" customFormat="1" ht="21" customHeight="1">
      <c r="A42" s="110"/>
      <c r="B42" s="110"/>
      <c r="C42" s="110"/>
      <c r="D42" s="120" t="s">
        <v>87</v>
      </c>
      <c r="E42" s="120"/>
      <c r="F42" s="120"/>
      <c r="G42" s="120"/>
    </row>
    <row r="43" spans="1:18" s="65" customFormat="1" ht="16.5" customHeight="1">
      <c r="A43" s="110"/>
      <c r="B43" s="110"/>
      <c r="C43" s="110"/>
      <c r="D43" s="120" t="s">
        <v>88</v>
      </c>
      <c r="E43" s="120"/>
      <c r="F43" s="120"/>
      <c r="G43" s="120"/>
      <c r="H43" s="120"/>
      <c r="I43" s="120"/>
      <c r="J43" s="120"/>
      <c r="K43" s="120"/>
      <c r="L43" s="120"/>
      <c r="M43" s="120"/>
    </row>
    <row r="44" spans="1:18" s="114" customFormat="1" ht="15.75" customHeight="1">
      <c r="A44" s="112"/>
      <c r="B44" s="112"/>
      <c r="C44" s="112"/>
      <c r="D44" s="122" t="s">
        <v>89</v>
      </c>
      <c r="E44" s="122"/>
      <c r="F44" s="122"/>
      <c r="G44" s="122"/>
      <c r="H44" s="122"/>
      <c r="I44" s="122"/>
      <c r="J44" s="122"/>
      <c r="K44" s="122"/>
      <c r="L44" s="122"/>
      <c r="M44" s="113"/>
    </row>
    <row r="45" spans="1:18" s="65" customFormat="1" ht="12.75" customHeight="1">
      <c r="A45" s="110"/>
      <c r="B45" s="110"/>
      <c r="C45" s="110"/>
      <c r="D45" s="120" t="s">
        <v>90</v>
      </c>
      <c r="E45" s="120"/>
      <c r="F45" s="120"/>
      <c r="G45" s="120"/>
      <c r="H45" s="120"/>
      <c r="I45" s="120"/>
      <c r="J45" s="120"/>
      <c r="K45" s="120"/>
      <c r="L45" s="120"/>
      <c r="M45" s="111"/>
    </row>
    <row r="46" spans="1:18" s="65" customFormat="1" ht="12.75" customHeight="1">
      <c r="A46" s="110"/>
      <c r="B46" s="110"/>
      <c r="C46" s="110"/>
      <c r="D46" s="124" t="s">
        <v>91</v>
      </c>
      <c r="E46" s="124"/>
      <c r="F46" s="124"/>
      <c r="G46" s="124"/>
      <c r="H46" s="124"/>
      <c r="I46" s="124"/>
      <c r="J46" s="124"/>
      <c r="K46" s="124"/>
      <c r="L46" s="124"/>
      <c r="M46" s="111"/>
    </row>
    <row r="47" spans="1:18" s="114" customFormat="1" ht="12.75" customHeight="1">
      <c r="A47" s="112"/>
      <c r="B47" s="112"/>
      <c r="C47" s="112"/>
      <c r="D47" s="142" t="s">
        <v>92</v>
      </c>
      <c r="E47" s="142"/>
      <c r="F47" s="142"/>
      <c r="G47" s="142"/>
      <c r="H47" s="142"/>
      <c r="I47" s="142"/>
      <c r="J47" s="142"/>
      <c r="K47" s="142"/>
      <c r="L47" s="142"/>
      <c r="M47" s="113"/>
    </row>
    <row r="48" spans="1:18" s="65" customFormat="1" ht="12.75" customHeight="1">
      <c r="A48" s="110"/>
      <c r="B48" s="110"/>
      <c r="C48" s="110"/>
      <c r="D48" s="142" t="s">
        <v>93</v>
      </c>
      <c r="E48" s="142"/>
      <c r="F48" s="142"/>
      <c r="G48" s="142"/>
      <c r="H48" s="142"/>
      <c r="I48" s="142"/>
      <c r="J48" s="142"/>
      <c r="K48" s="142"/>
      <c r="L48" s="142"/>
    </row>
    <row r="50" spans="4:13">
      <c r="D50" s="71" t="s">
        <v>94</v>
      </c>
      <c r="E50" s="72"/>
      <c r="F50" s="72"/>
      <c r="G50" s="72"/>
      <c r="H50" s="72"/>
      <c r="I50" s="72"/>
      <c r="J50" s="72"/>
      <c r="K50" s="72"/>
      <c r="L50" s="72"/>
      <c r="M50" s="72"/>
    </row>
    <row r="51" spans="4:13">
      <c r="E51" s="72"/>
      <c r="F51" s="72"/>
      <c r="G51" s="72"/>
      <c r="H51" s="72"/>
      <c r="I51" s="72"/>
      <c r="J51" s="72"/>
      <c r="K51" s="72"/>
      <c r="L51" s="72"/>
      <c r="M51" s="72"/>
    </row>
    <row r="52" spans="4:13">
      <c r="E52" s="72"/>
      <c r="F52" s="72"/>
      <c r="G52" s="72"/>
      <c r="H52" s="72"/>
      <c r="I52" s="72"/>
      <c r="J52" s="72"/>
      <c r="K52" s="72"/>
      <c r="L52" s="72"/>
      <c r="M52" s="72"/>
    </row>
    <row r="53" spans="4:13">
      <c r="E53" s="72"/>
      <c r="F53" s="72"/>
      <c r="G53" s="72"/>
      <c r="H53" s="72"/>
      <c r="I53" s="72"/>
      <c r="J53" s="72"/>
      <c r="K53" s="72"/>
      <c r="L53" s="72"/>
      <c r="M53" s="72"/>
    </row>
    <row r="54" spans="4:13">
      <c r="D54" s="72"/>
      <c r="E54" s="72"/>
      <c r="F54" s="72"/>
      <c r="G54" s="72"/>
      <c r="H54" s="72"/>
      <c r="I54" s="72"/>
      <c r="J54" s="72"/>
      <c r="K54" s="72"/>
      <c r="L54" s="72"/>
      <c r="M54" s="72"/>
    </row>
  </sheetData>
  <sheetProtection password="F299" sheet="1" objects="1" scenarios="1"/>
  <mergeCells count="29">
    <mergeCell ref="D6:E7"/>
    <mergeCell ref="F6:J6"/>
    <mergeCell ref="D1:K1"/>
    <mergeCell ref="D2:E2"/>
    <mergeCell ref="J2:M2"/>
    <mergeCell ref="F4:G4"/>
    <mergeCell ref="J4:L4"/>
    <mergeCell ref="D38:I38"/>
    <mergeCell ref="D10:E10"/>
    <mergeCell ref="D18:E18"/>
    <mergeCell ref="D24:E24"/>
    <mergeCell ref="D30:L30"/>
    <mergeCell ref="D31:M31"/>
    <mergeCell ref="D32:M32"/>
    <mergeCell ref="D33:K33"/>
    <mergeCell ref="D34:L34"/>
    <mergeCell ref="D35:L35"/>
    <mergeCell ref="D36:L36"/>
    <mergeCell ref="D37:K37"/>
    <mergeCell ref="D45:L45"/>
    <mergeCell ref="D46:L46"/>
    <mergeCell ref="D47:L47"/>
    <mergeCell ref="D48:L48"/>
    <mergeCell ref="D39:R39"/>
    <mergeCell ref="D40:R40"/>
    <mergeCell ref="D41:J41"/>
    <mergeCell ref="D42:G42"/>
    <mergeCell ref="D43:M43"/>
    <mergeCell ref="D44:L44"/>
  </mergeCells>
  <hyperlinks>
    <hyperlink ref="J2:M2" location="'Contents and Notes'!A1" display="Return to Contents and Notes"/>
    <hyperlink ref="J4" location="'Charts 1c'!A1" display="View Graphs for Table 1c"/>
    <hyperlink ref="D40" r:id="rId1" display="Further information on New Cancer Waiting Times Data &amp; Definitions can be found on the New Cancer Waiting Times Guidance &amp; Documents to download web pages."/>
    <hyperlink ref="D39" r:id="rId2" display="Further information on data quality and accuracy can be found on the New Cancer Waiting Times Data Management web pages."/>
    <hyperlink ref="D40:R40" r:id="rId3" display="Further information on New Cancer Waiting Times Data &amp; Definitions can be found on the Rules &amp; Guidance section of the website."/>
    <hyperlink ref="D39:R39" r:id="rId4" display="Further information on data quality can be found on the Data Quality web pages."/>
  </hyperlinks>
  <pageMargins left="0.78740157480314965" right="0.78740157480314965" top="0.78740157480314965" bottom="0.78740157480314965" header="0.51181102362204722" footer="0.51181102362204722"/>
  <pageSetup paperSize="9" scale="83" orientation="landscape" r:id="rId5"/>
  <headerFooter alignWithMargins="0"/>
  <rowBreaks count="1" manualBreakCount="1">
    <brk id="29" min="3" max="12" man="1"/>
  </rowBreaks>
  <legacyDrawing r:id="rId6"/>
</worksheet>
</file>

<file path=xl/worksheets/sheet3.xml><?xml version="1.0" encoding="utf-8"?>
<worksheet xmlns="http://schemas.openxmlformats.org/spreadsheetml/2006/main" xmlns:r="http://schemas.openxmlformats.org/officeDocument/2006/relationships">
  <sheetPr codeName="Sheet34"/>
  <dimension ref="A1:AP162"/>
  <sheetViews>
    <sheetView showGridLines="0" zoomScaleNormal="100" workbookViewId="0">
      <selection sqref="A1:N1"/>
    </sheetView>
  </sheetViews>
  <sheetFormatPr defaultRowHeight="12.75"/>
  <cols>
    <col min="1" max="17" width="9.140625" style="73"/>
    <col min="18" max="24" width="9.140625" style="74"/>
    <col min="25" max="25" width="9.140625" style="75"/>
    <col min="26" max="26" width="11.28515625" style="75" bestFit="1" customWidth="1"/>
    <col min="27" max="27" width="11.42578125" style="75" customWidth="1"/>
    <col min="28" max="29" width="11.42578125" style="75" bestFit="1" customWidth="1"/>
    <col min="30" max="30" width="11.28515625" style="75" bestFit="1" customWidth="1"/>
    <col min="31" max="31" width="9.140625" style="75"/>
    <col min="32" max="32" width="11" style="75" bestFit="1" customWidth="1"/>
    <col min="33" max="40" width="9.140625" style="74"/>
    <col min="41" max="42" width="9.140625" style="75"/>
    <col min="43" max="16384" width="9.140625" style="73"/>
  </cols>
  <sheetData>
    <row r="1" spans="1:42" s="74" customFormat="1" ht="27" customHeight="1">
      <c r="A1" s="161" t="s">
        <v>95</v>
      </c>
      <c r="B1" s="161"/>
      <c r="C1" s="161"/>
      <c r="D1" s="161"/>
      <c r="E1" s="161"/>
      <c r="F1" s="161"/>
      <c r="G1" s="161"/>
      <c r="H1" s="161"/>
      <c r="I1" s="161"/>
      <c r="J1" s="161"/>
      <c r="K1" s="161"/>
      <c r="L1" s="161"/>
      <c r="M1" s="161"/>
      <c r="N1" s="161"/>
      <c r="O1" s="73"/>
      <c r="P1" s="73"/>
      <c r="Q1" s="73"/>
      <c r="Y1" s="75"/>
      <c r="Z1" s="75"/>
      <c r="AA1" s="75"/>
      <c r="AB1" s="75"/>
      <c r="AC1" s="75"/>
      <c r="AD1" s="75"/>
      <c r="AE1" s="75"/>
      <c r="AF1" s="75"/>
      <c r="AO1" s="75"/>
      <c r="AP1" s="75"/>
    </row>
    <row r="2" spans="1:42" s="74" customFormat="1" ht="15" customHeight="1">
      <c r="A2" s="76"/>
      <c r="B2" s="76"/>
      <c r="C2" s="76"/>
      <c r="D2" s="76"/>
      <c r="E2" s="76"/>
      <c r="F2" s="76"/>
      <c r="G2" s="76"/>
      <c r="H2" s="76"/>
      <c r="I2" s="76"/>
      <c r="J2" s="76"/>
      <c r="K2" s="76"/>
      <c r="L2" s="77"/>
      <c r="M2" s="162" t="s">
        <v>51</v>
      </c>
      <c r="N2" s="162"/>
      <c r="O2" s="162"/>
      <c r="P2" s="73"/>
      <c r="Q2" s="73"/>
      <c r="Y2" s="75"/>
      <c r="Z2" s="75"/>
      <c r="AA2" s="75"/>
      <c r="AB2" s="75"/>
      <c r="AC2" s="75"/>
      <c r="AD2" s="75"/>
      <c r="AE2" s="75"/>
      <c r="AF2" s="75"/>
      <c r="AO2" s="75"/>
      <c r="AP2" s="75"/>
    </row>
    <row r="3" spans="1:42" s="74" customFormat="1" ht="12.75" customHeight="1">
      <c r="A3" s="76"/>
      <c r="B3" s="76"/>
      <c r="C3" s="76"/>
      <c r="D3" s="76"/>
      <c r="E3" s="76"/>
      <c r="F3" s="76"/>
      <c r="G3" s="76"/>
      <c r="H3" s="76"/>
      <c r="I3" s="76"/>
      <c r="J3" s="76"/>
      <c r="K3" s="76"/>
      <c r="L3" s="77"/>
      <c r="M3" s="163" t="s">
        <v>96</v>
      </c>
      <c r="N3" s="164"/>
      <c r="O3" s="77"/>
      <c r="P3" s="73"/>
      <c r="Q3" s="73"/>
      <c r="Y3" s="75"/>
      <c r="Z3" s="75"/>
      <c r="AA3" s="75"/>
      <c r="AB3" s="75"/>
      <c r="AC3" s="75"/>
      <c r="AD3" s="75"/>
      <c r="AE3" s="75"/>
      <c r="AF3" s="75"/>
      <c r="AO3" s="75"/>
      <c r="AP3" s="75"/>
    </row>
    <row r="5" spans="1:42" s="74" customFormat="1">
      <c r="A5" s="73"/>
      <c r="B5" s="73"/>
      <c r="C5" s="73"/>
      <c r="D5" s="73"/>
      <c r="E5" s="73"/>
      <c r="F5" s="73"/>
      <c r="G5" s="73"/>
      <c r="H5" s="73"/>
      <c r="I5" s="73"/>
      <c r="J5" s="73"/>
      <c r="K5" s="73"/>
      <c r="L5" s="73"/>
      <c r="M5" s="73"/>
      <c r="N5" s="73"/>
      <c r="O5" s="73"/>
      <c r="P5" s="73"/>
      <c r="Q5" s="73"/>
      <c r="Y5" s="75"/>
      <c r="Z5" s="78">
        <f>Z6</f>
        <v>42369</v>
      </c>
      <c r="AA5" s="78">
        <f>AA6</f>
        <v>42460</v>
      </c>
      <c r="AB5" s="78">
        <f>AB6</f>
        <v>42551</v>
      </c>
      <c r="AC5" s="78">
        <f>AC6</f>
        <v>42643</v>
      </c>
      <c r="AD5" s="78">
        <f>AD6</f>
        <v>42735</v>
      </c>
      <c r="AE5" s="75"/>
      <c r="AF5" s="75"/>
      <c r="AO5" s="75"/>
      <c r="AP5" s="75"/>
    </row>
    <row r="6" spans="1:42" s="74" customFormat="1">
      <c r="A6" s="73"/>
      <c r="B6" s="73"/>
      <c r="C6" s="73"/>
      <c r="D6" s="73"/>
      <c r="E6" s="73"/>
      <c r="F6" s="73"/>
      <c r="G6" s="73"/>
      <c r="H6" s="73"/>
      <c r="I6" s="73"/>
      <c r="J6" s="73"/>
      <c r="K6" s="73"/>
      <c r="L6" s="73"/>
      <c r="M6" s="73"/>
      <c r="N6" s="73"/>
      <c r="O6" s="73"/>
      <c r="P6" s="73"/>
      <c r="Q6" s="73"/>
      <c r="Y6" s="75"/>
      <c r="Z6" s="79">
        <f>'Table 1c'!$F$7</f>
        <v>42369</v>
      </c>
      <c r="AA6" s="79">
        <f>'Table 1c'!$G$7</f>
        <v>42460</v>
      </c>
      <c r="AB6" s="79">
        <f>'Table 1c'!$H$7</f>
        <v>42551</v>
      </c>
      <c r="AC6" s="79">
        <f>'Table 1c'!$I$7</f>
        <v>42643</v>
      </c>
      <c r="AD6" s="79">
        <f>'Table 1c'!$J$7</f>
        <v>42735</v>
      </c>
      <c r="AE6" s="75"/>
      <c r="AF6" s="75"/>
      <c r="AO6" s="75"/>
      <c r="AP6" s="75"/>
    </row>
    <row r="7" spans="1:42" s="74" customFormat="1">
      <c r="A7" s="73"/>
      <c r="B7" s="73"/>
      <c r="C7" s="73"/>
      <c r="D7" s="73"/>
      <c r="E7" s="73"/>
      <c r="F7" s="73"/>
      <c r="G7" s="73"/>
      <c r="H7" s="73"/>
      <c r="I7" s="73"/>
      <c r="J7" s="73"/>
      <c r="K7" s="73"/>
      <c r="L7" s="73"/>
      <c r="M7" s="73"/>
      <c r="N7" s="73"/>
      <c r="O7" s="73"/>
      <c r="P7" s="73"/>
      <c r="Q7" s="73"/>
      <c r="Y7" s="75" t="str">
        <f>Lookup!$AJ$1</f>
        <v>NHS Scotland</v>
      </c>
      <c r="Z7" s="75">
        <f>Chart_data!B6</f>
        <v>3177</v>
      </c>
      <c r="AA7" s="75">
        <f>Chart_data!C6</f>
        <v>3049</v>
      </c>
      <c r="AB7" s="75">
        <f>Chart_data!D6</f>
        <v>3129</v>
      </c>
      <c r="AC7" s="75">
        <f>Chart_data!E6</f>
        <v>3209</v>
      </c>
      <c r="AD7" s="75">
        <f>Chart_data!F6</f>
        <v>3254</v>
      </c>
      <c r="AE7" s="75"/>
      <c r="AF7" s="75"/>
      <c r="AO7" s="75"/>
      <c r="AP7" s="75"/>
    </row>
    <row r="8" spans="1:42" s="74" customFormat="1">
      <c r="A8" s="73"/>
      <c r="B8" s="73"/>
      <c r="C8" s="73"/>
      <c r="D8" s="73"/>
      <c r="E8" s="73"/>
      <c r="F8" s="73"/>
      <c r="G8" s="73"/>
      <c r="H8" s="73"/>
      <c r="I8" s="73"/>
      <c r="J8" s="73"/>
      <c r="K8" s="73"/>
      <c r="L8" s="73"/>
      <c r="M8" s="73"/>
      <c r="N8" s="73"/>
      <c r="O8" s="73"/>
      <c r="P8" s="73"/>
      <c r="Q8" s="73"/>
      <c r="Y8" s="75" t="str">
        <f>Lookup!$AJ$2</f>
        <v>NOSCAN</v>
      </c>
      <c r="Z8" s="75">
        <f>Chart_data!B7</f>
        <v>738</v>
      </c>
      <c r="AA8" s="75">
        <f>Chart_data!C7</f>
        <v>759</v>
      </c>
      <c r="AB8" s="75">
        <f>Chart_data!D7</f>
        <v>787</v>
      </c>
      <c r="AC8" s="75">
        <f>Chart_data!E7</f>
        <v>830</v>
      </c>
      <c r="AD8" s="75">
        <f>Chart_data!F7</f>
        <v>850</v>
      </c>
      <c r="AE8" s="75"/>
      <c r="AF8" s="75"/>
      <c r="AO8" s="75"/>
      <c r="AP8" s="75"/>
    </row>
    <row r="9" spans="1:42" s="74" customFormat="1">
      <c r="A9" s="73"/>
      <c r="B9" s="73"/>
      <c r="C9" s="73"/>
      <c r="D9" s="73"/>
      <c r="E9" s="73"/>
      <c r="F9" s="73"/>
      <c r="G9" s="73"/>
      <c r="H9" s="73"/>
      <c r="I9" s="73"/>
      <c r="J9" s="73"/>
      <c r="K9" s="73"/>
      <c r="L9" s="73"/>
      <c r="M9" s="73"/>
      <c r="N9" s="73"/>
      <c r="O9" s="73"/>
      <c r="P9" s="73"/>
      <c r="Q9" s="73"/>
      <c r="Y9" s="75" t="str">
        <f>Lookup!AJ$3</f>
        <v>NHS Grampian</v>
      </c>
      <c r="Z9" s="75">
        <f>Chart_data!B8</f>
        <v>332</v>
      </c>
      <c r="AA9" s="75">
        <f>Chart_data!C8</f>
        <v>341</v>
      </c>
      <c r="AB9" s="75">
        <f>Chart_data!D8</f>
        <v>358</v>
      </c>
      <c r="AC9" s="75">
        <f>Chart_data!E8</f>
        <v>374</v>
      </c>
      <c r="AD9" s="75">
        <f>Chart_data!F8</f>
        <v>387</v>
      </c>
      <c r="AE9" s="75"/>
      <c r="AF9" s="75"/>
      <c r="AO9" s="75"/>
      <c r="AP9" s="75"/>
    </row>
    <row r="10" spans="1:42" s="74" customFormat="1">
      <c r="A10" s="73"/>
      <c r="B10" s="73"/>
      <c r="C10" s="73"/>
      <c r="D10" s="73"/>
      <c r="E10" s="73"/>
      <c r="F10" s="73"/>
      <c r="G10" s="73"/>
      <c r="H10" s="73"/>
      <c r="I10" s="73"/>
      <c r="J10" s="73"/>
      <c r="K10" s="73"/>
      <c r="L10" s="73"/>
      <c r="M10" s="73"/>
      <c r="N10" s="73"/>
      <c r="O10" s="73"/>
      <c r="P10" s="73"/>
      <c r="Q10" s="73"/>
      <c r="Y10" s="75" t="str">
        <f>Lookup!$AJ$4</f>
        <v>NHS Highland</v>
      </c>
      <c r="Z10" s="75">
        <f>Chart_data!B9</f>
        <v>189</v>
      </c>
      <c r="AA10" s="75">
        <f>Chart_data!C9</f>
        <v>157</v>
      </c>
      <c r="AB10" s="75">
        <f>Chart_data!D9</f>
        <v>162</v>
      </c>
      <c r="AC10" s="75">
        <f>Chart_data!E9</f>
        <v>197</v>
      </c>
      <c r="AD10" s="75">
        <f>Chart_data!F9</f>
        <v>152</v>
      </c>
      <c r="AE10" s="75"/>
      <c r="AF10" s="79"/>
      <c r="AO10" s="75"/>
      <c r="AP10" s="75"/>
    </row>
    <row r="11" spans="1:42" s="74" customFormat="1">
      <c r="A11" s="73"/>
      <c r="B11" s="73"/>
      <c r="C11" s="73"/>
      <c r="D11" s="73"/>
      <c r="E11" s="73"/>
      <c r="F11" s="73"/>
      <c r="G11" s="73"/>
      <c r="H11" s="73"/>
      <c r="I11" s="73"/>
      <c r="J11" s="73"/>
      <c r="K11" s="73"/>
      <c r="L11" s="73"/>
      <c r="M11" s="73"/>
      <c r="N11" s="73"/>
      <c r="O11" s="73"/>
      <c r="P11" s="73"/>
      <c r="Q11" s="73"/>
      <c r="Y11" s="75" t="str">
        <f>Lookup!$AJ$5</f>
        <v>NHS Orkney</v>
      </c>
      <c r="Z11" s="75">
        <f>Chart_data!B10</f>
        <v>5</v>
      </c>
      <c r="AA11" s="75">
        <f>Chart_data!C10</f>
        <v>3</v>
      </c>
      <c r="AB11" s="75">
        <f>Chart_data!D10</f>
        <v>9</v>
      </c>
      <c r="AC11" s="75">
        <f>Chart_data!E10</f>
        <v>7</v>
      </c>
      <c r="AD11" s="75">
        <f>Chart_data!F10</f>
        <v>7</v>
      </c>
      <c r="AE11" s="75"/>
      <c r="AF11" s="75"/>
      <c r="AO11" s="75"/>
      <c r="AP11" s="75"/>
    </row>
    <row r="12" spans="1:42" s="74" customFormat="1">
      <c r="A12" s="73"/>
      <c r="B12" s="73"/>
      <c r="C12" s="73"/>
      <c r="D12" s="73"/>
      <c r="E12" s="73"/>
      <c r="F12" s="73"/>
      <c r="G12" s="73"/>
      <c r="H12" s="73"/>
      <c r="I12" s="73"/>
      <c r="J12" s="73"/>
      <c r="K12" s="73"/>
      <c r="L12" s="73"/>
      <c r="M12" s="73"/>
      <c r="N12" s="73"/>
      <c r="O12" s="73"/>
      <c r="P12" s="73"/>
      <c r="Q12" s="73"/>
      <c r="Y12" s="75" t="str">
        <f>Lookup!$AJ$6</f>
        <v>NHS Shetland</v>
      </c>
      <c r="Z12" s="75">
        <f>Chart_data!B11</f>
        <v>7</v>
      </c>
      <c r="AA12" s="75">
        <f>Chart_data!C11</f>
        <v>14</v>
      </c>
      <c r="AB12" s="75">
        <f>Chart_data!D11</f>
        <v>10</v>
      </c>
      <c r="AC12" s="75">
        <f>Chart_data!E11</f>
        <v>14</v>
      </c>
      <c r="AD12" s="75">
        <f>Chart_data!F11</f>
        <v>15</v>
      </c>
      <c r="AE12" s="75"/>
      <c r="AF12" s="75"/>
      <c r="AO12" s="75"/>
      <c r="AP12" s="75"/>
    </row>
    <row r="13" spans="1:42" s="74" customFormat="1">
      <c r="A13" s="73"/>
      <c r="B13" s="73"/>
      <c r="C13" s="73"/>
      <c r="D13" s="73"/>
      <c r="E13" s="73"/>
      <c r="F13" s="73"/>
      <c r="G13" s="73"/>
      <c r="H13" s="73"/>
      <c r="I13" s="73"/>
      <c r="J13" s="73"/>
      <c r="K13" s="73"/>
      <c r="L13" s="73"/>
      <c r="M13" s="73"/>
      <c r="N13" s="73"/>
      <c r="O13" s="73"/>
      <c r="P13" s="73"/>
      <c r="Q13" s="73"/>
      <c r="Y13" s="75" t="str">
        <f>Lookup!$AJ$7</f>
        <v>NHS Tayside</v>
      </c>
      <c r="Z13" s="75">
        <f>Chart_data!B12</f>
        <v>191</v>
      </c>
      <c r="AA13" s="75">
        <f>Chart_data!C12</f>
        <v>226</v>
      </c>
      <c r="AB13" s="75">
        <f>Chart_data!D12</f>
        <v>228</v>
      </c>
      <c r="AC13" s="75">
        <f>Chart_data!E12</f>
        <v>226</v>
      </c>
      <c r="AD13" s="75">
        <f>Chart_data!F12</f>
        <v>268</v>
      </c>
      <c r="AE13" s="75"/>
      <c r="AF13" s="75"/>
      <c r="AO13" s="75"/>
      <c r="AP13" s="75"/>
    </row>
    <row r="14" spans="1:42" s="74" customFormat="1">
      <c r="A14" s="73"/>
      <c r="B14" s="73"/>
      <c r="C14" s="73"/>
      <c r="D14" s="73"/>
      <c r="E14" s="73"/>
      <c r="F14" s="73"/>
      <c r="G14" s="73"/>
      <c r="H14" s="73"/>
      <c r="I14" s="73"/>
      <c r="J14" s="73"/>
      <c r="K14" s="73"/>
      <c r="L14" s="73"/>
      <c r="M14" s="73"/>
      <c r="N14" s="73"/>
      <c r="O14" s="73"/>
      <c r="P14" s="73"/>
      <c r="Q14" s="73"/>
      <c r="Y14" s="75" t="str">
        <f>Lookup!$AJ$8</f>
        <v>NHS Western Isles</v>
      </c>
      <c r="Z14" s="75">
        <f>Chart_data!B13</f>
        <v>14</v>
      </c>
      <c r="AA14" s="75">
        <f>Chart_data!C13</f>
        <v>18</v>
      </c>
      <c r="AB14" s="75">
        <f>Chart_data!D13</f>
        <v>20</v>
      </c>
      <c r="AC14" s="75">
        <f>Chart_data!E13</f>
        <v>12</v>
      </c>
      <c r="AD14" s="75">
        <f>Chart_data!F13</f>
        <v>21</v>
      </c>
      <c r="AE14" s="75"/>
      <c r="AF14" s="75"/>
      <c r="AO14" s="75"/>
      <c r="AP14" s="75"/>
    </row>
    <row r="15" spans="1:42" s="74" customFormat="1">
      <c r="A15" s="73"/>
      <c r="B15" s="73"/>
      <c r="C15" s="73"/>
      <c r="D15" s="73"/>
      <c r="E15" s="73"/>
      <c r="F15" s="73"/>
      <c r="G15" s="73"/>
      <c r="H15" s="73"/>
      <c r="I15" s="73"/>
      <c r="J15" s="73"/>
      <c r="K15" s="73"/>
      <c r="L15" s="73"/>
      <c r="M15" s="73"/>
      <c r="N15" s="73"/>
      <c r="O15" s="73"/>
      <c r="P15" s="73"/>
      <c r="Q15" s="73"/>
      <c r="Y15" s="75" t="str">
        <f>Lookup!$AJ$9</f>
        <v>SCAN</v>
      </c>
      <c r="Z15" s="75">
        <f>Chart_data!B14</f>
        <v>738</v>
      </c>
      <c r="AA15" s="75">
        <f>Chart_data!C14</f>
        <v>759</v>
      </c>
      <c r="AB15" s="75">
        <f>Chart_data!D14</f>
        <v>787</v>
      </c>
      <c r="AC15" s="75">
        <f>Chart_data!E14</f>
        <v>830</v>
      </c>
      <c r="AD15" s="75">
        <f>Chart_data!F14</f>
        <v>850</v>
      </c>
      <c r="AE15" s="75"/>
      <c r="AF15" s="75"/>
      <c r="AO15" s="75"/>
      <c r="AP15" s="75"/>
    </row>
    <row r="16" spans="1:42" s="74" customFormat="1">
      <c r="A16" s="73"/>
      <c r="B16" s="73"/>
      <c r="C16" s="73"/>
      <c r="D16" s="73"/>
      <c r="E16" s="73"/>
      <c r="F16" s="73"/>
      <c r="G16" s="73"/>
      <c r="H16" s="73"/>
      <c r="I16" s="73"/>
      <c r="J16" s="73"/>
      <c r="K16" s="73"/>
      <c r="L16" s="73"/>
      <c r="M16" s="73"/>
      <c r="N16" s="73"/>
      <c r="O16" s="73"/>
      <c r="P16" s="73"/>
      <c r="Q16" s="73"/>
      <c r="Y16" s="75" t="str">
        <f>Lookup!$AJ$10</f>
        <v>NHS Borders</v>
      </c>
      <c r="Z16" s="75">
        <f>Chart_data!B15</f>
        <v>69</v>
      </c>
      <c r="AA16" s="75">
        <f>Chart_data!C15</f>
        <v>61</v>
      </c>
      <c r="AB16" s="75">
        <f>Chart_data!D15</f>
        <v>71</v>
      </c>
      <c r="AC16" s="75">
        <f>Chart_data!E15</f>
        <v>88</v>
      </c>
      <c r="AD16" s="75">
        <f>Chart_data!F15</f>
        <v>78</v>
      </c>
      <c r="AE16" s="75"/>
      <c r="AF16" s="75"/>
      <c r="AO16" s="75"/>
      <c r="AP16" s="75"/>
    </row>
    <row r="17" spans="18:40" s="75" customFormat="1">
      <c r="R17" s="74"/>
      <c r="S17" s="74"/>
      <c r="T17" s="74"/>
      <c r="U17" s="74"/>
      <c r="V17" s="74"/>
      <c r="W17" s="74"/>
      <c r="X17" s="74"/>
      <c r="Y17" s="75" t="str">
        <f>Lookup!$AJ$11</f>
        <v>NHS Dumfries and Galloway</v>
      </c>
      <c r="Z17" s="75">
        <f>Chart_data!B16</f>
        <v>101</v>
      </c>
      <c r="AA17" s="75">
        <f>Chart_data!C16</f>
        <v>94</v>
      </c>
      <c r="AB17" s="75">
        <f>Chart_data!D16</f>
        <v>86</v>
      </c>
      <c r="AC17" s="75">
        <f>Chart_data!E16</f>
        <v>81</v>
      </c>
      <c r="AD17" s="75">
        <f>Chart_data!F16</f>
        <v>87</v>
      </c>
      <c r="AG17" s="74"/>
      <c r="AH17" s="74"/>
      <c r="AI17" s="74"/>
      <c r="AJ17" s="74"/>
      <c r="AK17" s="74"/>
      <c r="AL17" s="74"/>
      <c r="AM17" s="74"/>
      <c r="AN17" s="74"/>
    </row>
    <row r="18" spans="18:40" s="75" customFormat="1">
      <c r="R18" s="74"/>
      <c r="S18" s="74"/>
      <c r="T18" s="74"/>
      <c r="U18" s="74"/>
      <c r="V18" s="74"/>
      <c r="W18" s="74"/>
      <c r="X18" s="74"/>
      <c r="Y18" s="75" t="str">
        <f>Lookup!$AJ$12</f>
        <v>NHS Fife</v>
      </c>
      <c r="Z18" s="75">
        <f>Chart_data!B17</f>
        <v>208</v>
      </c>
      <c r="AA18" s="75">
        <f>Chart_data!C17</f>
        <v>175</v>
      </c>
      <c r="AB18" s="75">
        <f>Chart_data!D17</f>
        <v>196</v>
      </c>
      <c r="AC18" s="75">
        <f>Chart_data!E17</f>
        <v>192</v>
      </c>
      <c r="AD18" s="75">
        <f>Chart_data!F17</f>
        <v>193</v>
      </c>
      <c r="AG18" s="74"/>
      <c r="AH18" s="74"/>
      <c r="AI18" s="74"/>
      <c r="AJ18" s="74"/>
      <c r="AK18" s="74"/>
      <c r="AL18" s="74"/>
      <c r="AM18" s="74"/>
      <c r="AN18" s="74"/>
    </row>
    <row r="19" spans="18:40" s="75" customFormat="1">
      <c r="R19" s="74"/>
      <c r="S19" s="74"/>
      <c r="T19" s="74"/>
      <c r="U19" s="74"/>
      <c r="V19" s="74"/>
      <c r="W19" s="74"/>
      <c r="X19" s="74"/>
      <c r="Y19" s="75" t="str">
        <f>Lookup!$AJ$13</f>
        <v>NHS Lothian</v>
      </c>
      <c r="Z19" s="75">
        <f>Chart_data!B18</f>
        <v>477</v>
      </c>
      <c r="AA19" s="75">
        <f>Chart_data!C18</f>
        <v>426</v>
      </c>
      <c r="AB19" s="75">
        <f>Chart_data!D18</f>
        <v>417</v>
      </c>
      <c r="AC19" s="75">
        <f>Chart_data!E18</f>
        <v>439</v>
      </c>
      <c r="AD19" s="75">
        <f>Chart_data!F18</f>
        <v>474</v>
      </c>
      <c r="AG19" s="74"/>
      <c r="AH19" s="74"/>
      <c r="AI19" s="74"/>
      <c r="AJ19" s="74"/>
      <c r="AK19" s="74"/>
      <c r="AL19" s="74"/>
      <c r="AM19" s="74"/>
      <c r="AN19" s="74"/>
    </row>
    <row r="20" spans="18:40" s="75" customFormat="1">
      <c r="R20" s="74"/>
      <c r="S20" s="74"/>
      <c r="T20" s="74"/>
      <c r="U20" s="74"/>
      <c r="V20" s="74"/>
      <c r="W20" s="74"/>
      <c r="X20" s="74"/>
      <c r="Y20" s="75" t="str">
        <f>Lookup!$AJ$14</f>
        <v>WOSCAN</v>
      </c>
      <c r="Z20" s="75">
        <f>Chart_data!B19</f>
        <v>1584</v>
      </c>
      <c r="AA20" s="75">
        <f>Chart_data!C19</f>
        <v>1534</v>
      </c>
      <c r="AB20" s="75">
        <f>Chart_data!D19</f>
        <v>1572</v>
      </c>
      <c r="AC20" s="75">
        <f>Chart_data!E19</f>
        <v>1579</v>
      </c>
      <c r="AD20" s="75">
        <f>Chart_data!F19</f>
        <v>1572</v>
      </c>
      <c r="AG20" s="74"/>
      <c r="AH20" s="74"/>
      <c r="AI20" s="74"/>
      <c r="AJ20" s="74"/>
      <c r="AK20" s="74"/>
      <c r="AL20" s="74"/>
      <c r="AM20" s="74"/>
      <c r="AN20" s="74"/>
    </row>
    <row r="21" spans="18:40" s="75" customFormat="1">
      <c r="R21" s="74"/>
      <c r="S21" s="74"/>
      <c r="T21" s="74"/>
      <c r="U21" s="74"/>
      <c r="V21" s="74"/>
      <c r="W21" s="74"/>
      <c r="X21" s="74"/>
      <c r="Y21" s="75" t="str">
        <f>Lookup!$AJ$15</f>
        <v>NHS Ayrshire &amp; Arran</v>
      </c>
      <c r="Z21" s="75">
        <f>Chart_data!B20</f>
        <v>264</v>
      </c>
      <c r="AA21" s="75">
        <f>Chart_data!C20</f>
        <v>258</v>
      </c>
      <c r="AB21" s="75">
        <f>Chart_data!D20</f>
        <v>257</v>
      </c>
      <c r="AC21" s="75">
        <f>Chart_data!E20</f>
        <v>270</v>
      </c>
      <c r="AD21" s="75">
        <f>Chart_data!F20</f>
        <v>280</v>
      </c>
      <c r="AG21" s="74"/>
      <c r="AH21" s="74"/>
      <c r="AI21" s="74"/>
      <c r="AJ21" s="74"/>
      <c r="AK21" s="74"/>
      <c r="AL21" s="74"/>
      <c r="AM21" s="74"/>
      <c r="AN21" s="74"/>
    </row>
    <row r="22" spans="18:40" s="75" customFormat="1">
      <c r="R22" s="74"/>
      <c r="S22" s="74"/>
      <c r="T22" s="74"/>
      <c r="U22" s="74"/>
      <c r="V22" s="74"/>
      <c r="W22" s="74"/>
      <c r="X22" s="74"/>
      <c r="Y22" s="75" t="str">
        <f>Lookup!$AJ$16</f>
        <v>NHS Forth Valley</v>
      </c>
      <c r="Z22" s="75">
        <f>Chart_data!B21</f>
        <v>187</v>
      </c>
      <c r="AA22" s="75">
        <f>Chart_data!C21</f>
        <v>192</v>
      </c>
      <c r="AB22" s="75">
        <f>Chart_data!D21</f>
        <v>177</v>
      </c>
      <c r="AC22" s="75">
        <f>Chart_data!E21</f>
        <v>186</v>
      </c>
      <c r="AD22" s="75">
        <f>Chart_data!F21</f>
        <v>191</v>
      </c>
      <c r="AG22" s="74"/>
      <c r="AH22" s="74"/>
      <c r="AI22" s="74"/>
      <c r="AJ22" s="74"/>
      <c r="AK22" s="74"/>
      <c r="AL22" s="74"/>
      <c r="AM22" s="74"/>
      <c r="AN22" s="74"/>
    </row>
    <row r="23" spans="18:40" s="75" customFormat="1">
      <c r="R23" s="74"/>
      <c r="S23" s="74"/>
      <c r="T23" s="74"/>
      <c r="U23" s="74"/>
      <c r="V23" s="74"/>
      <c r="W23" s="74"/>
      <c r="X23" s="74"/>
      <c r="Y23" s="75" t="str">
        <f>Lookup!$AJ$17</f>
        <v>NHS Greater Glasgow &amp; Clyde</v>
      </c>
      <c r="Z23" s="75">
        <f>Chart_data!B22</f>
        <v>857</v>
      </c>
      <c r="AA23" s="75">
        <f>Chart_data!C22</f>
        <v>827</v>
      </c>
      <c r="AB23" s="75">
        <f>Chart_data!D22</f>
        <v>832</v>
      </c>
      <c r="AC23" s="75">
        <f>Chart_data!E22</f>
        <v>819</v>
      </c>
      <c r="AD23" s="75">
        <f>Chart_data!F22</f>
        <v>854</v>
      </c>
      <c r="AG23" s="74"/>
      <c r="AH23" s="74"/>
      <c r="AI23" s="74"/>
      <c r="AJ23" s="74"/>
      <c r="AK23" s="74"/>
      <c r="AL23" s="74"/>
      <c r="AM23" s="74"/>
      <c r="AN23" s="74"/>
    </row>
    <row r="24" spans="18:40" s="75" customFormat="1">
      <c r="R24" s="74"/>
      <c r="S24" s="74"/>
      <c r="T24" s="74"/>
      <c r="U24" s="74"/>
      <c r="V24" s="74"/>
      <c r="W24" s="74"/>
      <c r="X24" s="74"/>
      <c r="Y24" s="75" t="str">
        <f>Lookup!$AJ$18</f>
        <v>NHS Lanarkshire</v>
      </c>
      <c r="Z24" s="75">
        <f>Chart_data!B23</f>
        <v>276</v>
      </c>
      <c r="AA24" s="75">
        <f>Chart_data!C23</f>
        <v>257</v>
      </c>
      <c r="AB24" s="75">
        <f>Chart_data!D23</f>
        <v>306</v>
      </c>
      <c r="AC24" s="75">
        <f>Chart_data!E23</f>
        <v>304</v>
      </c>
      <c r="AD24" s="75">
        <f>Chart_data!F23</f>
        <v>247</v>
      </c>
      <c r="AG24" s="74"/>
      <c r="AH24" s="74"/>
      <c r="AI24" s="74"/>
      <c r="AJ24" s="74"/>
      <c r="AK24" s="74"/>
      <c r="AL24" s="74"/>
      <c r="AM24" s="74"/>
      <c r="AN24" s="74"/>
    </row>
    <row r="37" spans="18:40" s="75" customFormat="1">
      <c r="R37" s="74"/>
      <c r="S37" s="74"/>
      <c r="T37" s="74"/>
      <c r="U37" s="74"/>
      <c r="V37" s="74"/>
      <c r="W37" s="74"/>
      <c r="X37" s="74"/>
      <c r="Z37" s="80"/>
      <c r="AA37" s="80"/>
      <c r="AB37" s="80"/>
      <c r="AC37" s="80"/>
      <c r="AD37" s="80"/>
      <c r="AG37" s="74"/>
      <c r="AH37" s="74"/>
      <c r="AI37" s="74"/>
      <c r="AJ37" s="74"/>
      <c r="AK37" s="74"/>
      <c r="AL37" s="74"/>
      <c r="AM37" s="74"/>
      <c r="AN37" s="74"/>
    </row>
    <row r="38" spans="18:40" s="75" customFormat="1">
      <c r="R38" s="74"/>
      <c r="S38" s="74"/>
      <c r="T38" s="74"/>
      <c r="U38" s="74"/>
      <c r="V38" s="74"/>
      <c r="W38" s="74"/>
      <c r="X38" s="74"/>
      <c r="Y38" s="75" t="str">
        <f>Lookup!$AJ$1</f>
        <v>NHS Scotland</v>
      </c>
      <c r="Z38" s="81">
        <f>Chart_data!B32</f>
        <v>0.90840415486307835</v>
      </c>
      <c r="AA38" s="81">
        <f>Chart_data!C32</f>
        <v>0.9022630370613316</v>
      </c>
      <c r="AB38" s="81">
        <f>Chart_data!D32</f>
        <v>0.8983700862895494</v>
      </c>
      <c r="AC38" s="81">
        <f>Chart_data!E32</f>
        <v>0.87129947023995014</v>
      </c>
      <c r="AD38" s="81">
        <f>Chart_data!F32</f>
        <v>0.87461585740626924</v>
      </c>
      <c r="AE38" s="81">
        <f>Lookup!V3</f>
        <v>0.95</v>
      </c>
      <c r="AG38" s="74"/>
      <c r="AH38" s="74"/>
      <c r="AI38" s="74"/>
      <c r="AJ38" s="74"/>
      <c r="AK38" s="74"/>
      <c r="AL38" s="74"/>
      <c r="AM38" s="74"/>
      <c r="AN38" s="74"/>
    </row>
    <row r="39" spans="18:40" s="75" customFormat="1">
      <c r="R39" s="74"/>
      <c r="S39" s="74"/>
      <c r="T39" s="74"/>
      <c r="U39" s="74"/>
      <c r="V39" s="74"/>
      <c r="W39" s="74"/>
      <c r="X39" s="74"/>
      <c r="Y39" s="75" t="str">
        <f>Lookup!$AJ$2</f>
        <v>NOSCAN</v>
      </c>
      <c r="Z39" s="81">
        <f>Chart_data!B33</f>
        <v>0.88617886178861793</v>
      </c>
      <c r="AA39" s="81">
        <f>Chart_data!C33</f>
        <v>0.8998682476943346</v>
      </c>
      <c r="AB39" s="81">
        <f>Chart_data!D33</f>
        <v>0.86658195679796701</v>
      </c>
      <c r="AC39" s="81">
        <f>Chart_data!E33</f>
        <v>0.84337349397590367</v>
      </c>
      <c r="AD39" s="81">
        <f>Chart_data!F33</f>
        <v>0.85882352941176465</v>
      </c>
      <c r="AE39" s="81">
        <f>Lookup!V4</f>
        <v>0.95</v>
      </c>
      <c r="AG39" s="74"/>
      <c r="AH39" s="74"/>
      <c r="AI39" s="74"/>
      <c r="AJ39" s="74"/>
      <c r="AK39" s="74"/>
      <c r="AL39" s="74"/>
      <c r="AM39" s="74"/>
      <c r="AN39" s="74"/>
    </row>
    <row r="40" spans="18:40" s="75" customFormat="1">
      <c r="R40" s="74"/>
      <c r="S40" s="74"/>
      <c r="T40" s="74"/>
      <c r="U40" s="74"/>
      <c r="V40" s="74"/>
      <c r="W40" s="74"/>
      <c r="X40" s="74"/>
      <c r="Y40" s="75" t="str">
        <f>Lookup!AJ$3</f>
        <v>NHS Grampian</v>
      </c>
      <c r="Z40" s="81">
        <f>Chart_data!B34</f>
        <v>0.87349397590361444</v>
      </c>
      <c r="AA40" s="81">
        <f>Chart_data!C34</f>
        <v>0.87683284457478006</v>
      </c>
      <c r="AB40" s="81">
        <f>Chart_data!D34</f>
        <v>0.85754189944134074</v>
      </c>
      <c r="AC40" s="81">
        <f>Chart_data!E34</f>
        <v>0.82887700534759357</v>
      </c>
      <c r="AD40" s="81">
        <f>Chart_data!F34</f>
        <v>0.84754521963824292</v>
      </c>
      <c r="AE40" s="81">
        <f>Lookup!V5</f>
        <v>0.95</v>
      </c>
      <c r="AG40" s="74"/>
      <c r="AH40" s="74"/>
      <c r="AI40" s="74"/>
      <c r="AJ40" s="74"/>
      <c r="AK40" s="74"/>
      <c r="AL40" s="74"/>
      <c r="AM40" s="74"/>
      <c r="AN40" s="74"/>
    </row>
    <row r="41" spans="18:40" s="75" customFormat="1">
      <c r="R41" s="74"/>
      <c r="S41" s="74"/>
      <c r="T41" s="74"/>
      <c r="U41" s="74"/>
      <c r="V41" s="74"/>
      <c r="W41" s="74"/>
      <c r="X41" s="74"/>
      <c r="Y41" s="75" t="str">
        <f>Lookup!$AJ$4</f>
        <v>NHS Highland</v>
      </c>
      <c r="Z41" s="81">
        <f>Chart_data!B35</f>
        <v>0.91005291005291</v>
      </c>
      <c r="AA41" s="81">
        <f>Chart_data!C35</f>
        <v>0.92356687898089174</v>
      </c>
      <c r="AB41" s="81">
        <f>Chart_data!D35</f>
        <v>0.83333333333333337</v>
      </c>
      <c r="AC41" s="81">
        <f>Chart_data!E35</f>
        <v>0.88324873096446699</v>
      </c>
      <c r="AD41" s="81">
        <f>Chart_data!F35</f>
        <v>0.86184210526315785</v>
      </c>
      <c r="AE41" s="81">
        <f>Lookup!V6</f>
        <v>0.95</v>
      </c>
      <c r="AG41" s="74"/>
      <c r="AH41" s="74"/>
      <c r="AI41" s="74"/>
      <c r="AJ41" s="74"/>
      <c r="AK41" s="74"/>
      <c r="AL41" s="74"/>
      <c r="AM41" s="74"/>
      <c r="AN41" s="74"/>
    </row>
    <row r="42" spans="18:40" s="75" customFormat="1">
      <c r="R42" s="74"/>
      <c r="S42" s="74"/>
      <c r="T42" s="74"/>
      <c r="U42" s="74"/>
      <c r="V42" s="74"/>
      <c r="W42" s="74"/>
      <c r="X42" s="74"/>
      <c r="Y42" s="75" t="str">
        <f>Lookup!$AJ$5</f>
        <v>NHS Orkney</v>
      </c>
      <c r="Z42" s="81">
        <f>Chart_data!B36</f>
        <v>0.8</v>
      </c>
      <c r="AA42" s="81">
        <f>Chart_data!C36</f>
        <v>0.33333333333333331</v>
      </c>
      <c r="AB42" s="81">
        <f>Chart_data!D36</f>
        <v>0.77777777777777779</v>
      </c>
      <c r="AC42" s="81">
        <f>Chart_data!E36</f>
        <v>0.8571428571428571</v>
      </c>
      <c r="AD42" s="81">
        <f>Chart_data!F36</f>
        <v>1</v>
      </c>
      <c r="AE42" s="81">
        <f>Lookup!V7</f>
        <v>0.95</v>
      </c>
      <c r="AG42" s="74"/>
      <c r="AH42" s="74"/>
      <c r="AI42" s="74"/>
      <c r="AJ42" s="74"/>
      <c r="AK42" s="74"/>
      <c r="AL42" s="74"/>
      <c r="AM42" s="74"/>
      <c r="AN42" s="74"/>
    </row>
    <row r="43" spans="18:40" s="75" customFormat="1">
      <c r="R43" s="74"/>
      <c r="S43" s="74"/>
      <c r="T43" s="74"/>
      <c r="U43" s="74"/>
      <c r="V43" s="74"/>
      <c r="W43" s="74"/>
      <c r="X43" s="74"/>
      <c r="Y43" s="75" t="str">
        <f>Lookup!$AJ$6</f>
        <v>NHS Shetland</v>
      </c>
      <c r="Z43" s="81">
        <f>Chart_data!B37</f>
        <v>0.7142857142857143</v>
      </c>
      <c r="AA43" s="81">
        <f>Chart_data!C37</f>
        <v>0.8571428571428571</v>
      </c>
      <c r="AB43" s="81">
        <f>Chart_data!D37</f>
        <v>0.9</v>
      </c>
      <c r="AC43" s="81">
        <f>Chart_data!E37</f>
        <v>0.8571428571428571</v>
      </c>
      <c r="AD43" s="81">
        <f>Chart_data!F37</f>
        <v>1</v>
      </c>
      <c r="AE43" s="81">
        <f>Lookup!V8</f>
        <v>0.95</v>
      </c>
      <c r="AG43" s="74"/>
      <c r="AH43" s="74"/>
      <c r="AI43" s="74"/>
      <c r="AJ43" s="74"/>
      <c r="AK43" s="74"/>
      <c r="AL43" s="74"/>
      <c r="AM43" s="74"/>
      <c r="AN43" s="74"/>
    </row>
    <row r="44" spans="18:40" s="75" customFormat="1">
      <c r="R44" s="74"/>
      <c r="S44" s="74"/>
      <c r="T44" s="74"/>
      <c r="U44" s="74"/>
      <c r="V44" s="74"/>
      <c r="W44" s="74"/>
      <c r="X44" s="74"/>
      <c r="Y44" s="75" t="str">
        <f>Lookup!$AJ$7</f>
        <v>NHS Tayside</v>
      </c>
      <c r="Z44" s="81">
        <f>Chart_data!B38</f>
        <v>0.89005235602094246</v>
      </c>
      <c r="AA44" s="81">
        <f>Chart_data!C38</f>
        <v>0.92920353982300885</v>
      </c>
      <c r="AB44" s="81">
        <f>Chart_data!D38</f>
        <v>0.90350877192982459</v>
      </c>
      <c r="AC44" s="81">
        <f>Chart_data!E38</f>
        <v>0.83628318584070793</v>
      </c>
      <c r="AD44" s="81">
        <f>Chart_data!F38</f>
        <v>0.87686567164179108</v>
      </c>
      <c r="AE44" s="81">
        <f>Lookup!V9</f>
        <v>0.95</v>
      </c>
      <c r="AG44" s="74"/>
      <c r="AH44" s="74"/>
      <c r="AI44" s="74"/>
      <c r="AJ44" s="74"/>
      <c r="AK44" s="74"/>
      <c r="AL44" s="74"/>
      <c r="AM44" s="74"/>
      <c r="AN44" s="74"/>
    </row>
    <row r="45" spans="18:40" s="75" customFormat="1">
      <c r="R45" s="74"/>
      <c r="S45" s="74"/>
      <c r="T45" s="74"/>
      <c r="U45" s="74"/>
      <c r="V45" s="74"/>
      <c r="W45" s="74"/>
      <c r="X45" s="74"/>
      <c r="Y45" s="75" t="str">
        <f>Lookup!$AJ$8</f>
        <v>NHS Western Isles</v>
      </c>
      <c r="Z45" s="81">
        <f>Chart_data!B39</f>
        <v>0.9285714285714286</v>
      </c>
      <c r="AA45" s="81">
        <f>Chart_data!C39</f>
        <v>0.88888888888888884</v>
      </c>
      <c r="AB45" s="81">
        <f>Chart_data!D39</f>
        <v>0.9</v>
      </c>
      <c r="AC45" s="81">
        <f>Chart_data!E39</f>
        <v>0.75</v>
      </c>
      <c r="AD45" s="81">
        <f>Chart_data!F39</f>
        <v>0.66666666666666663</v>
      </c>
      <c r="AE45" s="81">
        <f>Lookup!V10</f>
        <v>0.95</v>
      </c>
      <c r="AG45" s="74"/>
      <c r="AH45" s="74"/>
      <c r="AI45" s="74"/>
      <c r="AJ45" s="74"/>
      <c r="AK45" s="74"/>
      <c r="AL45" s="74"/>
      <c r="AM45" s="74"/>
      <c r="AN45" s="74"/>
    </row>
    <row r="46" spans="18:40" s="75" customFormat="1">
      <c r="R46" s="74"/>
      <c r="S46" s="74"/>
      <c r="T46" s="74"/>
      <c r="U46" s="74"/>
      <c r="V46" s="74"/>
      <c r="W46" s="74"/>
      <c r="X46" s="74"/>
      <c r="Y46" s="75" t="str">
        <f>Lookup!$AJ$9</f>
        <v>SCAN</v>
      </c>
      <c r="Z46" s="81">
        <f>Chart_data!B40</f>
        <v>0.88617886178861793</v>
      </c>
      <c r="AA46" s="81">
        <f>Chart_data!C40</f>
        <v>0.8998682476943346</v>
      </c>
      <c r="AB46" s="81">
        <f>Chart_data!D40</f>
        <v>0.86658195679796701</v>
      </c>
      <c r="AC46" s="81">
        <f>Chart_data!E40</f>
        <v>0.84337349397590367</v>
      </c>
      <c r="AD46" s="81">
        <f>Chart_data!F40</f>
        <v>0.85882352941176465</v>
      </c>
      <c r="AE46" s="81">
        <f>Lookup!V11</f>
        <v>0.95</v>
      </c>
      <c r="AG46" s="74"/>
      <c r="AH46" s="74"/>
      <c r="AI46" s="74"/>
      <c r="AJ46" s="74"/>
      <c r="AK46" s="74"/>
      <c r="AL46" s="74"/>
      <c r="AM46" s="74"/>
      <c r="AN46" s="74"/>
    </row>
    <row r="47" spans="18:40" s="75" customFormat="1">
      <c r="R47" s="74"/>
      <c r="S47" s="74"/>
      <c r="T47" s="74"/>
      <c r="U47" s="74"/>
      <c r="V47" s="74"/>
      <c r="W47" s="74"/>
      <c r="X47" s="74"/>
      <c r="Y47" s="75" t="str">
        <f>Lookup!$AJ$10</f>
        <v>NHS Borders</v>
      </c>
      <c r="Z47" s="81">
        <f>Chart_data!B41</f>
        <v>0.98550724637681164</v>
      </c>
      <c r="AA47" s="81">
        <f>Chart_data!C41</f>
        <v>1</v>
      </c>
      <c r="AB47" s="81">
        <f>Chart_data!D41</f>
        <v>0.971830985915493</v>
      </c>
      <c r="AC47" s="81">
        <f>Chart_data!E41</f>
        <v>0.98863636363636365</v>
      </c>
      <c r="AD47" s="81">
        <f>Chart_data!F41</f>
        <v>0.96153846153846156</v>
      </c>
      <c r="AE47" s="81">
        <f>Lookup!V12</f>
        <v>0.95</v>
      </c>
      <c r="AG47" s="74"/>
      <c r="AH47" s="74"/>
      <c r="AI47" s="74"/>
      <c r="AJ47" s="74"/>
      <c r="AK47" s="74"/>
      <c r="AL47" s="74"/>
      <c r="AM47" s="74"/>
      <c r="AN47" s="74"/>
    </row>
    <row r="48" spans="18:40" s="75" customFormat="1">
      <c r="R48" s="74"/>
      <c r="S48" s="74"/>
      <c r="T48" s="74"/>
      <c r="U48" s="74"/>
      <c r="V48" s="74"/>
      <c r="W48" s="74"/>
      <c r="X48" s="74"/>
      <c r="Y48" s="75" t="str">
        <f>Lookup!$AJ$11</f>
        <v>NHS Dumfries and Galloway</v>
      </c>
      <c r="Z48" s="81">
        <f>Chart_data!B42</f>
        <v>0.96039603960396036</v>
      </c>
      <c r="AA48" s="81">
        <f>Chart_data!C42</f>
        <v>0.95744680851063835</v>
      </c>
      <c r="AB48" s="81">
        <f>Chart_data!D42</f>
        <v>0.90697674418604646</v>
      </c>
      <c r="AC48" s="81">
        <f>Chart_data!E42</f>
        <v>0.95061728395061729</v>
      </c>
      <c r="AD48" s="81">
        <f>Chart_data!F42</f>
        <v>0.95402298850574707</v>
      </c>
      <c r="AE48" s="81">
        <f>Lookup!V13</f>
        <v>0.95</v>
      </c>
      <c r="AG48" s="74"/>
      <c r="AH48" s="74"/>
      <c r="AI48" s="74"/>
      <c r="AJ48" s="74"/>
      <c r="AK48" s="74"/>
      <c r="AL48" s="74"/>
      <c r="AM48" s="74"/>
      <c r="AN48" s="74"/>
    </row>
    <row r="49" spans="18:40" s="75" customFormat="1">
      <c r="R49" s="74"/>
      <c r="S49" s="74"/>
      <c r="T49" s="74"/>
      <c r="U49" s="74"/>
      <c r="V49" s="74"/>
      <c r="W49" s="74"/>
      <c r="X49" s="74"/>
      <c r="Y49" s="75" t="str">
        <f>Lookup!$AJ$12</f>
        <v>NHS Fife</v>
      </c>
      <c r="Z49" s="81">
        <f>Chart_data!B43</f>
        <v>0.90384615384615385</v>
      </c>
      <c r="AA49" s="81">
        <f>Chart_data!C43</f>
        <v>0.88571428571428568</v>
      </c>
      <c r="AB49" s="81">
        <f>Chart_data!D43</f>
        <v>0.89795918367346939</v>
      </c>
      <c r="AC49" s="81">
        <f>Chart_data!E43</f>
        <v>0.875</v>
      </c>
      <c r="AD49" s="81">
        <f>Chart_data!F43</f>
        <v>0.85492227979274615</v>
      </c>
      <c r="AE49" s="81">
        <f>Lookup!V14</f>
        <v>0.95</v>
      </c>
      <c r="AG49" s="74"/>
      <c r="AH49" s="74"/>
      <c r="AI49" s="74"/>
      <c r="AJ49" s="74"/>
      <c r="AK49" s="74"/>
      <c r="AL49" s="74"/>
      <c r="AM49" s="74"/>
      <c r="AN49" s="74"/>
    </row>
    <row r="50" spans="18:40" s="75" customFormat="1">
      <c r="R50" s="74"/>
      <c r="S50" s="74"/>
      <c r="T50" s="74"/>
      <c r="U50" s="74"/>
      <c r="V50" s="74"/>
      <c r="W50" s="74"/>
      <c r="X50" s="74"/>
      <c r="Y50" s="75" t="str">
        <f>Lookup!$AJ$13</f>
        <v>NHS Lothian</v>
      </c>
      <c r="Z50" s="81">
        <f>Chart_data!B44</f>
        <v>0.93291404612159334</v>
      </c>
      <c r="AA50" s="81">
        <f>Chart_data!C44</f>
        <v>0.92018779342723001</v>
      </c>
      <c r="AB50" s="81">
        <f>Chart_data!D44</f>
        <v>0.9304556354916067</v>
      </c>
      <c r="AC50" s="81">
        <f>Chart_data!E44</f>
        <v>0.8815489749430524</v>
      </c>
      <c r="AD50" s="81">
        <f>Chart_data!F44</f>
        <v>0.83755274261603374</v>
      </c>
      <c r="AE50" s="81">
        <f>Lookup!V15</f>
        <v>0.95</v>
      </c>
      <c r="AG50" s="74"/>
      <c r="AH50" s="74"/>
      <c r="AI50" s="74"/>
      <c r="AJ50" s="74"/>
      <c r="AK50" s="74"/>
      <c r="AL50" s="74"/>
      <c r="AM50" s="74"/>
      <c r="AN50" s="74"/>
    </row>
    <row r="51" spans="18:40" s="75" customFormat="1">
      <c r="R51" s="74"/>
      <c r="S51" s="74"/>
      <c r="T51" s="74"/>
      <c r="U51" s="74"/>
      <c r="V51" s="74"/>
      <c r="W51" s="74"/>
      <c r="X51" s="74"/>
      <c r="Y51" s="75" t="str">
        <f>Lookup!$AJ$14</f>
        <v>WOSCAN</v>
      </c>
      <c r="Z51" s="81">
        <f>Chart_data!B45</f>
        <v>0.90530303030303028</v>
      </c>
      <c r="AA51" s="81">
        <f>Chart_data!C45</f>
        <v>0.89308996088657111</v>
      </c>
      <c r="AB51" s="81">
        <f>Chart_data!D45</f>
        <v>0.90203562340966925</v>
      </c>
      <c r="AC51" s="81">
        <f>Chart_data!E45</f>
        <v>0.87207093096896771</v>
      </c>
      <c r="AD51" s="81">
        <f>Chart_data!F45</f>
        <v>0.88804071246819338</v>
      </c>
      <c r="AE51" s="81">
        <f>Lookup!V16</f>
        <v>0.95</v>
      </c>
      <c r="AG51" s="74"/>
      <c r="AH51" s="74"/>
      <c r="AI51" s="74"/>
      <c r="AJ51" s="74"/>
      <c r="AK51" s="74"/>
      <c r="AL51" s="74"/>
      <c r="AM51" s="74"/>
      <c r="AN51" s="74"/>
    </row>
    <row r="52" spans="18:40" s="75" customFormat="1">
      <c r="R52" s="74"/>
      <c r="S52" s="74"/>
      <c r="T52" s="74"/>
      <c r="U52" s="74"/>
      <c r="V52" s="74"/>
      <c r="W52" s="74"/>
      <c r="X52" s="74"/>
      <c r="Y52" s="75" t="str">
        <f>Lookup!$AJ$15</f>
        <v>NHS Ayrshire &amp; Arran</v>
      </c>
      <c r="Z52" s="81">
        <f>Chart_data!B46</f>
        <v>0.93560606060606055</v>
      </c>
      <c r="AA52" s="81">
        <f>Chart_data!C46</f>
        <v>0.9147286821705426</v>
      </c>
      <c r="AB52" s="81">
        <f>Chart_data!D46</f>
        <v>0.91828793774319062</v>
      </c>
      <c r="AC52" s="81">
        <f>Chart_data!E46</f>
        <v>0.91851851851851851</v>
      </c>
      <c r="AD52" s="81">
        <f>Chart_data!F46</f>
        <v>0.91428571428571426</v>
      </c>
      <c r="AE52" s="81">
        <f>Lookup!V17</f>
        <v>0.95</v>
      </c>
      <c r="AG52" s="74"/>
      <c r="AH52" s="74"/>
      <c r="AI52" s="74"/>
      <c r="AJ52" s="74"/>
      <c r="AK52" s="74"/>
      <c r="AL52" s="74"/>
      <c r="AM52" s="74"/>
      <c r="AN52" s="74"/>
    </row>
    <row r="53" spans="18:40" s="75" customFormat="1">
      <c r="R53" s="74"/>
      <c r="S53" s="74"/>
      <c r="T53" s="74"/>
      <c r="U53" s="74"/>
      <c r="V53" s="74"/>
      <c r="W53" s="74"/>
      <c r="X53" s="74"/>
      <c r="Y53" s="75" t="str">
        <f>Lookup!$AJ$16</f>
        <v>NHS Forth Valley</v>
      </c>
      <c r="Z53" s="81">
        <f>Chart_data!B47</f>
        <v>0.93048128342245995</v>
      </c>
      <c r="AA53" s="81">
        <f>Chart_data!C47</f>
        <v>0.90104166666666663</v>
      </c>
      <c r="AB53" s="81">
        <f>Chart_data!D47</f>
        <v>0.88700564971751417</v>
      </c>
      <c r="AC53" s="81">
        <f>Chart_data!E47</f>
        <v>0.86021505376344087</v>
      </c>
      <c r="AD53" s="81">
        <f>Chart_data!F47</f>
        <v>0.89528795811518325</v>
      </c>
      <c r="AE53" s="81">
        <f>Lookup!V18</f>
        <v>0.95</v>
      </c>
      <c r="AG53" s="74"/>
      <c r="AH53" s="74"/>
      <c r="AI53" s="74"/>
      <c r="AJ53" s="74"/>
      <c r="AK53" s="74"/>
      <c r="AL53" s="74"/>
      <c r="AM53" s="74"/>
      <c r="AN53" s="74"/>
    </row>
    <row r="54" spans="18:40" s="75" customFormat="1">
      <c r="R54" s="74"/>
      <c r="S54" s="74"/>
      <c r="T54" s="74"/>
      <c r="U54" s="74"/>
      <c r="V54" s="74"/>
      <c r="W54" s="74"/>
      <c r="X54" s="74"/>
      <c r="Y54" s="75" t="str">
        <f>Lookup!$AJ$17</f>
        <v>NHS Greater Glasgow &amp; Clyde</v>
      </c>
      <c r="Z54" s="81">
        <f>Chart_data!B48</f>
        <v>0.87514585764294051</v>
      </c>
      <c r="AA54" s="81">
        <f>Chart_data!C48</f>
        <v>0.86577992744860943</v>
      </c>
      <c r="AB54" s="81">
        <f>Chart_data!D48</f>
        <v>0.88100961538461542</v>
      </c>
      <c r="AC54" s="81">
        <f>Chart_data!E48</f>
        <v>0.82783882783882778</v>
      </c>
      <c r="AD54" s="81">
        <f>Chart_data!F48</f>
        <v>0.85948477751756436</v>
      </c>
      <c r="AE54" s="81">
        <f>Lookup!V19</f>
        <v>0.95</v>
      </c>
      <c r="AG54" s="74"/>
      <c r="AH54" s="74"/>
      <c r="AI54" s="74"/>
      <c r="AJ54" s="74"/>
      <c r="AK54" s="74"/>
      <c r="AL54" s="74"/>
      <c r="AM54" s="74"/>
      <c r="AN54" s="74"/>
    </row>
    <row r="55" spans="18:40" s="75" customFormat="1">
      <c r="R55" s="74"/>
      <c r="S55" s="74"/>
      <c r="T55" s="74"/>
      <c r="U55" s="74"/>
      <c r="V55" s="74"/>
      <c r="W55" s="74"/>
      <c r="X55" s="74"/>
      <c r="Y55" s="75" t="str">
        <f>Lookup!$AJ$18</f>
        <v>NHS Lanarkshire</v>
      </c>
      <c r="Z55" s="81">
        <f>Chart_data!B49</f>
        <v>0.95289855072463769</v>
      </c>
      <c r="AA55" s="81">
        <f>Chart_data!C49</f>
        <v>0.953307392996109</v>
      </c>
      <c r="AB55" s="81">
        <f>Chart_data!D49</f>
        <v>0.95424836601307195</v>
      </c>
      <c r="AC55" s="81">
        <f>Chart_data!E49</f>
        <v>0.95723684210526316</v>
      </c>
      <c r="AD55" s="81">
        <f>Chart_data!F49</f>
        <v>0.95141700404858298</v>
      </c>
      <c r="AE55" s="81">
        <f>Lookup!V20</f>
        <v>0.95</v>
      </c>
      <c r="AG55" s="74"/>
      <c r="AH55" s="74"/>
      <c r="AI55" s="74"/>
      <c r="AJ55" s="74"/>
      <c r="AK55" s="74"/>
      <c r="AL55" s="74"/>
      <c r="AM55" s="74"/>
      <c r="AN55" s="74"/>
    </row>
    <row r="72" spans="18:40" s="75" customFormat="1">
      <c r="R72" s="74"/>
      <c r="S72" s="74"/>
      <c r="T72" s="74"/>
      <c r="U72" s="74"/>
      <c r="V72" s="74"/>
      <c r="W72" s="74"/>
      <c r="X72" s="74"/>
      <c r="Z72" s="80"/>
      <c r="AA72" s="80"/>
      <c r="AB72" s="80"/>
      <c r="AC72" s="80"/>
      <c r="AD72" s="80"/>
      <c r="AG72" s="74"/>
      <c r="AH72" s="74"/>
      <c r="AI72" s="74"/>
      <c r="AJ72" s="74"/>
      <c r="AK72" s="74"/>
      <c r="AL72" s="74"/>
      <c r="AM72" s="74"/>
      <c r="AN72" s="74"/>
    </row>
    <row r="73" spans="18:40" s="75" customFormat="1">
      <c r="R73" s="74"/>
      <c r="S73" s="74"/>
      <c r="T73" s="74"/>
      <c r="U73" s="74"/>
      <c r="V73" s="74"/>
      <c r="W73" s="74"/>
      <c r="X73" s="74"/>
      <c r="Y73" s="75" t="str">
        <f>Lookup!$AJ$1</f>
        <v>NHS Scotland</v>
      </c>
      <c r="Z73" s="82">
        <f>Chart_data!B57</f>
        <v>211</v>
      </c>
      <c r="AA73" s="82">
        <f>Chart_data!C57</f>
        <v>214</v>
      </c>
      <c r="AB73" s="82">
        <f>Chart_data!D57</f>
        <v>223</v>
      </c>
      <c r="AC73" s="82">
        <f>Chart_data!E57</f>
        <v>242</v>
      </c>
      <c r="AD73" s="82">
        <f>Chart_data!F57</f>
        <v>309</v>
      </c>
      <c r="AG73" s="74"/>
      <c r="AH73" s="74"/>
      <c r="AI73" s="74"/>
      <c r="AJ73" s="74"/>
      <c r="AK73" s="74"/>
      <c r="AL73" s="74"/>
      <c r="AM73" s="74"/>
      <c r="AN73" s="74"/>
    </row>
    <row r="74" spans="18:40" s="75" customFormat="1">
      <c r="R74" s="74"/>
      <c r="S74" s="74"/>
      <c r="T74" s="74"/>
      <c r="U74" s="74"/>
      <c r="V74" s="74"/>
      <c r="W74" s="74"/>
      <c r="X74" s="74"/>
      <c r="Y74" s="75" t="str">
        <f>Lookup!$AJ$2</f>
        <v>NOSCAN</v>
      </c>
      <c r="Z74" s="82">
        <f>Chart_data!B58</f>
        <v>211</v>
      </c>
      <c r="AA74" s="82">
        <f>Chart_data!C58</f>
        <v>169</v>
      </c>
      <c r="AB74" s="82">
        <f>Chart_data!D58</f>
        <v>198</v>
      </c>
      <c r="AC74" s="82">
        <f>Chart_data!E58</f>
        <v>222</v>
      </c>
      <c r="AD74" s="82">
        <f>Chart_data!F58</f>
        <v>302</v>
      </c>
      <c r="AG74" s="74"/>
      <c r="AH74" s="74"/>
      <c r="AI74" s="74"/>
      <c r="AJ74" s="74"/>
      <c r="AK74" s="74"/>
      <c r="AL74" s="74"/>
      <c r="AM74" s="74"/>
      <c r="AN74" s="74"/>
    </row>
    <row r="75" spans="18:40" s="75" customFormat="1">
      <c r="R75" s="74"/>
      <c r="S75" s="74"/>
      <c r="T75" s="74"/>
      <c r="U75" s="74"/>
      <c r="V75" s="74"/>
      <c r="W75" s="74"/>
      <c r="X75" s="74"/>
      <c r="Y75" s="75" t="str">
        <f>Lookup!AJ$3</f>
        <v>NHS Grampian</v>
      </c>
      <c r="Z75" s="82">
        <f>Chart_data!B59</f>
        <v>170</v>
      </c>
      <c r="AA75" s="82">
        <f>Chart_data!C59</f>
        <v>169</v>
      </c>
      <c r="AB75" s="82">
        <f>Chart_data!D59</f>
        <v>166</v>
      </c>
      <c r="AC75" s="82">
        <f>Chart_data!E59</f>
        <v>140</v>
      </c>
      <c r="AD75" s="82">
        <f>Chart_data!F59</f>
        <v>126</v>
      </c>
      <c r="AG75" s="74"/>
      <c r="AH75" s="74"/>
      <c r="AI75" s="74"/>
      <c r="AJ75" s="74"/>
      <c r="AK75" s="74"/>
      <c r="AL75" s="74"/>
      <c r="AM75" s="74"/>
      <c r="AN75" s="74"/>
    </row>
    <row r="76" spans="18:40" s="75" customFormat="1">
      <c r="R76" s="74"/>
      <c r="S76" s="74"/>
      <c r="T76" s="74"/>
      <c r="U76" s="74"/>
      <c r="V76" s="74"/>
      <c r="W76" s="74"/>
      <c r="X76" s="74"/>
      <c r="Y76" s="75" t="str">
        <f>Lookup!$AJ$4</f>
        <v>NHS Highland</v>
      </c>
      <c r="Z76" s="82">
        <f>Chart_data!B60</f>
        <v>211</v>
      </c>
      <c r="AA76" s="82">
        <f>Chart_data!C60</f>
        <v>131</v>
      </c>
      <c r="AB76" s="82">
        <f>Chart_data!D60</f>
        <v>198</v>
      </c>
      <c r="AC76" s="82">
        <f>Chart_data!E60</f>
        <v>222</v>
      </c>
      <c r="AD76" s="82">
        <f>Chart_data!F60</f>
        <v>302</v>
      </c>
      <c r="AG76" s="74"/>
      <c r="AH76" s="74"/>
      <c r="AI76" s="74"/>
      <c r="AJ76" s="74"/>
      <c r="AK76" s="74"/>
      <c r="AL76" s="74"/>
      <c r="AM76" s="74"/>
      <c r="AN76" s="74"/>
    </row>
    <row r="77" spans="18:40" s="75" customFormat="1">
      <c r="R77" s="74"/>
      <c r="S77" s="74"/>
      <c r="T77" s="74"/>
      <c r="U77" s="74"/>
      <c r="V77" s="74"/>
      <c r="W77" s="74"/>
      <c r="X77" s="74"/>
      <c r="Y77" s="75" t="str">
        <f>Lookup!$AJ$5</f>
        <v>NHS Orkney</v>
      </c>
      <c r="Z77" s="82">
        <f>Chart_data!B61</f>
        <v>68</v>
      </c>
      <c r="AA77" s="82">
        <f>Chart_data!C61</f>
        <v>96</v>
      </c>
      <c r="AB77" s="82">
        <f>Chart_data!D61</f>
        <v>76</v>
      </c>
      <c r="AC77" s="82">
        <f>Chart_data!E61</f>
        <v>79</v>
      </c>
      <c r="AD77" s="82">
        <f>Chart_data!F61</f>
        <v>62</v>
      </c>
      <c r="AG77" s="74"/>
      <c r="AH77" s="74"/>
      <c r="AI77" s="74"/>
      <c r="AJ77" s="74"/>
      <c r="AK77" s="74"/>
      <c r="AL77" s="74"/>
      <c r="AM77" s="74"/>
      <c r="AN77" s="74"/>
    </row>
    <row r="78" spans="18:40" s="75" customFormat="1">
      <c r="R78" s="74"/>
      <c r="S78" s="74"/>
      <c r="T78" s="74"/>
      <c r="U78" s="74"/>
      <c r="V78" s="74"/>
      <c r="W78" s="74"/>
      <c r="X78" s="74"/>
      <c r="Y78" s="75" t="str">
        <f>Lookup!$AJ$6</f>
        <v>NHS Shetland</v>
      </c>
      <c r="Z78" s="82">
        <f>Chart_data!B62</f>
        <v>130</v>
      </c>
      <c r="AA78" s="82">
        <f>Chart_data!C62</f>
        <v>118</v>
      </c>
      <c r="AB78" s="82">
        <f>Chart_data!D62</f>
        <v>90</v>
      </c>
      <c r="AC78" s="82">
        <f>Chart_data!E62</f>
        <v>109</v>
      </c>
      <c r="AD78" s="82">
        <f>Chart_data!F62</f>
        <v>60</v>
      </c>
      <c r="AG78" s="74"/>
      <c r="AH78" s="74"/>
      <c r="AI78" s="74"/>
      <c r="AJ78" s="74"/>
      <c r="AK78" s="74"/>
      <c r="AL78" s="74"/>
      <c r="AM78" s="74"/>
      <c r="AN78" s="74"/>
    </row>
    <row r="79" spans="18:40" s="75" customFormat="1">
      <c r="R79" s="74"/>
      <c r="S79" s="74"/>
      <c r="T79" s="74"/>
      <c r="U79" s="74"/>
      <c r="V79" s="74"/>
      <c r="W79" s="74"/>
      <c r="X79" s="74"/>
      <c r="Y79" s="75" t="str">
        <f>Lookup!$AJ$7</f>
        <v>NHS Tayside</v>
      </c>
      <c r="Z79" s="82">
        <f>Chart_data!B63</f>
        <v>119</v>
      </c>
      <c r="AA79" s="82">
        <f>Chart_data!C63</f>
        <v>126</v>
      </c>
      <c r="AB79" s="82">
        <f>Chart_data!D63</f>
        <v>109</v>
      </c>
      <c r="AC79" s="82">
        <f>Chart_data!E63</f>
        <v>186</v>
      </c>
      <c r="AD79" s="82">
        <f>Chart_data!F63</f>
        <v>161</v>
      </c>
      <c r="AG79" s="74"/>
      <c r="AH79" s="74"/>
      <c r="AI79" s="74"/>
      <c r="AJ79" s="74"/>
      <c r="AK79" s="74"/>
      <c r="AL79" s="74"/>
      <c r="AM79" s="74"/>
      <c r="AN79" s="74"/>
    </row>
    <row r="80" spans="18:40" s="75" customFormat="1">
      <c r="R80" s="74"/>
      <c r="S80" s="74"/>
      <c r="T80" s="74"/>
      <c r="U80" s="74"/>
      <c r="V80" s="74"/>
      <c r="W80" s="74"/>
      <c r="X80" s="74"/>
      <c r="Y80" s="75" t="str">
        <f>Lookup!$AJ$8</f>
        <v>NHS Western Isles</v>
      </c>
      <c r="Z80" s="82">
        <f>Chart_data!B64</f>
        <v>91</v>
      </c>
      <c r="AA80" s="82">
        <f>Chart_data!C64</f>
        <v>109</v>
      </c>
      <c r="AB80" s="82">
        <f>Chart_data!D64</f>
        <v>85</v>
      </c>
      <c r="AC80" s="82">
        <f>Chart_data!E64</f>
        <v>109</v>
      </c>
      <c r="AD80" s="82">
        <f>Chart_data!F64</f>
        <v>146</v>
      </c>
      <c r="AG80" s="74"/>
      <c r="AH80" s="74"/>
      <c r="AI80" s="74"/>
      <c r="AJ80" s="74"/>
      <c r="AK80" s="74"/>
      <c r="AL80" s="74"/>
      <c r="AM80" s="74"/>
      <c r="AN80" s="74"/>
    </row>
    <row r="81" spans="18:40" s="75" customFormat="1">
      <c r="R81" s="74"/>
      <c r="S81" s="74"/>
      <c r="T81" s="74"/>
      <c r="U81" s="74"/>
      <c r="V81" s="74"/>
      <c r="W81" s="74"/>
      <c r="X81" s="74"/>
      <c r="Y81" s="75" t="str">
        <f>Lookup!$AJ$9</f>
        <v>SCAN</v>
      </c>
      <c r="Z81" s="82">
        <f>Chart_data!B65</f>
        <v>211</v>
      </c>
      <c r="AA81" s="82">
        <f>Chart_data!C65</f>
        <v>169</v>
      </c>
      <c r="AB81" s="82">
        <f>Chart_data!D65</f>
        <v>198</v>
      </c>
      <c r="AC81" s="82">
        <f>Chart_data!E65</f>
        <v>222</v>
      </c>
      <c r="AD81" s="82">
        <f>Chart_data!F65</f>
        <v>302</v>
      </c>
      <c r="AG81" s="74"/>
      <c r="AH81" s="74"/>
      <c r="AI81" s="74"/>
      <c r="AJ81" s="74"/>
      <c r="AK81" s="74"/>
      <c r="AL81" s="74"/>
      <c r="AM81" s="74"/>
      <c r="AN81" s="74"/>
    </row>
    <row r="82" spans="18:40" s="75" customFormat="1">
      <c r="R82" s="74"/>
      <c r="S82" s="74"/>
      <c r="T82" s="74"/>
      <c r="U82" s="74"/>
      <c r="V82" s="74"/>
      <c r="W82" s="74"/>
      <c r="X82" s="74"/>
      <c r="Y82" s="75" t="str">
        <f>Lookup!$AJ$10</f>
        <v>NHS Borders</v>
      </c>
      <c r="Z82" s="82">
        <f>Chart_data!B66</f>
        <v>76</v>
      </c>
      <c r="AA82" s="82">
        <f>Chart_data!C66</f>
        <v>62</v>
      </c>
      <c r="AB82" s="82">
        <f>Chart_data!D66</f>
        <v>88</v>
      </c>
      <c r="AC82" s="82">
        <f>Chart_data!E66</f>
        <v>169</v>
      </c>
      <c r="AD82" s="82">
        <f>Chart_data!F66</f>
        <v>153</v>
      </c>
      <c r="AG82" s="74"/>
      <c r="AH82" s="74"/>
      <c r="AI82" s="74"/>
      <c r="AJ82" s="74"/>
      <c r="AK82" s="74"/>
      <c r="AL82" s="74"/>
      <c r="AM82" s="74"/>
      <c r="AN82" s="74"/>
    </row>
    <row r="83" spans="18:40" s="75" customFormat="1">
      <c r="R83" s="74"/>
      <c r="S83" s="74"/>
      <c r="T83" s="74"/>
      <c r="U83" s="74"/>
      <c r="V83" s="74"/>
      <c r="W83" s="74"/>
      <c r="X83" s="74"/>
      <c r="Y83" s="75" t="str">
        <f>Lookup!$AJ$11</f>
        <v>NHS Dumfries and Galloway</v>
      </c>
      <c r="Z83" s="82">
        <f>Chart_data!B67</f>
        <v>97</v>
      </c>
      <c r="AA83" s="82">
        <f>Chart_data!C67</f>
        <v>108</v>
      </c>
      <c r="AB83" s="82">
        <f>Chart_data!D67</f>
        <v>109</v>
      </c>
      <c r="AC83" s="82">
        <f>Chart_data!E67</f>
        <v>94</v>
      </c>
      <c r="AD83" s="82">
        <f>Chart_data!F67</f>
        <v>107</v>
      </c>
      <c r="AG83" s="74"/>
      <c r="AH83" s="74"/>
      <c r="AI83" s="74"/>
      <c r="AJ83" s="74"/>
      <c r="AK83" s="74"/>
      <c r="AL83" s="74"/>
      <c r="AM83" s="74"/>
      <c r="AN83" s="74"/>
    </row>
    <row r="84" spans="18:40" s="75" customFormat="1">
      <c r="R84" s="74"/>
      <c r="S84" s="74"/>
      <c r="T84" s="74"/>
      <c r="U84" s="74"/>
      <c r="V84" s="74"/>
      <c r="W84" s="74"/>
      <c r="X84" s="74"/>
      <c r="Y84" s="75" t="str">
        <f>Lookup!$AJ$12</f>
        <v>NHS Fife</v>
      </c>
      <c r="Z84" s="82">
        <f>Chart_data!B68</f>
        <v>144</v>
      </c>
      <c r="AA84" s="82">
        <f>Chart_data!C68</f>
        <v>136</v>
      </c>
      <c r="AB84" s="82">
        <f>Chart_data!D68</f>
        <v>99</v>
      </c>
      <c r="AC84" s="82">
        <f>Chart_data!E68</f>
        <v>111</v>
      </c>
      <c r="AD84" s="82">
        <f>Chart_data!F68</f>
        <v>309</v>
      </c>
      <c r="AG84" s="74"/>
      <c r="AH84" s="74"/>
      <c r="AI84" s="74"/>
      <c r="AJ84" s="74"/>
      <c r="AK84" s="74"/>
      <c r="AL84" s="74"/>
      <c r="AM84" s="74"/>
      <c r="AN84" s="74"/>
    </row>
    <row r="85" spans="18:40" s="75" customFormat="1">
      <c r="R85" s="74"/>
      <c r="S85" s="74"/>
      <c r="T85" s="74"/>
      <c r="U85" s="74"/>
      <c r="V85" s="74"/>
      <c r="W85" s="74"/>
      <c r="X85" s="74"/>
      <c r="Y85" s="75" t="str">
        <f>Lookup!$AJ$13</f>
        <v>NHS Lothian</v>
      </c>
      <c r="Z85" s="82">
        <f>Chart_data!B69</f>
        <v>113</v>
      </c>
      <c r="AA85" s="82">
        <f>Chart_data!C69</f>
        <v>115</v>
      </c>
      <c r="AB85" s="82">
        <f>Chart_data!D69</f>
        <v>176</v>
      </c>
      <c r="AC85" s="82">
        <f>Chart_data!E69</f>
        <v>167</v>
      </c>
      <c r="AD85" s="82">
        <f>Chart_data!F69</f>
        <v>185</v>
      </c>
      <c r="AG85" s="74"/>
      <c r="AH85" s="74"/>
      <c r="AI85" s="74"/>
      <c r="AJ85" s="74"/>
      <c r="AK85" s="74"/>
      <c r="AL85" s="74"/>
      <c r="AM85" s="74"/>
      <c r="AN85" s="74"/>
    </row>
    <row r="86" spans="18:40" s="75" customFormat="1">
      <c r="R86" s="74"/>
      <c r="S86" s="74"/>
      <c r="T86" s="74"/>
      <c r="U86" s="74"/>
      <c r="V86" s="74"/>
      <c r="W86" s="74"/>
      <c r="X86" s="74"/>
      <c r="Y86" s="75" t="str">
        <f>Lookup!$AJ$14</f>
        <v>WOSCAN</v>
      </c>
      <c r="Z86" s="82">
        <f>Chart_data!B70</f>
        <v>166</v>
      </c>
      <c r="AA86" s="82">
        <f>Chart_data!C70</f>
        <v>214</v>
      </c>
      <c r="AB86" s="82">
        <f>Chart_data!D70</f>
        <v>223</v>
      </c>
      <c r="AC86" s="82">
        <f>Chart_data!E70</f>
        <v>242</v>
      </c>
      <c r="AD86" s="82">
        <f>Chart_data!F70</f>
        <v>251</v>
      </c>
      <c r="AG86" s="74"/>
      <c r="AH86" s="74"/>
      <c r="AI86" s="74"/>
      <c r="AJ86" s="74"/>
      <c r="AK86" s="74"/>
      <c r="AL86" s="74"/>
      <c r="AM86" s="74"/>
      <c r="AN86" s="74"/>
    </row>
    <row r="87" spans="18:40" s="75" customFormat="1">
      <c r="R87" s="74"/>
      <c r="S87" s="74"/>
      <c r="T87" s="74"/>
      <c r="U87" s="74"/>
      <c r="V87" s="74"/>
      <c r="W87" s="74"/>
      <c r="X87" s="74"/>
      <c r="Y87" s="75" t="str">
        <f>Lookup!$AJ$15</f>
        <v>NHS Ayrshire &amp; Arran</v>
      </c>
      <c r="Z87" s="82">
        <f>Chart_data!B71</f>
        <v>109</v>
      </c>
      <c r="AA87" s="82">
        <f>Chart_data!C71</f>
        <v>214</v>
      </c>
      <c r="AB87" s="82">
        <f>Chart_data!D71</f>
        <v>110</v>
      </c>
      <c r="AC87" s="82">
        <f>Chart_data!E71</f>
        <v>113</v>
      </c>
      <c r="AD87" s="82">
        <f>Chart_data!F71</f>
        <v>108</v>
      </c>
      <c r="AG87" s="74"/>
      <c r="AH87" s="74"/>
      <c r="AI87" s="74"/>
      <c r="AJ87" s="74"/>
      <c r="AK87" s="74"/>
      <c r="AL87" s="74"/>
      <c r="AM87" s="74"/>
      <c r="AN87" s="74"/>
    </row>
    <row r="88" spans="18:40" s="75" customFormat="1">
      <c r="R88" s="74"/>
      <c r="S88" s="74"/>
      <c r="T88" s="74"/>
      <c r="U88" s="74"/>
      <c r="V88" s="74"/>
      <c r="W88" s="74"/>
      <c r="X88" s="74"/>
      <c r="Y88" s="75" t="str">
        <f>Lookup!$AJ$16</f>
        <v>NHS Forth Valley</v>
      </c>
      <c r="Z88" s="82">
        <f>Chart_data!B72</f>
        <v>104</v>
      </c>
      <c r="AA88" s="82">
        <f>Chart_data!C72</f>
        <v>84</v>
      </c>
      <c r="AB88" s="82">
        <f>Chart_data!D72</f>
        <v>82</v>
      </c>
      <c r="AC88" s="82">
        <f>Chart_data!E72</f>
        <v>106</v>
      </c>
      <c r="AD88" s="82">
        <f>Chart_data!F72</f>
        <v>148</v>
      </c>
      <c r="AG88" s="74"/>
      <c r="AH88" s="74"/>
      <c r="AI88" s="74"/>
      <c r="AJ88" s="74"/>
      <c r="AK88" s="74"/>
      <c r="AL88" s="74"/>
      <c r="AM88" s="74"/>
      <c r="AN88" s="74"/>
    </row>
    <row r="89" spans="18:40" s="75" customFormat="1">
      <c r="R89" s="74"/>
      <c r="S89" s="74"/>
      <c r="T89" s="74"/>
      <c r="U89" s="74"/>
      <c r="V89" s="74"/>
      <c r="W89" s="74"/>
      <c r="X89" s="74"/>
      <c r="Y89" s="75" t="str">
        <f>Lookup!$AJ$17</f>
        <v>NHS Greater Glasgow &amp; Clyde</v>
      </c>
      <c r="Z89" s="82">
        <f>Chart_data!B73</f>
        <v>166</v>
      </c>
      <c r="AA89" s="82">
        <f>Chart_data!C73</f>
        <v>196</v>
      </c>
      <c r="AB89" s="82">
        <f>Chart_data!D73</f>
        <v>223</v>
      </c>
      <c r="AC89" s="82">
        <f>Chart_data!E73</f>
        <v>242</v>
      </c>
      <c r="AD89" s="82">
        <f>Chart_data!F73</f>
        <v>251</v>
      </c>
      <c r="AG89" s="74"/>
      <c r="AH89" s="74"/>
      <c r="AI89" s="74"/>
      <c r="AJ89" s="74"/>
      <c r="AK89" s="74"/>
      <c r="AL89" s="74"/>
      <c r="AM89" s="74"/>
      <c r="AN89" s="74"/>
    </row>
    <row r="90" spans="18:40" s="75" customFormat="1">
      <c r="R90" s="74"/>
      <c r="S90" s="74"/>
      <c r="T90" s="74"/>
      <c r="U90" s="74"/>
      <c r="V90" s="74"/>
      <c r="W90" s="74"/>
      <c r="X90" s="74"/>
      <c r="Y90" s="75" t="str">
        <f>Lookup!$AJ$18</f>
        <v>NHS Lanarkshire</v>
      </c>
      <c r="Z90" s="82">
        <f>Chart_data!B74</f>
        <v>114</v>
      </c>
      <c r="AA90" s="82">
        <f>Chart_data!C74</f>
        <v>109</v>
      </c>
      <c r="AB90" s="82">
        <f>Chart_data!D74</f>
        <v>213</v>
      </c>
      <c r="AC90" s="82">
        <f>Chart_data!E74</f>
        <v>203</v>
      </c>
      <c r="AD90" s="82">
        <f>Chart_data!F74</f>
        <v>147</v>
      </c>
      <c r="AG90" s="74"/>
      <c r="AH90" s="74"/>
      <c r="AI90" s="74"/>
      <c r="AJ90" s="74"/>
      <c r="AK90" s="74"/>
      <c r="AL90" s="74"/>
      <c r="AM90" s="74"/>
      <c r="AN90" s="74"/>
    </row>
    <row r="105" spans="17:40" s="75" customFormat="1">
      <c r="Q105" s="74"/>
      <c r="R105" s="74"/>
      <c r="S105" s="74"/>
      <c r="T105" s="74"/>
      <c r="U105" s="74"/>
      <c r="V105" s="74"/>
      <c r="W105" s="74"/>
      <c r="X105" s="74"/>
      <c r="Z105" s="80"/>
      <c r="AA105" s="80"/>
      <c r="AB105" s="80"/>
      <c r="AC105" s="80"/>
      <c r="AD105" s="80"/>
      <c r="AG105" s="74"/>
      <c r="AH105" s="74"/>
      <c r="AI105" s="74"/>
      <c r="AJ105" s="74"/>
      <c r="AK105" s="74"/>
      <c r="AL105" s="74"/>
      <c r="AM105" s="74"/>
      <c r="AN105" s="74"/>
    </row>
    <row r="106" spans="17:40" s="75" customFormat="1">
      <c r="Q106" s="73"/>
      <c r="R106" s="74"/>
      <c r="S106" s="74"/>
      <c r="T106" s="74"/>
      <c r="U106" s="74"/>
      <c r="V106" s="74"/>
      <c r="W106" s="74"/>
      <c r="X106" s="74"/>
      <c r="Y106" s="75" t="str">
        <f>Lookup!$AJ$1</f>
        <v>NHS Scotland</v>
      </c>
      <c r="Z106" s="82">
        <f>Chart_data!B82</f>
        <v>39</v>
      </c>
      <c r="AA106" s="82">
        <f>Chart_data!C82</f>
        <v>40</v>
      </c>
      <c r="AB106" s="82">
        <f>Chart_data!D82</f>
        <v>39</v>
      </c>
      <c r="AC106" s="82">
        <f>Chart_data!E82</f>
        <v>41</v>
      </c>
      <c r="AD106" s="82">
        <f>Chart_data!F82</f>
        <v>40</v>
      </c>
      <c r="AG106" s="74"/>
      <c r="AH106" s="74"/>
      <c r="AI106" s="74"/>
      <c r="AJ106" s="74"/>
      <c r="AK106" s="74"/>
      <c r="AL106" s="74"/>
      <c r="AM106" s="74"/>
      <c r="AN106" s="74"/>
    </row>
    <row r="107" spans="17:40" s="75" customFormat="1">
      <c r="Q107" s="73"/>
      <c r="R107" s="74"/>
      <c r="S107" s="74"/>
      <c r="T107" s="74"/>
      <c r="U107" s="74"/>
      <c r="V107" s="74"/>
      <c r="W107" s="74"/>
      <c r="X107" s="74"/>
      <c r="Y107" s="75" t="str">
        <f>Lookup!$AJ$2</f>
        <v>NOSCAN</v>
      </c>
      <c r="Z107" s="82">
        <f>Chart_data!B83</f>
        <v>36</v>
      </c>
      <c r="AA107" s="82">
        <f>Chart_data!C83</f>
        <v>38</v>
      </c>
      <c r="AB107" s="82">
        <f>Chart_data!D83</f>
        <v>37</v>
      </c>
      <c r="AC107" s="82">
        <f>Chart_data!E83</f>
        <v>40</v>
      </c>
      <c r="AD107" s="82">
        <f>Chart_data!F83</f>
        <v>37</v>
      </c>
      <c r="AG107" s="74"/>
      <c r="AH107" s="74"/>
      <c r="AI107" s="74"/>
      <c r="AJ107" s="74"/>
      <c r="AK107" s="74"/>
      <c r="AL107" s="74"/>
      <c r="AM107" s="74"/>
      <c r="AN107" s="74"/>
    </row>
    <row r="108" spans="17:40" s="75" customFormat="1">
      <c r="Q108" s="73"/>
      <c r="R108" s="74"/>
      <c r="S108" s="74"/>
      <c r="T108" s="74"/>
      <c r="U108" s="74"/>
      <c r="V108" s="74"/>
      <c r="W108" s="74"/>
      <c r="X108" s="74"/>
      <c r="Y108" s="75" t="str">
        <f>Lookup!AJ$3</f>
        <v>NHS Grampian</v>
      </c>
      <c r="Z108" s="82">
        <f>Chart_data!B84</f>
        <v>36</v>
      </c>
      <c r="AA108" s="82">
        <f>Chart_data!C84</f>
        <v>40</v>
      </c>
      <c r="AB108" s="82">
        <f>Chart_data!D84</f>
        <v>39</v>
      </c>
      <c r="AC108" s="82">
        <f>Chart_data!E84</f>
        <v>42</v>
      </c>
      <c r="AD108" s="82">
        <f>Chart_data!F84</f>
        <v>37</v>
      </c>
      <c r="AG108" s="74"/>
      <c r="AH108" s="74"/>
      <c r="AI108" s="74"/>
      <c r="AJ108" s="74"/>
      <c r="AK108" s="74"/>
      <c r="AL108" s="74"/>
      <c r="AM108" s="74"/>
      <c r="AN108" s="74"/>
    </row>
    <row r="109" spans="17:40" s="75" customFormat="1">
      <c r="Q109" s="73"/>
      <c r="R109" s="74"/>
      <c r="S109" s="74"/>
      <c r="T109" s="74"/>
      <c r="U109" s="74"/>
      <c r="V109" s="74"/>
      <c r="W109" s="74"/>
      <c r="X109" s="74"/>
      <c r="Y109" s="75" t="str">
        <f>Lookup!$AJ$4</f>
        <v>NHS Highland</v>
      </c>
      <c r="Z109" s="82">
        <f>Chart_data!B85</f>
        <v>36</v>
      </c>
      <c r="AA109" s="82">
        <f>Chart_data!C85</f>
        <v>34</v>
      </c>
      <c r="AB109" s="82">
        <f>Chart_data!D85</f>
        <v>31</v>
      </c>
      <c r="AC109" s="82">
        <f>Chart_data!E85</f>
        <v>34</v>
      </c>
      <c r="AD109" s="82">
        <f>Chart_data!F85</f>
        <v>33</v>
      </c>
      <c r="AG109" s="74"/>
      <c r="AH109" s="74"/>
      <c r="AI109" s="74"/>
      <c r="AJ109" s="74"/>
      <c r="AK109" s="74"/>
      <c r="AL109" s="74"/>
      <c r="AM109" s="74"/>
      <c r="AN109" s="74"/>
    </row>
    <row r="110" spans="17:40" s="75" customFormat="1">
      <c r="Q110" s="73"/>
      <c r="R110" s="74"/>
      <c r="S110" s="74"/>
      <c r="T110" s="74"/>
      <c r="U110" s="74"/>
      <c r="V110" s="74"/>
      <c r="W110" s="74"/>
      <c r="X110" s="74"/>
      <c r="Y110" s="75" t="str">
        <f>Lookup!$AJ$5</f>
        <v>NHS Orkney</v>
      </c>
      <c r="Z110" s="82">
        <f>Chart_data!B86</f>
        <v>58</v>
      </c>
      <c r="AA110" s="82">
        <f>Chart_data!C86</f>
        <v>70</v>
      </c>
      <c r="AB110" s="82">
        <f>Chart_data!D86</f>
        <v>23</v>
      </c>
      <c r="AC110" s="82">
        <f>Chart_data!E86</f>
        <v>43</v>
      </c>
      <c r="AD110" s="82">
        <f>Chart_data!F86</f>
        <v>47</v>
      </c>
      <c r="AG110" s="74"/>
      <c r="AH110" s="74"/>
      <c r="AI110" s="74"/>
      <c r="AJ110" s="74"/>
      <c r="AK110" s="74"/>
      <c r="AL110" s="74"/>
      <c r="AM110" s="74"/>
      <c r="AN110" s="74"/>
    </row>
    <row r="111" spans="17:40" s="75" customFormat="1">
      <c r="Q111" s="73"/>
      <c r="R111" s="74"/>
      <c r="S111" s="74"/>
      <c r="T111" s="74"/>
      <c r="U111" s="74"/>
      <c r="V111" s="74"/>
      <c r="W111" s="74"/>
      <c r="X111" s="74"/>
      <c r="Y111" s="75" t="str">
        <f>Lookup!$AJ$6</f>
        <v>NHS Shetland</v>
      </c>
      <c r="Z111" s="82">
        <f>Chart_data!B87</f>
        <v>47</v>
      </c>
      <c r="AA111" s="82">
        <f>Chart_data!C87</f>
        <v>41</v>
      </c>
      <c r="AB111" s="82">
        <f>Chart_data!D87</f>
        <v>49</v>
      </c>
      <c r="AC111" s="82">
        <f>Chart_data!E87</f>
        <v>33</v>
      </c>
      <c r="AD111" s="82">
        <f>Chart_data!F87</f>
        <v>34</v>
      </c>
      <c r="AG111" s="74"/>
      <c r="AH111" s="74"/>
      <c r="AI111" s="74"/>
      <c r="AJ111" s="74"/>
      <c r="AK111" s="74"/>
      <c r="AL111" s="74"/>
      <c r="AM111" s="74"/>
      <c r="AN111" s="74"/>
    </row>
    <row r="112" spans="17:40" s="75" customFormat="1">
      <c r="Q112" s="73"/>
      <c r="R112" s="74"/>
      <c r="S112" s="74"/>
      <c r="T112" s="74"/>
      <c r="U112" s="74"/>
      <c r="V112" s="74"/>
      <c r="W112" s="74"/>
      <c r="X112" s="74"/>
      <c r="Y112" s="75" t="str">
        <f>Lookup!$AJ$7</f>
        <v>NHS Tayside</v>
      </c>
      <c r="Z112" s="82">
        <f>Chart_data!B88</f>
        <v>36</v>
      </c>
      <c r="AA112" s="82">
        <f>Chart_data!C88</f>
        <v>37</v>
      </c>
      <c r="AB112" s="82">
        <f>Chart_data!D88</f>
        <v>36</v>
      </c>
      <c r="AC112" s="82">
        <f>Chart_data!E88</f>
        <v>43</v>
      </c>
      <c r="AD112" s="82">
        <f>Chart_data!F88</f>
        <v>42</v>
      </c>
      <c r="AG112" s="74"/>
      <c r="AH112" s="74"/>
      <c r="AI112" s="74"/>
      <c r="AJ112" s="74"/>
      <c r="AK112" s="74"/>
      <c r="AL112" s="74"/>
      <c r="AM112" s="74"/>
      <c r="AN112" s="74"/>
    </row>
    <row r="113" spans="18:40" s="75" customFormat="1">
      <c r="R113" s="74"/>
      <c r="S113" s="74"/>
      <c r="T113" s="74"/>
      <c r="U113" s="74"/>
      <c r="V113" s="74"/>
      <c r="W113" s="74"/>
      <c r="X113" s="74"/>
      <c r="Y113" s="75" t="str">
        <f>Lookup!$AJ$8</f>
        <v>NHS Western Isles</v>
      </c>
      <c r="Z113" s="82">
        <f>Chart_data!B89</f>
        <v>51</v>
      </c>
      <c r="AA113" s="82">
        <f>Chart_data!C89</f>
        <v>50</v>
      </c>
      <c r="AB113" s="82">
        <f>Chart_data!D89</f>
        <v>24</v>
      </c>
      <c r="AC113" s="82">
        <f>Chart_data!E89</f>
        <v>55</v>
      </c>
      <c r="AD113" s="82">
        <f>Chart_data!F89</f>
        <v>47</v>
      </c>
      <c r="AG113" s="74"/>
      <c r="AH113" s="74"/>
      <c r="AI113" s="74"/>
      <c r="AJ113" s="74"/>
      <c r="AK113" s="74"/>
      <c r="AL113" s="74"/>
      <c r="AM113" s="74"/>
      <c r="AN113" s="74"/>
    </row>
    <row r="114" spans="18:40" s="75" customFormat="1">
      <c r="R114" s="74"/>
      <c r="S114" s="74"/>
      <c r="T114" s="74"/>
      <c r="U114" s="74"/>
      <c r="V114" s="74"/>
      <c r="W114" s="74"/>
      <c r="X114" s="74"/>
      <c r="Y114" s="75" t="str">
        <f>Lookup!$AJ$9</f>
        <v>SCAN</v>
      </c>
      <c r="Z114" s="82">
        <f>Chart_data!B90</f>
        <v>36</v>
      </c>
      <c r="AA114" s="82">
        <f>Chart_data!C90</f>
        <v>38</v>
      </c>
      <c r="AB114" s="82">
        <f>Chart_data!D90</f>
        <v>37</v>
      </c>
      <c r="AC114" s="82">
        <f>Chart_data!E90</f>
        <v>40</v>
      </c>
      <c r="AD114" s="82">
        <f>Chart_data!F90</f>
        <v>37</v>
      </c>
      <c r="AG114" s="74"/>
      <c r="AH114" s="74"/>
      <c r="AI114" s="74"/>
      <c r="AJ114" s="74"/>
      <c r="AK114" s="74"/>
      <c r="AL114" s="74"/>
      <c r="AM114" s="74"/>
      <c r="AN114" s="74"/>
    </row>
    <row r="115" spans="18:40" s="75" customFormat="1">
      <c r="R115" s="74"/>
      <c r="S115" s="74"/>
      <c r="T115" s="74"/>
      <c r="U115" s="74"/>
      <c r="V115" s="74"/>
      <c r="W115" s="74"/>
      <c r="X115" s="74"/>
      <c r="Y115" s="75" t="str">
        <f>Lookup!$AJ$10</f>
        <v>NHS Borders</v>
      </c>
      <c r="Z115" s="82">
        <f>Chart_data!B91</f>
        <v>35</v>
      </c>
      <c r="AA115" s="82">
        <f>Chart_data!C91</f>
        <v>35</v>
      </c>
      <c r="AB115" s="82">
        <f>Chart_data!D91</f>
        <v>38</v>
      </c>
      <c r="AC115" s="82">
        <f>Chart_data!E91</f>
        <v>37</v>
      </c>
      <c r="AD115" s="82">
        <f>Chart_data!F91</f>
        <v>41</v>
      </c>
      <c r="AG115" s="74"/>
      <c r="AH115" s="74"/>
      <c r="AI115" s="74"/>
      <c r="AJ115" s="74"/>
      <c r="AK115" s="74"/>
      <c r="AL115" s="74"/>
      <c r="AM115" s="74"/>
      <c r="AN115" s="74"/>
    </row>
    <row r="116" spans="18:40" s="75" customFormat="1">
      <c r="R116" s="74"/>
      <c r="S116" s="74"/>
      <c r="T116" s="74"/>
      <c r="U116" s="74"/>
      <c r="V116" s="74"/>
      <c r="W116" s="74"/>
      <c r="X116" s="74"/>
      <c r="Y116" s="75" t="str">
        <f>Lookup!$AJ$11</f>
        <v>NHS Dumfries and Galloway</v>
      </c>
      <c r="Z116" s="82">
        <f>Chart_data!B92</f>
        <v>35</v>
      </c>
      <c r="AA116" s="82">
        <f>Chart_data!C92</f>
        <v>37</v>
      </c>
      <c r="AB116" s="82">
        <f>Chart_data!D92</f>
        <v>33</v>
      </c>
      <c r="AC116" s="82">
        <f>Chart_data!E92</f>
        <v>31</v>
      </c>
      <c r="AD116" s="82">
        <f>Chart_data!F92</f>
        <v>31</v>
      </c>
      <c r="AG116" s="74"/>
      <c r="AH116" s="74"/>
      <c r="AI116" s="74"/>
      <c r="AJ116" s="74"/>
      <c r="AK116" s="74"/>
      <c r="AL116" s="74"/>
      <c r="AM116" s="74"/>
      <c r="AN116" s="74"/>
    </row>
    <row r="117" spans="18:40" s="75" customFormat="1">
      <c r="R117" s="74"/>
      <c r="S117" s="74"/>
      <c r="T117" s="74"/>
      <c r="U117" s="74"/>
      <c r="V117" s="74"/>
      <c r="W117" s="74"/>
      <c r="X117" s="74"/>
      <c r="Y117" s="75" t="str">
        <f>Lookup!$AJ$12</f>
        <v>NHS Fife</v>
      </c>
      <c r="Z117" s="82">
        <f>Chart_data!B93</f>
        <v>39</v>
      </c>
      <c r="AA117" s="82">
        <f>Chart_data!C93</f>
        <v>41</v>
      </c>
      <c r="AB117" s="82">
        <f>Chart_data!D93</f>
        <v>41</v>
      </c>
      <c r="AC117" s="82">
        <f>Chart_data!E93</f>
        <v>44</v>
      </c>
      <c r="AD117" s="82">
        <f>Chart_data!F93</f>
        <v>41</v>
      </c>
      <c r="AG117" s="74"/>
      <c r="AH117" s="74"/>
      <c r="AI117" s="74"/>
      <c r="AJ117" s="74"/>
      <c r="AK117" s="74"/>
      <c r="AL117" s="74"/>
      <c r="AM117" s="74"/>
      <c r="AN117" s="74"/>
    </row>
    <row r="118" spans="18:40" s="75" customFormat="1">
      <c r="R118" s="74"/>
      <c r="S118" s="74"/>
      <c r="T118" s="74"/>
      <c r="U118" s="74"/>
      <c r="V118" s="74"/>
      <c r="W118" s="74"/>
      <c r="X118" s="74"/>
      <c r="Y118" s="75" t="str">
        <f>Lookup!$AJ$13</f>
        <v>NHS Lothian</v>
      </c>
      <c r="Z118" s="82">
        <f>Chart_data!B94</f>
        <v>36</v>
      </c>
      <c r="AA118" s="82">
        <f>Chart_data!C94</f>
        <v>38</v>
      </c>
      <c r="AB118" s="82">
        <f>Chart_data!D94</f>
        <v>37</v>
      </c>
      <c r="AC118" s="82">
        <f>Chart_data!E94</f>
        <v>40</v>
      </c>
      <c r="AD118" s="82">
        <f>Chart_data!F94</f>
        <v>44</v>
      </c>
      <c r="AG118" s="74"/>
      <c r="AH118" s="74"/>
      <c r="AI118" s="74"/>
      <c r="AJ118" s="74"/>
      <c r="AK118" s="74"/>
      <c r="AL118" s="74"/>
      <c r="AM118" s="74"/>
      <c r="AN118" s="74"/>
    </row>
    <row r="119" spans="18:40" s="75" customFormat="1">
      <c r="R119" s="74"/>
      <c r="S119" s="74"/>
      <c r="T119" s="74"/>
      <c r="U119" s="74"/>
      <c r="V119" s="74"/>
      <c r="W119" s="74"/>
      <c r="X119" s="74"/>
      <c r="Y119" s="75" t="str">
        <f>Lookup!$AJ$14</f>
        <v>WOSCAN</v>
      </c>
      <c r="Z119" s="82">
        <f>Chart_data!B95</f>
        <v>42</v>
      </c>
      <c r="AA119" s="82">
        <f>Chart_data!C95</f>
        <v>41</v>
      </c>
      <c r="AB119" s="82">
        <f>Chart_data!D95</f>
        <v>41</v>
      </c>
      <c r="AC119" s="82">
        <f>Chart_data!E95</f>
        <v>43</v>
      </c>
      <c r="AD119" s="82">
        <f>Chart_data!F95</f>
        <v>40</v>
      </c>
      <c r="AG119" s="74"/>
      <c r="AH119" s="74"/>
      <c r="AI119" s="74"/>
      <c r="AJ119" s="74"/>
      <c r="AK119" s="74"/>
      <c r="AL119" s="74"/>
      <c r="AM119" s="74"/>
      <c r="AN119" s="74"/>
    </row>
    <row r="120" spans="18:40" s="75" customFormat="1">
      <c r="R120" s="74"/>
      <c r="S120" s="74"/>
      <c r="T120" s="74"/>
      <c r="U120" s="74"/>
      <c r="V120" s="74"/>
      <c r="W120" s="74"/>
      <c r="X120" s="74"/>
      <c r="Y120" s="75" t="str">
        <f>Lookup!$AJ$15</f>
        <v>NHS Ayrshire &amp; Arran</v>
      </c>
      <c r="Z120" s="82">
        <f>Chart_data!B96</f>
        <v>34</v>
      </c>
      <c r="AA120" s="82">
        <f>Chart_data!C96</f>
        <v>40</v>
      </c>
      <c r="AB120" s="82">
        <f>Chart_data!D96</f>
        <v>35</v>
      </c>
      <c r="AC120" s="82">
        <f>Chart_data!E96</f>
        <v>35</v>
      </c>
      <c r="AD120" s="82">
        <f>Chart_data!F96</f>
        <v>40</v>
      </c>
      <c r="AG120" s="74"/>
      <c r="AH120" s="74"/>
      <c r="AI120" s="74"/>
      <c r="AJ120" s="74"/>
      <c r="AK120" s="74"/>
      <c r="AL120" s="74"/>
      <c r="AM120" s="74"/>
      <c r="AN120" s="74"/>
    </row>
    <row r="121" spans="18:40" s="75" customFormat="1">
      <c r="R121" s="74"/>
      <c r="S121" s="74"/>
      <c r="T121" s="74"/>
      <c r="U121" s="74"/>
      <c r="V121" s="74"/>
      <c r="W121" s="74"/>
      <c r="X121" s="74"/>
      <c r="Y121" s="75" t="str">
        <f>Lookup!$AJ$16</f>
        <v>NHS Forth Valley</v>
      </c>
      <c r="Z121" s="82">
        <f>Chart_data!B97</f>
        <v>36</v>
      </c>
      <c r="AA121" s="82">
        <f>Chart_data!C97</f>
        <v>41</v>
      </c>
      <c r="AB121" s="82">
        <f>Chart_data!D97</f>
        <v>41</v>
      </c>
      <c r="AC121" s="82">
        <f>Chart_data!E97</f>
        <v>43</v>
      </c>
      <c r="AD121" s="82">
        <f>Chart_data!F97</f>
        <v>40</v>
      </c>
      <c r="AG121" s="74"/>
      <c r="AH121" s="74"/>
      <c r="AI121" s="74"/>
      <c r="AJ121" s="74"/>
      <c r="AK121" s="74"/>
      <c r="AL121" s="74"/>
      <c r="AM121" s="74"/>
      <c r="AN121" s="74"/>
    </row>
    <row r="122" spans="18:40" s="75" customFormat="1">
      <c r="R122" s="74"/>
      <c r="S122" s="74"/>
      <c r="T122" s="74"/>
      <c r="U122" s="74"/>
      <c r="V122" s="74"/>
      <c r="W122" s="74"/>
      <c r="X122" s="74"/>
      <c r="Y122" s="75" t="str">
        <f>Lookup!$AJ$17</f>
        <v>NHS Greater Glasgow &amp; Clyde</v>
      </c>
      <c r="Z122" s="82">
        <f>Chart_data!B98</f>
        <v>43</v>
      </c>
      <c r="AA122" s="82">
        <f>Chart_data!C98</f>
        <v>43</v>
      </c>
      <c r="AB122" s="82">
        <f>Chart_data!D98</f>
        <v>41</v>
      </c>
      <c r="AC122" s="82">
        <f>Chart_data!E98</f>
        <v>45</v>
      </c>
      <c r="AD122" s="82">
        <f>Chart_data!F98</f>
        <v>42</v>
      </c>
      <c r="AG122" s="74"/>
      <c r="AH122" s="74"/>
      <c r="AI122" s="74"/>
      <c r="AJ122" s="74"/>
      <c r="AK122" s="74"/>
      <c r="AL122" s="74"/>
      <c r="AM122" s="74"/>
      <c r="AN122" s="74"/>
    </row>
    <row r="123" spans="18:40" s="75" customFormat="1">
      <c r="R123" s="74"/>
      <c r="S123" s="74"/>
      <c r="T123" s="74"/>
      <c r="U123" s="74"/>
      <c r="V123" s="74"/>
      <c r="W123" s="74"/>
      <c r="X123" s="74"/>
      <c r="Y123" s="75" t="str">
        <f>Lookup!$AJ$18</f>
        <v>NHS Lanarkshire</v>
      </c>
      <c r="Z123" s="82">
        <f>Chart_data!B99</f>
        <v>44</v>
      </c>
      <c r="AA123" s="82">
        <f>Chart_data!C99</f>
        <v>40</v>
      </c>
      <c r="AB123" s="82">
        <f>Chart_data!D99</f>
        <v>44</v>
      </c>
      <c r="AC123" s="82">
        <f>Chart_data!E99</f>
        <v>44</v>
      </c>
      <c r="AD123" s="82">
        <f>Chart_data!F99</f>
        <v>37</v>
      </c>
      <c r="AG123" s="74"/>
      <c r="AH123" s="74"/>
      <c r="AI123" s="74"/>
      <c r="AJ123" s="74"/>
      <c r="AK123" s="74"/>
      <c r="AL123" s="74"/>
      <c r="AM123" s="74"/>
      <c r="AN123" s="74"/>
    </row>
    <row r="134" spans="18:40" s="75" customFormat="1">
      <c r="R134" s="74"/>
      <c r="S134" s="74"/>
      <c r="T134" s="74"/>
      <c r="U134" s="74"/>
      <c r="V134" s="74"/>
      <c r="W134" s="74"/>
      <c r="X134" s="74"/>
      <c r="Z134" s="83">
        <v>62</v>
      </c>
      <c r="AA134" s="83">
        <v>62</v>
      </c>
      <c r="AB134" s="83">
        <v>62</v>
      </c>
      <c r="AC134" s="83">
        <v>62</v>
      </c>
      <c r="AD134" s="83">
        <v>62</v>
      </c>
      <c r="AG134" s="74"/>
      <c r="AH134" s="74"/>
      <c r="AI134" s="74"/>
      <c r="AJ134" s="74"/>
      <c r="AK134" s="74"/>
      <c r="AL134" s="74"/>
      <c r="AM134" s="74"/>
      <c r="AN134" s="74"/>
    </row>
    <row r="135" spans="18:40" s="75" customFormat="1">
      <c r="R135" s="74"/>
      <c r="S135" s="74"/>
      <c r="T135" s="74"/>
      <c r="U135" s="74"/>
      <c r="V135" s="74"/>
      <c r="W135" s="74"/>
      <c r="X135" s="74"/>
      <c r="Y135" s="75" t="str">
        <f>Lookup!$AJ$1</f>
        <v>NHS Scotland</v>
      </c>
      <c r="Z135" s="82">
        <f>Chart_data!B107</f>
        <v>62</v>
      </c>
      <c r="AA135" s="82">
        <f>Chart_data!C107</f>
        <v>62</v>
      </c>
      <c r="AB135" s="82">
        <f>Chart_data!D107</f>
        <v>63</v>
      </c>
      <c r="AC135" s="82">
        <f>Chart_data!E107</f>
        <v>69</v>
      </c>
      <c r="AD135" s="82">
        <f>Chart_data!F107</f>
        <v>67</v>
      </c>
      <c r="AE135" s="75">
        <f>Lookup!W3</f>
        <v>62</v>
      </c>
      <c r="AG135" s="74"/>
      <c r="AH135" s="74"/>
      <c r="AI135" s="74"/>
      <c r="AJ135" s="74"/>
      <c r="AK135" s="74"/>
      <c r="AL135" s="74"/>
      <c r="AM135" s="74"/>
      <c r="AN135" s="74"/>
    </row>
    <row r="136" spans="18:40" s="75" customFormat="1">
      <c r="R136" s="74"/>
      <c r="S136" s="74"/>
      <c r="T136" s="74"/>
      <c r="U136" s="74"/>
      <c r="V136" s="74"/>
      <c r="W136" s="74"/>
      <c r="X136" s="74"/>
      <c r="Y136" s="75" t="str">
        <f>Lookup!$AJ$2</f>
        <v>NOSCAN</v>
      </c>
      <c r="Z136" s="82">
        <f>Chart_data!B108</f>
        <v>65</v>
      </c>
      <c r="AA136" s="82">
        <f>Chart_data!C108</f>
        <v>62</v>
      </c>
      <c r="AB136" s="82">
        <f>Chart_data!D108</f>
        <v>68</v>
      </c>
      <c r="AC136" s="82">
        <f>Chart_data!E108</f>
        <v>72</v>
      </c>
      <c r="AD136" s="82">
        <f>Chart_data!F108</f>
        <v>67</v>
      </c>
      <c r="AE136" s="75">
        <f>Lookup!W4</f>
        <v>62</v>
      </c>
      <c r="AG136" s="74"/>
      <c r="AH136" s="74"/>
      <c r="AI136" s="74"/>
      <c r="AJ136" s="74"/>
      <c r="AK136" s="74"/>
      <c r="AL136" s="74"/>
      <c r="AM136" s="74"/>
      <c r="AN136" s="74"/>
    </row>
    <row r="137" spans="18:40" s="75" customFormat="1">
      <c r="R137" s="74"/>
      <c r="S137" s="74"/>
      <c r="T137" s="74"/>
      <c r="U137" s="74"/>
      <c r="V137" s="74"/>
      <c r="W137" s="74"/>
      <c r="X137" s="74"/>
      <c r="Y137" s="75" t="str">
        <f>Lookup!AJ$3</f>
        <v>NHS Grampian</v>
      </c>
      <c r="Z137" s="82">
        <f>Chart_data!B109</f>
        <v>67</v>
      </c>
      <c r="AA137" s="82">
        <f>Chart_data!C109</f>
        <v>67</v>
      </c>
      <c r="AB137" s="82">
        <f>Chart_data!D109</f>
        <v>69</v>
      </c>
      <c r="AC137" s="82">
        <f>Chart_data!E109</f>
        <v>75</v>
      </c>
      <c r="AD137" s="82">
        <f>Chart_data!F109</f>
        <v>67</v>
      </c>
      <c r="AE137" s="75">
        <f>Lookup!W5</f>
        <v>62</v>
      </c>
      <c r="AG137" s="74"/>
      <c r="AH137" s="74"/>
      <c r="AI137" s="74"/>
      <c r="AJ137" s="74"/>
      <c r="AK137" s="74"/>
      <c r="AL137" s="74"/>
      <c r="AM137" s="74"/>
      <c r="AN137" s="74"/>
    </row>
    <row r="138" spans="18:40" s="75" customFormat="1">
      <c r="R138" s="74"/>
      <c r="S138" s="74"/>
      <c r="T138" s="74"/>
      <c r="U138" s="74"/>
      <c r="V138" s="74"/>
      <c r="W138" s="74"/>
      <c r="X138" s="74"/>
      <c r="Y138" s="75" t="str">
        <f>Lookup!$AJ$4</f>
        <v>NHS Highland</v>
      </c>
      <c r="Z138" s="82">
        <f>Chart_data!B110</f>
        <v>62</v>
      </c>
      <c r="AA138" s="82">
        <f>Chart_data!C110</f>
        <v>59</v>
      </c>
      <c r="AB138" s="82">
        <f>Chart_data!D110</f>
        <v>76</v>
      </c>
      <c r="AC138" s="82">
        <f>Chart_data!E110</f>
        <v>68</v>
      </c>
      <c r="AD138" s="82">
        <f>Chart_data!F110</f>
        <v>71</v>
      </c>
      <c r="AE138" s="75">
        <f>Lookup!W6</f>
        <v>62</v>
      </c>
      <c r="AG138" s="74"/>
      <c r="AH138" s="74"/>
      <c r="AI138" s="74"/>
      <c r="AJ138" s="74"/>
      <c r="AK138" s="74"/>
      <c r="AL138" s="74"/>
      <c r="AM138" s="74"/>
      <c r="AN138" s="74"/>
    </row>
    <row r="139" spans="18:40" s="75" customFormat="1">
      <c r="R139" s="74"/>
      <c r="S139" s="74"/>
      <c r="T139" s="74"/>
      <c r="U139" s="74"/>
      <c r="V139" s="74"/>
      <c r="W139" s="74"/>
      <c r="X139" s="74"/>
      <c r="Y139" s="75" t="str">
        <f>Lookup!$AJ$5</f>
        <v>NHS Orkney</v>
      </c>
      <c r="Z139" s="82" t="str">
        <f>Chart_data!B111</f>
        <v>n/a</v>
      </c>
      <c r="AA139" s="82" t="str">
        <f>Chart_data!C111</f>
        <v>n/a</v>
      </c>
      <c r="AB139" s="82" t="str">
        <f>Chart_data!D111</f>
        <v>n/a</v>
      </c>
      <c r="AC139" s="82" t="str">
        <f>Chart_data!E111</f>
        <v>n/a</v>
      </c>
      <c r="AD139" s="82" t="str">
        <f>Chart_data!F111</f>
        <v>n/a</v>
      </c>
      <c r="AE139" s="75">
        <f>Lookup!W7</f>
        <v>62</v>
      </c>
      <c r="AG139" s="74"/>
      <c r="AH139" s="74"/>
      <c r="AI139" s="74"/>
      <c r="AJ139" s="74"/>
      <c r="AK139" s="74"/>
      <c r="AL139" s="74"/>
      <c r="AM139" s="74"/>
      <c r="AN139" s="74"/>
    </row>
    <row r="140" spans="18:40" s="75" customFormat="1">
      <c r="R140" s="74"/>
      <c r="S140" s="74"/>
      <c r="T140" s="74"/>
      <c r="U140" s="74"/>
      <c r="V140" s="74"/>
      <c r="W140" s="74"/>
      <c r="X140" s="74"/>
      <c r="Y140" s="75" t="str">
        <f>Lookup!$AJ$6</f>
        <v>NHS Shetland</v>
      </c>
      <c r="Z140" s="82" t="str">
        <f>Chart_data!B112</f>
        <v>n/a</v>
      </c>
      <c r="AA140" s="82" t="str">
        <f>Chart_data!C112</f>
        <v>n/a</v>
      </c>
      <c r="AB140" s="82" t="str">
        <f>Chart_data!D112</f>
        <v>n/a</v>
      </c>
      <c r="AC140" s="82" t="str">
        <f>Chart_data!E112</f>
        <v>n/a</v>
      </c>
      <c r="AD140" s="82" t="str">
        <f>Chart_data!F112</f>
        <v>n/a</v>
      </c>
      <c r="AE140" s="75">
        <f>Lookup!W8</f>
        <v>62</v>
      </c>
      <c r="AG140" s="74"/>
      <c r="AH140" s="74"/>
      <c r="AI140" s="74"/>
      <c r="AJ140" s="74"/>
      <c r="AK140" s="74"/>
      <c r="AL140" s="74"/>
      <c r="AM140" s="74"/>
      <c r="AN140" s="74"/>
    </row>
    <row r="141" spans="18:40" s="75" customFormat="1">
      <c r="R141" s="74"/>
      <c r="S141" s="74"/>
      <c r="T141" s="74"/>
      <c r="U141" s="74"/>
      <c r="V141" s="74"/>
      <c r="W141" s="74"/>
      <c r="X141" s="74"/>
      <c r="Y141" s="75" t="str">
        <f>Lookup!$AJ$7</f>
        <v>NHS Tayside</v>
      </c>
      <c r="Z141" s="82">
        <f>Chart_data!B113</f>
        <v>64</v>
      </c>
      <c r="AA141" s="82">
        <f>Chart_data!C113</f>
        <v>59</v>
      </c>
      <c r="AB141" s="82">
        <f>Chart_data!D113</f>
        <v>61</v>
      </c>
      <c r="AC141" s="82">
        <f>Chart_data!E113</f>
        <v>69</v>
      </c>
      <c r="AD141" s="82">
        <f>Chart_data!F113</f>
        <v>64</v>
      </c>
      <c r="AE141" s="75">
        <f>Lookup!W9</f>
        <v>62</v>
      </c>
      <c r="AG141" s="74"/>
      <c r="AH141" s="74"/>
      <c r="AI141" s="74"/>
      <c r="AJ141" s="74"/>
      <c r="AK141" s="74"/>
      <c r="AL141" s="74"/>
      <c r="AM141" s="74"/>
      <c r="AN141" s="74"/>
    </row>
    <row r="142" spans="18:40" s="75" customFormat="1">
      <c r="R142" s="74"/>
      <c r="S142" s="74"/>
      <c r="T142" s="74"/>
      <c r="U142" s="74"/>
      <c r="V142" s="74"/>
      <c r="W142" s="74"/>
      <c r="X142" s="74"/>
      <c r="Y142" s="75" t="str">
        <f>Lookup!$AJ$8</f>
        <v>NHS Western Isles</v>
      </c>
      <c r="Z142" s="82" t="str">
        <f>Chart_data!B114</f>
        <v>n/a</v>
      </c>
      <c r="AA142" s="82" t="str">
        <f>Chart_data!C114</f>
        <v>n/a</v>
      </c>
      <c r="AB142" s="82" t="str">
        <f>Chart_data!D114</f>
        <v>n/a</v>
      </c>
      <c r="AC142" s="82" t="str">
        <f>Chart_data!E114</f>
        <v>n/a</v>
      </c>
      <c r="AD142" s="82" t="str">
        <f>Chart_data!F114</f>
        <v>n/a</v>
      </c>
      <c r="AE142" s="75">
        <f>Lookup!W10</f>
        <v>62</v>
      </c>
      <c r="AG142" s="74"/>
      <c r="AH142" s="74"/>
      <c r="AI142" s="74"/>
      <c r="AJ142" s="74"/>
      <c r="AK142" s="74"/>
      <c r="AL142" s="74"/>
      <c r="AM142" s="74"/>
      <c r="AN142" s="74"/>
    </row>
    <row r="143" spans="18:40" s="75" customFormat="1">
      <c r="R143" s="74"/>
      <c r="S143" s="74"/>
      <c r="T143" s="74"/>
      <c r="U143" s="74"/>
      <c r="V143" s="74"/>
      <c r="W143" s="74"/>
      <c r="X143" s="74"/>
      <c r="Y143" s="75" t="str">
        <f>Lookup!$AJ$9</f>
        <v>SCAN</v>
      </c>
      <c r="Z143" s="82">
        <f>Chart_data!B115</f>
        <v>65</v>
      </c>
      <c r="AA143" s="82">
        <f>Chart_data!C115</f>
        <v>62</v>
      </c>
      <c r="AB143" s="82">
        <f>Chart_data!D115</f>
        <v>68</v>
      </c>
      <c r="AC143" s="82">
        <f>Chart_data!E115</f>
        <v>72</v>
      </c>
      <c r="AD143" s="82">
        <f>Chart_data!F115</f>
        <v>67</v>
      </c>
      <c r="AE143" s="75">
        <f>Lookup!W11</f>
        <v>62</v>
      </c>
      <c r="AG143" s="74"/>
      <c r="AH143" s="74"/>
      <c r="AI143" s="74"/>
      <c r="AJ143" s="74"/>
      <c r="AK143" s="74"/>
      <c r="AL143" s="74"/>
      <c r="AM143" s="74"/>
      <c r="AN143" s="74"/>
    </row>
    <row r="144" spans="18:40" s="75" customFormat="1">
      <c r="R144" s="74"/>
      <c r="S144" s="74"/>
      <c r="T144" s="74"/>
      <c r="U144" s="74"/>
      <c r="V144" s="74"/>
      <c r="W144" s="74"/>
      <c r="X144" s="74"/>
      <c r="Y144" s="75" t="str">
        <f>Lookup!$AJ$10</f>
        <v>NHS Borders</v>
      </c>
      <c r="Z144" s="82">
        <f>Chart_data!B116</f>
        <v>54</v>
      </c>
      <c r="AA144" s="82">
        <f>Chart_data!C116</f>
        <v>55</v>
      </c>
      <c r="AB144" s="82">
        <f>Chart_data!D116</f>
        <v>56</v>
      </c>
      <c r="AC144" s="82">
        <f>Chart_data!E116</f>
        <v>55</v>
      </c>
      <c r="AD144" s="82">
        <f>Chart_data!F116</f>
        <v>60</v>
      </c>
      <c r="AE144" s="75">
        <f>Lookup!W12</f>
        <v>62</v>
      </c>
      <c r="AG144" s="74"/>
      <c r="AH144" s="74"/>
      <c r="AI144" s="74"/>
      <c r="AJ144" s="74"/>
      <c r="AK144" s="74"/>
      <c r="AL144" s="74"/>
      <c r="AM144" s="74"/>
      <c r="AN144" s="74"/>
    </row>
    <row r="145" spans="18:40" s="75" customFormat="1">
      <c r="R145" s="74"/>
      <c r="S145" s="74"/>
      <c r="T145" s="74"/>
      <c r="U145" s="74"/>
      <c r="V145" s="74"/>
      <c r="W145" s="74"/>
      <c r="X145" s="74"/>
      <c r="Y145" s="75" t="str">
        <f>Lookup!$AJ$11</f>
        <v>NHS Dumfries and Galloway</v>
      </c>
      <c r="Z145" s="82">
        <f>Chart_data!B117</f>
        <v>58</v>
      </c>
      <c r="AA145" s="82">
        <f>Chart_data!C117</f>
        <v>59</v>
      </c>
      <c r="AB145" s="82">
        <f>Chart_data!D117</f>
        <v>62</v>
      </c>
      <c r="AC145" s="82">
        <f>Chart_data!E117</f>
        <v>57</v>
      </c>
      <c r="AD145" s="82">
        <f>Chart_data!F117</f>
        <v>59</v>
      </c>
      <c r="AE145" s="75">
        <f>Lookup!W13</f>
        <v>62</v>
      </c>
      <c r="AG145" s="74"/>
      <c r="AH145" s="74"/>
      <c r="AI145" s="74"/>
      <c r="AJ145" s="74"/>
      <c r="AK145" s="74"/>
      <c r="AL145" s="74"/>
      <c r="AM145" s="74"/>
      <c r="AN145" s="74"/>
    </row>
    <row r="146" spans="18:40" s="75" customFormat="1">
      <c r="R146" s="74"/>
      <c r="S146" s="74"/>
      <c r="T146" s="74"/>
      <c r="U146" s="74"/>
      <c r="V146" s="74"/>
      <c r="W146" s="74"/>
      <c r="X146" s="74"/>
      <c r="Y146" s="75" t="str">
        <f>Lookup!$AJ$12</f>
        <v>NHS Fife</v>
      </c>
      <c r="Z146" s="82">
        <f>Chart_data!B118</f>
        <v>62</v>
      </c>
      <c r="AA146" s="82">
        <f>Chart_data!C118</f>
        <v>64</v>
      </c>
      <c r="AB146" s="82">
        <f>Chart_data!D118</f>
        <v>63</v>
      </c>
      <c r="AC146" s="82">
        <f>Chart_data!E118</f>
        <v>65</v>
      </c>
      <c r="AD146" s="82">
        <f>Chart_data!F118</f>
        <v>69</v>
      </c>
      <c r="AE146" s="75">
        <f>Lookup!W14</f>
        <v>62</v>
      </c>
      <c r="AG146" s="74"/>
      <c r="AH146" s="74"/>
      <c r="AI146" s="74"/>
      <c r="AJ146" s="74"/>
      <c r="AK146" s="74"/>
      <c r="AL146" s="74"/>
      <c r="AM146" s="74"/>
      <c r="AN146" s="74"/>
    </row>
    <row r="147" spans="18:40" s="75" customFormat="1">
      <c r="R147" s="74"/>
      <c r="S147" s="74"/>
      <c r="T147" s="74"/>
      <c r="U147" s="74"/>
      <c r="V147" s="74"/>
      <c r="W147" s="74"/>
      <c r="X147" s="74"/>
      <c r="Y147" s="75" t="str">
        <f>Lookup!$AJ$13</f>
        <v>NHS Lothian</v>
      </c>
      <c r="Z147" s="82">
        <f>Chart_data!B119</f>
        <v>60</v>
      </c>
      <c r="AA147" s="82">
        <f>Chart_data!C119</f>
        <v>61</v>
      </c>
      <c r="AB147" s="82">
        <f>Chart_data!D119</f>
        <v>60</v>
      </c>
      <c r="AC147" s="82">
        <f>Chart_data!E119</f>
        <v>68</v>
      </c>
      <c r="AD147" s="82">
        <f>Chart_data!F119</f>
        <v>73</v>
      </c>
      <c r="AE147" s="75">
        <f>Lookup!W15</f>
        <v>62</v>
      </c>
      <c r="AG147" s="74"/>
      <c r="AH147" s="74"/>
      <c r="AI147" s="74"/>
      <c r="AJ147" s="74"/>
      <c r="AK147" s="74"/>
      <c r="AL147" s="74"/>
      <c r="AM147" s="74"/>
      <c r="AN147" s="74"/>
    </row>
    <row r="148" spans="18:40" s="75" customFormat="1">
      <c r="R148" s="74"/>
      <c r="S148" s="74"/>
      <c r="T148" s="74"/>
      <c r="U148" s="74"/>
      <c r="V148" s="74"/>
      <c r="W148" s="74"/>
      <c r="X148" s="74"/>
      <c r="Y148" s="75" t="str">
        <f>Lookup!$AJ$14</f>
        <v>WOSCAN</v>
      </c>
      <c r="Z148" s="82">
        <f>Chart_data!B120</f>
        <v>62</v>
      </c>
      <c r="AA148" s="82">
        <f>Chart_data!C120</f>
        <v>65</v>
      </c>
      <c r="AB148" s="82">
        <f>Chart_data!D120</f>
        <v>62</v>
      </c>
      <c r="AC148" s="82">
        <f>Chart_data!E120</f>
        <v>69</v>
      </c>
      <c r="AD148" s="82">
        <f>Chart_data!F120</f>
        <v>67</v>
      </c>
      <c r="AE148" s="75">
        <f>Lookup!W16</f>
        <v>62</v>
      </c>
      <c r="AG148" s="74"/>
      <c r="AH148" s="74"/>
      <c r="AI148" s="74"/>
      <c r="AJ148" s="74"/>
      <c r="AK148" s="74"/>
      <c r="AL148" s="74"/>
      <c r="AM148" s="74"/>
      <c r="AN148" s="74"/>
    </row>
    <row r="149" spans="18:40" s="75" customFormat="1">
      <c r="R149" s="74"/>
      <c r="S149" s="74"/>
      <c r="T149" s="74"/>
      <c r="U149" s="74"/>
      <c r="V149" s="74"/>
      <c r="W149" s="74"/>
      <c r="X149" s="74"/>
      <c r="Y149" s="75" t="str">
        <f>Lookup!$AJ$15</f>
        <v>NHS Ayrshire &amp; Arran</v>
      </c>
      <c r="Z149" s="82">
        <f>Chart_data!B121</f>
        <v>60</v>
      </c>
      <c r="AA149" s="82">
        <f>Chart_data!C121</f>
        <v>60</v>
      </c>
      <c r="AB149" s="82">
        <f>Chart_data!D121</f>
        <v>62</v>
      </c>
      <c r="AC149" s="82">
        <f>Chart_data!E121</f>
        <v>60</v>
      </c>
      <c r="AD149" s="82">
        <f>Chart_data!F121</f>
        <v>62</v>
      </c>
      <c r="AE149" s="75">
        <f>Lookup!W17</f>
        <v>62</v>
      </c>
      <c r="AG149" s="74"/>
      <c r="AH149" s="74"/>
      <c r="AI149" s="74"/>
      <c r="AJ149" s="74"/>
      <c r="AK149" s="74"/>
      <c r="AL149" s="74"/>
      <c r="AM149" s="74"/>
      <c r="AN149" s="74"/>
    </row>
    <row r="150" spans="18:40" s="75" customFormat="1">
      <c r="R150" s="74"/>
      <c r="S150" s="74"/>
      <c r="T150" s="74"/>
      <c r="U150" s="74"/>
      <c r="V150" s="74"/>
      <c r="W150" s="74"/>
      <c r="X150" s="74"/>
      <c r="Y150" s="75" t="str">
        <f>Lookup!$AJ$16</f>
        <v>NHS Forth Valley</v>
      </c>
      <c r="Z150" s="82">
        <f>Chart_data!B122</f>
        <v>61</v>
      </c>
      <c r="AA150" s="82">
        <f>Chart_data!C122</f>
        <v>62</v>
      </c>
      <c r="AB150" s="82">
        <f>Chart_data!D122</f>
        <v>63</v>
      </c>
      <c r="AC150" s="82">
        <f>Chart_data!E122</f>
        <v>65</v>
      </c>
      <c r="AD150" s="82">
        <f>Chart_data!F122</f>
        <v>63</v>
      </c>
      <c r="AE150" s="75">
        <f>Lookup!W18</f>
        <v>62</v>
      </c>
      <c r="AG150" s="74"/>
      <c r="AH150" s="74"/>
      <c r="AI150" s="74"/>
      <c r="AJ150" s="74"/>
      <c r="AK150" s="74"/>
      <c r="AL150" s="74"/>
      <c r="AM150" s="74"/>
      <c r="AN150" s="74"/>
    </row>
    <row r="151" spans="18:40" s="75" customFormat="1">
      <c r="R151" s="74"/>
      <c r="S151" s="74"/>
      <c r="T151" s="74"/>
      <c r="U151" s="74"/>
      <c r="V151" s="74"/>
      <c r="W151" s="74"/>
      <c r="X151" s="74"/>
      <c r="Y151" s="75" t="str">
        <f>Lookup!$AJ$17</f>
        <v>NHS Greater Glasgow &amp; Clyde</v>
      </c>
      <c r="Z151" s="82">
        <f>Chart_data!B123</f>
        <v>68</v>
      </c>
      <c r="AA151" s="82">
        <f>Chart_data!C123</f>
        <v>69</v>
      </c>
      <c r="AB151" s="82">
        <f>Chart_data!D123</f>
        <v>69</v>
      </c>
      <c r="AC151" s="82">
        <f>Chart_data!E123</f>
        <v>81</v>
      </c>
      <c r="AD151" s="82">
        <f>Chart_data!F123</f>
        <v>74</v>
      </c>
      <c r="AE151" s="75">
        <f>Lookup!W19</f>
        <v>62</v>
      </c>
      <c r="AG151" s="74"/>
      <c r="AH151" s="74"/>
      <c r="AI151" s="74"/>
      <c r="AJ151" s="74"/>
      <c r="AK151" s="74"/>
      <c r="AL151" s="74"/>
      <c r="AM151" s="74"/>
      <c r="AN151" s="74"/>
    </row>
    <row r="152" spans="18:40" s="75" customFormat="1">
      <c r="R152" s="74"/>
      <c r="S152" s="74"/>
      <c r="T152" s="74"/>
      <c r="U152" s="74"/>
      <c r="V152" s="74"/>
      <c r="W152" s="74"/>
      <c r="X152" s="74"/>
      <c r="Y152" s="75" t="str">
        <f>Lookup!$AJ$18</f>
        <v>NHS Lanarkshire</v>
      </c>
      <c r="Z152" s="82">
        <f>Chart_data!B124</f>
        <v>61</v>
      </c>
      <c r="AA152" s="82">
        <f>Chart_data!C124</f>
        <v>61</v>
      </c>
      <c r="AB152" s="82">
        <f>Chart_data!D124</f>
        <v>61</v>
      </c>
      <c r="AC152" s="82">
        <f>Chart_data!E124</f>
        <v>61</v>
      </c>
      <c r="AD152" s="82">
        <f>Chart_data!F124</f>
        <v>61</v>
      </c>
      <c r="AE152" s="75">
        <f>Lookup!W20</f>
        <v>62</v>
      </c>
      <c r="AG152" s="74"/>
      <c r="AH152" s="74"/>
      <c r="AI152" s="74"/>
      <c r="AJ152" s="74"/>
      <c r="AK152" s="74"/>
      <c r="AL152" s="74"/>
      <c r="AM152" s="74"/>
      <c r="AN152" s="74"/>
    </row>
    <row r="162" spans="1:1">
      <c r="A162" s="73" t="s">
        <v>97</v>
      </c>
    </row>
  </sheetData>
  <sheetProtection password="F299" sheet="1" objects="1" scenarios="1"/>
  <mergeCells count="3">
    <mergeCell ref="A1:N1"/>
    <mergeCell ref="M2:O2"/>
    <mergeCell ref="M3:N3"/>
  </mergeCells>
  <hyperlinks>
    <hyperlink ref="M2" location="'Contents and Notes'!B1" display="Return to Contents &amp; Notes"/>
    <hyperlink ref="M3" location="'Table 1c'!D1" display="View Table 1c"/>
    <hyperlink ref="M2:O2" location="'Contents and Notes'!A1" display="Return to Contents and Notes"/>
  </hyperlinks>
  <pageMargins left="0.75" right="0.75" top="1" bottom="1" header="0.5" footer="0.5"/>
  <pageSetup paperSize="9" scale="52" orientation="landscape" r:id="rId1"/>
  <headerFooter alignWithMargins="0"/>
  <rowBreaks count="2" manualBreakCount="2">
    <brk id="68" max="15" man="1"/>
    <brk id="130" max="15" man="1"/>
  </rowBreaks>
  <drawing r:id="rId2"/>
</worksheet>
</file>

<file path=xl/worksheets/sheet4.xml><?xml version="1.0" encoding="utf-8"?>
<worksheet xmlns="http://schemas.openxmlformats.org/spreadsheetml/2006/main" xmlns:r="http://schemas.openxmlformats.org/officeDocument/2006/relationships">
  <sheetPr codeName="Sheet13">
    <tabColor indexed="47"/>
  </sheetPr>
  <dimension ref="A1:AT28"/>
  <sheetViews>
    <sheetView zoomScale="85" workbookViewId="0">
      <selection sqref="A1:XFD1048576"/>
    </sheetView>
  </sheetViews>
  <sheetFormatPr defaultRowHeight="12.75"/>
  <cols>
    <col min="2" max="2" width="33.42578125" customWidth="1"/>
    <col min="3" max="3" width="25" bestFit="1" customWidth="1"/>
    <col min="5" max="5" width="10.140625" bestFit="1" customWidth="1"/>
    <col min="6" max="7" width="19.42578125" customWidth="1"/>
    <col min="9" max="9" width="21.7109375" customWidth="1"/>
    <col min="10" max="10" width="85.140625" customWidth="1"/>
    <col min="15" max="15" width="14.85546875" customWidth="1"/>
    <col min="21" max="21" width="26.28515625" bestFit="1" customWidth="1"/>
    <col min="26" max="26" width="10.140625" style="5" customWidth="1"/>
    <col min="27" max="27" width="26.42578125" style="5" customWidth="1"/>
    <col min="28" max="28" width="9.140625" style="5"/>
    <col min="31" max="31" width="13.5703125" bestFit="1" customWidth="1"/>
    <col min="41" max="41" width="11.42578125" bestFit="1" customWidth="1"/>
    <col min="42" max="42" width="11.85546875" customWidth="1"/>
    <col min="46" max="46" width="33.42578125" customWidth="1"/>
  </cols>
  <sheetData>
    <row r="1" spans="1:46">
      <c r="B1" s="6" t="s">
        <v>98</v>
      </c>
      <c r="F1" s="7" t="s">
        <v>99</v>
      </c>
      <c r="G1" s="8"/>
      <c r="H1" s="9"/>
      <c r="K1" s="7" t="s">
        <v>99</v>
      </c>
      <c r="L1" s="9"/>
      <c r="O1" t="s">
        <v>100</v>
      </c>
      <c r="P1" t="s">
        <v>101</v>
      </c>
      <c r="U1" s="4"/>
      <c r="V1" s="4" t="s">
        <v>102</v>
      </c>
      <c r="W1" s="4"/>
      <c r="AA1" s="10" t="s">
        <v>103</v>
      </c>
      <c r="AE1" t="s">
        <v>104</v>
      </c>
      <c r="AJ1" t="s">
        <v>105</v>
      </c>
      <c r="AO1" t="s">
        <v>106</v>
      </c>
      <c r="AP1" s="11">
        <v>42369</v>
      </c>
      <c r="AT1" s="12" t="s">
        <v>98</v>
      </c>
    </row>
    <row r="2" spans="1:46">
      <c r="A2">
        <v>1</v>
      </c>
      <c r="B2" s="13" t="s">
        <v>65</v>
      </c>
      <c r="C2" s="13" t="s">
        <v>107</v>
      </c>
      <c r="E2">
        <v>1</v>
      </c>
      <c r="F2" s="14" t="s">
        <v>562</v>
      </c>
      <c r="G2" s="15">
        <v>42369</v>
      </c>
      <c r="H2" s="16" t="s">
        <v>563</v>
      </c>
      <c r="J2" t="s">
        <v>564</v>
      </c>
      <c r="N2">
        <v>1</v>
      </c>
      <c r="O2">
        <v>9</v>
      </c>
      <c r="P2" t="s">
        <v>105</v>
      </c>
      <c r="U2" s="4"/>
      <c r="V2" s="4" t="s">
        <v>108</v>
      </c>
      <c r="W2" s="4" t="s">
        <v>109</v>
      </c>
      <c r="Z2" s="5">
        <v>1</v>
      </c>
      <c r="AA2" s="17" t="s">
        <v>110</v>
      </c>
      <c r="AB2" s="5" t="s">
        <v>111</v>
      </c>
      <c r="AE2" t="s">
        <v>112</v>
      </c>
      <c r="AF2" s="18">
        <v>3</v>
      </c>
      <c r="AJ2" t="s">
        <v>58</v>
      </c>
      <c r="AO2" t="s">
        <v>113</v>
      </c>
      <c r="AP2" s="11">
        <v>40633</v>
      </c>
      <c r="AS2" s="19">
        <v>1</v>
      </c>
      <c r="AT2" s="20" t="s">
        <v>65</v>
      </c>
    </row>
    <row r="3" spans="1:46">
      <c r="A3">
        <v>2</v>
      </c>
      <c r="B3" s="13" t="s">
        <v>114</v>
      </c>
      <c r="C3" s="13" t="s">
        <v>115</v>
      </c>
      <c r="E3">
        <v>2</v>
      </c>
      <c r="F3" s="14" t="s">
        <v>565</v>
      </c>
      <c r="G3" s="15">
        <v>42460</v>
      </c>
      <c r="H3" s="16" t="s">
        <v>566</v>
      </c>
      <c r="J3" t="s">
        <v>567</v>
      </c>
      <c r="N3">
        <v>2</v>
      </c>
      <c r="O3" t="s">
        <v>116</v>
      </c>
      <c r="P3" t="s">
        <v>74</v>
      </c>
      <c r="U3" s="4" t="s">
        <v>65</v>
      </c>
      <c r="V3" s="21">
        <v>0.95</v>
      </c>
      <c r="W3" s="4">
        <v>62</v>
      </c>
      <c r="Z3" s="5">
        <v>2</v>
      </c>
      <c r="AA3" s="17" t="s">
        <v>117</v>
      </c>
      <c r="AB3" s="5" t="s">
        <v>118</v>
      </c>
      <c r="AE3" t="s">
        <v>119</v>
      </c>
      <c r="AF3" s="18">
        <v>40</v>
      </c>
      <c r="AJ3" t="s">
        <v>59</v>
      </c>
      <c r="AO3" t="s">
        <v>120</v>
      </c>
      <c r="AP3" s="11">
        <v>42788</v>
      </c>
      <c r="AS3" s="19">
        <v>2</v>
      </c>
      <c r="AT3" s="20" t="s">
        <v>114</v>
      </c>
    </row>
    <row r="4" spans="1:46">
      <c r="A4">
        <v>3</v>
      </c>
      <c r="B4" s="13" t="s">
        <v>121</v>
      </c>
      <c r="C4" s="13" t="s">
        <v>122</v>
      </c>
      <c r="E4">
        <v>3</v>
      </c>
      <c r="F4" s="14" t="s">
        <v>568</v>
      </c>
      <c r="G4" s="15">
        <v>42551</v>
      </c>
      <c r="H4" s="16" t="s">
        <v>569</v>
      </c>
      <c r="J4" t="s">
        <v>570</v>
      </c>
      <c r="K4" s="14" t="s">
        <v>123</v>
      </c>
      <c r="L4" s="16"/>
      <c r="N4">
        <v>3</v>
      </c>
      <c r="O4" t="s">
        <v>124</v>
      </c>
      <c r="P4" t="s">
        <v>68</v>
      </c>
      <c r="U4" s="4" t="s">
        <v>125</v>
      </c>
      <c r="V4" s="21">
        <v>0.95</v>
      </c>
      <c r="W4" s="4">
        <v>62</v>
      </c>
      <c r="Z4" s="5">
        <v>3</v>
      </c>
      <c r="AA4" s="17" t="s">
        <v>126</v>
      </c>
      <c r="AB4" s="5" t="s">
        <v>127</v>
      </c>
      <c r="AJ4" t="s">
        <v>60</v>
      </c>
      <c r="AS4" s="19">
        <v>3</v>
      </c>
      <c r="AT4" s="20" t="s">
        <v>121</v>
      </c>
    </row>
    <row r="5" spans="1:46">
      <c r="A5">
        <v>4</v>
      </c>
      <c r="B5" s="13" t="s">
        <v>125</v>
      </c>
      <c r="C5" s="13" t="s">
        <v>125</v>
      </c>
      <c r="E5">
        <v>4</v>
      </c>
      <c r="F5" s="14" t="s">
        <v>571</v>
      </c>
      <c r="G5" s="15">
        <v>42643</v>
      </c>
      <c r="H5" s="16" t="s">
        <v>572</v>
      </c>
      <c r="J5" t="s">
        <v>573</v>
      </c>
      <c r="K5" s="14" t="s">
        <v>128</v>
      </c>
      <c r="L5" s="16"/>
      <c r="N5">
        <v>4</v>
      </c>
      <c r="O5" t="s">
        <v>129</v>
      </c>
      <c r="P5" t="s">
        <v>69</v>
      </c>
      <c r="U5" s="4" t="s">
        <v>130</v>
      </c>
      <c r="V5" s="21">
        <v>0.95</v>
      </c>
      <c r="W5" s="4">
        <v>62</v>
      </c>
      <c r="Z5" s="5">
        <v>4</v>
      </c>
      <c r="AA5" s="17" t="s">
        <v>131</v>
      </c>
      <c r="AB5" s="5" t="s">
        <v>112</v>
      </c>
      <c r="AJ5" t="s">
        <v>61</v>
      </c>
      <c r="AS5" s="19">
        <v>4</v>
      </c>
      <c r="AT5" s="20" t="s">
        <v>125</v>
      </c>
    </row>
    <row r="6" spans="1:46">
      <c r="A6">
        <v>5</v>
      </c>
      <c r="B6" s="13" t="s">
        <v>130</v>
      </c>
      <c r="C6" s="13" t="s">
        <v>132</v>
      </c>
      <c r="E6">
        <v>5</v>
      </c>
      <c r="F6" s="14" t="s">
        <v>574</v>
      </c>
      <c r="G6" s="15">
        <v>42735</v>
      </c>
      <c r="H6" s="16" t="s">
        <v>575</v>
      </c>
      <c r="J6" t="s">
        <v>576</v>
      </c>
      <c r="K6" s="14" t="s">
        <v>133</v>
      </c>
      <c r="L6" s="16"/>
      <c r="N6">
        <v>5</v>
      </c>
      <c r="O6" t="s">
        <v>134</v>
      </c>
      <c r="P6" t="s">
        <v>70</v>
      </c>
      <c r="U6" s="4" t="s">
        <v>135</v>
      </c>
      <c r="V6" s="21">
        <v>0.95</v>
      </c>
      <c r="W6" s="4">
        <v>62</v>
      </c>
      <c r="Z6" s="5">
        <v>5</v>
      </c>
      <c r="AA6" s="22" t="s">
        <v>136</v>
      </c>
      <c r="AB6" s="5" t="s">
        <v>137</v>
      </c>
      <c r="AJ6" t="s">
        <v>62</v>
      </c>
      <c r="AS6" s="19">
        <v>5</v>
      </c>
      <c r="AT6" s="20" t="s">
        <v>138</v>
      </c>
    </row>
    <row r="7" spans="1:46">
      <c r="A7">
        <v>6</v>
      </c>
      <c r="B7" s="13" t="s">
        <v>135</v>
      </c>
      <c r="C7" s="13" t="s">
        <v>139</v>
      </c>
      <c r="F7" s="14"/>
      <c r="G7" s="20"/>
      <c r="H7" s="16"/>
      <c r="K7" s="14" t="s">
        <v>140</v>
      </c>
      <c r="L7" s="16"/>
      <c r="N7">
        <v>6</v>
      </c>
      <c r="O7" t="s">
        <v>141</v>
      </c>
      <c r="P7" t="s">
        <v>75</v>
      </c>
      <c r="U7" s="4" t="s">
        <v>142</v>
      </c>
      <c r="V7" s="21">
        <v>0.95</v>
      </c>
      <c r="W7" s="4">
        <v>62</v>
      </c>
      <c r="AJ7" t="s">
        <v>63</v>
      </c>
      <c r="AS7" s="19">
        <v>6</v>
      </c>
      <c r="AT7" s="20" t="s">
        <v>143</v>
      </c>
    </row>
    <row r="8" spans="1:46">
      <c r="A8">
        <v>7</v>
      </c>
      <c r="B8" s="13" t="s">
        <v>142</v>
      </c>
      <c r="C8" s="13" t="s">
        <v>142</v>
      </c>
      <c r="F8" s="14"/>
      <c r="G8" s="20"/>
      <c r="H8" s="16"/>
      <c r="K8" s="14" t="s">
        <v>144</v>
      </c>
      <c r="L8" s="16"/>
      <c r="N8">
        <v>7</v>
      </c>
      <c r="O8" t="s">
        <v>145</v>
      </c>
      <c r="P8" t="s">
        <v>59</v>
      </c>
      <c r="U8" s="4" t="s">
        <v>146</v>
      </c>
      <c r="V8" s="21">
        <v>0.95</v>
      </c>
      <c r="W8" s="4">
        <v>62</v>
      </c>
      <c r="AJ8" t="s">
        <v>64</v>
      </c>
      <c r="AS8" s="19">
        <v>7</v>
      </c>
      <c r="AT8" s="20" t="s">
        <v>142</v>
      </c>
    </row>
    <row r="9" spans="1:46">
      <c r="A9">
        <v>8</v>
      </c>
      <c r="B9" s="13" t="s">
        <v>146</v>
      </c>
      <c r="C9" s="13" t="s">
        <v>147</v>
      </c>
      <c r="F9" s="14"/>
      <c r="G9" s="20"/>
      <c r="H9" s="16"/>
      <c r="K9" s="14" t="s">
        <v>148</v>
      </c>
      <c r="L9" s="16"/>
      <c r="N9">
        <v>8</v>
      </c>
      <c r="O9" t="s">
        <v>149</v>
      </c>
      <c r="P9" t="s">
        <v>76</v>
      </c>
      <c r="U9" s="4" t="s">
        <v>150</v>
      </c>
      <c r="V9" s="21">
        <v>0.95</v>
      </c>
      <c r="W9" s="4">
        <v>62</v>
      </c>
      <c r="AJ9" t="s">
        <v>67</v>
      </c>
      <c r="AS9" s="19">
        <v>8</v>
      </c>
      <c r="AT9" s="20" t="s">
        <v>151</v>
      </c>
    </row>
    <row r="10" spans="1:46">
      <c r="A10">
        <v>9</v>
      </c>
      <c r="B10" s="13" t="s">
        <v>150</v>
      </c>
      <c r="C10" s="13" t="s">
        <v>152</v>
      </c>
      <c r="F10" s="14"/>
      <c r="G10" s="20"/>
      <c r="H10" s="16"/>
      <c r="K10" s="14" t="s">
        <v>153</v>
      </c>
      <c r="L10" s="16"/>
      <c r="N10">
        <v>9</v>
      </c>
      <c r="O10" t="s">
        <v>154</v>
      </c>
      <c r="P10" t="s">
        <v>60</v>
      </c>
      <c r="U10" s="4" t="s">
        <v>155</v>
      </c>
      <c r="V10" s="21">
        <v>0.95</v>
      </c>
      <c r="W10" s="4">
        <v>62</v>
      </c>
      <c r="AJ10" t="s">
        <v>68</v>
      </c>
      <c r="AS10" s="19">
        <v>9</v>
      </c>
      <c r="AT10" s="20" t="s">
        <v>156</v>
      </c>
    </row>
    <row r="11" spans="1:46">
      <c r="A11">
        <v>10</v>
      </c>
      <c r="B11" s="13" t="s">
        <v>155</v>
      </c>
      <c r="C11" s="13" t="s">
        <v>155</v>
      </c>
      <c r="F11" s="14"/>
      <c r="G11" s="20"/>
      <c r="H11" s="16"/>
      <c r="K11" s="14" t="s">
        <v>157</v>
      </c>
      <c r="L11" s="16"/>
      <c r="N11">
        <v>10</v>
      </c>
      <c r="O11" t="s">
        <v>158</v>
      </c>
      <c r="P11" t="s">
        <v>77</v>
      </c>
      <c r="U11" s="4" t="s">
        <v>159</v>
      </c>
      <c r="V11" s="21">
        <v>0.95</v>
      </c>
      <c r="W11" s="4">
        <v>62</v>
      </c>
      <c r="AJ11" t="s">
        <v>160</v>
      </c>
      <c r="AS11" s="19">
        <v>10</v>
      </c>
      <c r="AT11" s="20" t="s">
        <v>155</v>
      </c>
    </row>
    <row r="12" spans="1:46">
      <c r="A12">
        <v>11</v>
      </c>
      <c r="B12" s="13" t="s">
        <v>159</v>
      </c>
      <c r="C12" s="13" t="s">
        <v>161</v>
      </c>
      <c r="F12" s="14"/>
      <c r="G12" s="20"/>
      <c r="H12" s="16"/>
      <c r="K12" s="14" t="s">
        <v>162</v>
      </c>
      <c r="L12" s="16"/>
      <c r="N12">
        <v>11</v>
      </c>
      <c r="O12" t="s">
        <v>163</v>
      </c>
      <c r="P12" t="s">
        <v>71</v>
      </c>
      <c r="U12" s="4" t="s">
        <v>164</v>
      </c>
      <c r="V12" s="21">
        <v>0.95</v>
      </c>
      <c r="W12" s="4">
        <v>62</v>
      </c>
      <c r="AJ12" t="s">
        <v>70</v>
      </c>
      <c r="AS12" s="19">
        <v>11</v>
      </c>
      <c r="AT12" s="20" t="s">
        <v>165</v>
      </c>
    </row>
    <row r="13" spans="1:46">
      <c r="A13">
        <v>12</v>
      </c>
      <c r="B13" s="13" t="s">
        <v>164</v>
      </c>
      <c r="C13" s="13" t="s">
        <v>166</v>
      </c>
      <c r="F13" s="23"/>
      <c r="G13" s="24"/>
      <c r="H13" s="25"/>
      <c r="K13" s="23" t="s">
        <v>167</v>
      </c>
      <c r="L13" s="25"/>
      <c r="N13">
        <v>12</v>
      </c>
      <c r="O13" t="s">
        <v>168</v>
      </c>
      <c r="P13" t="s">
        <v>61</v>
      </c>
      <c r="U13" s="4" t="s">
        <v>169</v>
      </c>
      <c r="V13" s="21">
        <v>0.95</v>
      </c>
      <c r="W13" s="4">
        <v>62</v>
      </c>
      <c r="AJ13" t="s">
        <v>71</v>
      </c>
      <c r="AS13" s="19">
        <v>12</v>
      </c>
      <c r="AT13" s="20" t="s">
        <v>170</v>
      </c>
    </row>
    <row r="14" spans="1:46">
      <c r="A14">
        <v>13</v>
      </c>
      <c r="B14" s="13" t="s">
        <v>169</v>
      </c>
      <c r="C14" s="13" t="s">
        <v>171</v>
      </c>
      <c r="K14" s="14" t="s">
        <v>172</v>
      </c>
      <c r="N14">
        <v>13</v>
      </c>
      <c r="O14" t="s">
        <v>173</v>
      </c>
      <c r="P14" t="s">
        <v>62</v>
      </c>
      <c r="U14" s="4" t="s">
        <v>174</v>
      </c>
      <c r="V14" s="21">
        <v>0.95</v>
      </c>
      <c r="W14" s="4">
        <v>62</v>
      </c>
      <c r="AJ14" t="s">
        <v>73</v>
      </c>
      <c r="AS14" s="19">
        <v>13</v>
      </c>
      <c r="AT14" s="20" t="s">
        <v>169</v>
      </c>
    </row>
    <row r="15" spans="1:46">
      <c r="A15">
        <v>14</v>
      </c>
      <c r="B15" s="13" t="s">
        <v>174</v>
      </c>
      <c r="C15" s="13" t="s">
        <v>174</v>
      </c>
      <c r="N15">
        <v>14</v>
      </c>
      <c r="O15" t="s">
        <v>175</v>
      </c>
      <c r="P15" t="s">
        <v>63</v>
      </c>
      <c r="U15" s="4" t="s">
        <v>176</v>
      </c>
      <c r="V15" s="21">
        <v>0.95</v>
      </c>
      <c r="W15" s="4">
        <v>62</v>
      </c>
      <c r="AJ15" t="s">
        <v>74</v>
      </c>
      <c r="AS15" s="19">
        <v>14</v>
      </c>
      <c r="AT15" s="20" t="s">
        <v>174</v>
      </c>
    </row>
    <row r="16" spans="1:46">
      <c r="A16">
        <v>15</v>
      </c>
      <c r="B16" s="13" t="s">
        <v>176</v>
      </c>
      <c r="C16" s="13" t="s">
        <v>176</v>
      </c>
      <c r="N16">
        <v>15</v>
      </c>
      <c r="O16" t="s">
        <v>177</v>
      </c>
      <c r="P16" t="s">
        <v>64</v>
      </c>
      <c r="U16" s="4" t="s">
        <v>178</v>
      </c>
      <c r="V16" s="21">
        <v>0.95</v>
      </c>
      <c r="W16" s="4">
        <v>62</v>
      </c>
      <c r="AA16" s="17" t="s">
        <v>577</v>
      </c>
      <c r="AJ16" t="s">
        <v>75</v>
      </c>
      <c r="AS16" s="19">
        <v>15</v>
      </c>
      <c r="AT16" s="20" t="s">
        <v>176</v>
      </c>
    </row>
    <row r="17" spans="1:46">
      <c r="A17">
        <v>16</v>
      </c>
      <c r="B17" s="13" t="s">
        <v>178</v>
      </c>
      <c r="C17" s="13" t="s">
        <v>178</v>
      </c>
      <c r="N17">
        <v>16</v>
      </c>
      <c r="P17" s="18" t="s">
        <v>179</v>
      </c>
      <c r="U17" s="4" t="s">
        <v>180</v>
      </c>
      <c r="V17" s="21">
        <v>0.95</v>
      </c>
      <c r="W17" s="4">
        <v>62</v>
      </c>
      <c r="AA17" s="17" t="s">
        <v>117</v>
      </c>
      <c r="AJ17" t="s">
        <v>76</v>
      </c>
      <c r="AS17" s="19">
        <v>16</v>
      </c>
      <c r="AT17" s="20" t="s">
        <v>178</v>
      </c>
    </row>
    <row r="18" spans="1:46" ht="14.25">
      <c r="A18">
        <v>17</v>
      </c>
      <c r="B18" s="13" t="s">
        <v>180</v>
      </c>
      <c r="C18" s="13" t="s">
        <v>180</v>
      </c>
      <c r="N18">
        <v>17</v>
      </c>
      <c r="P18" s="18" t="s">
        <v>181</v>
      </c>
      <c r="U18" s="4" t="s">
        <v>182</v>
      </c>
      <c r="V18" s="21">
        <v>0.95</v>
      </c>
      <c r="W18" s="4">
        <v>62</v>
      </c>
      <c r="AA18" s="17" t="s">
        <v>183</v>
      </c>
      <c r="AJ18" t="s">
        <v>77</v>
      </c>
      <c r="AS18" s="19">
        <v>17</v>
      </c>
      <c r="AT18" s="20" t="s">
        <v>180</v>
      </c>
    </row>
    <row r="19" spans="1:46" ht="14.25">
      <c r="A19">
        <v>18</v>
      </c>
      <c r="B19" s="13" t="s">
        <v>182</v>
      </c>
      <c r="C19" s="13" t="s">
        <v>184</v>
      </c>
      <c r="N19">
        <v>18</v>
      </c>
      <c r="P19" s="18" t="s">
        <v>185</v>
      </c>
      <c r="U19" s="4" t="s">
        <v>186</v>
      </c>
      <c r="V19" s="21">
        <v>0.95</v>
      </c>
      <c r="W19" s="4">
        <v>62</v>
      </c>
      <c r="AA19" s="17" t="s">
        <v>187</v>
      </c>
      <c r="AS19" s="19">
        <v>18</v>
      </c>
      <c r="AT19" s="20" t="s">
        <v>188</v>
      </c>
    </row>
    <row r="20" spans="1:46" ht="14.25">
      <c r="A20">
        <v>19</v>
      </c>
      <c r="B20" s="26" t="s">
        <v>186</v>
      </c>
      <c r="C20" s="26" t="s">
        <v>186</v>
      </c>
      <c r="V20" s="21">
        <v>0.95</v>
      </c>
      <c r="W20" s="4">
        <v>62</v>
      </c>
      <c r="AA20" s="22" t="s">
        <v>189</v>
      </c>
      <c r="AS20" s="19">
        <v>19</v>
      </c>
      <c r="AT20" s="20" t="s">
        <v>190</v>
      </c>
    </row>
    <row r="21" spans="1:46">
      <c r="F21" s="11"/>
      <c r="AS21" s="19">
        <v>20</v>
      </c>
      <c r="AT21" s="20" t="s">
        <v>191</v>
      </c>
    </row>
    <row r="22" spans="1:46">
      <c r="AO22" s="27"/>
      <c r="AS22" s="19">
        <v>21</v>
      </c>
      <c r="AT22" s="20" t="s">
        <v>192</v>
      </c>
    </row>
    <row r="23" spans="1:46">
      <c r="AS23" s="19">
        <v>22</v>
      </c>
      <c r="AT23" s="20" t="s">
        <v>193</v>
      </c>
    </row>
    <row r="24" spans="1:46">
      <c r="F24" s="11"/>
      <c r="AS24" s="19">
        <v>23</v>
      </c>
      <c r="AT24" s="20" t="s">
        <v>194</v>
      </c>
    </row>
    <row r="25" spans="1:46">
      <c r="AS25" s="19">
        <v>24</v>
      </c>
      <c r="AT25" s="20" t="s">
        <v>195</v>
      </c>
    </row>
    <row r="28" spans="1:46">
      <c r="F28" s="11"/>
    </row>
  </sheetData>
  <pageMargins left="0.75" right="0.75" top="1" bottom="1"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sheetPr codeName="Sheet35">
    <tabColor indexed="47"/>
  </sheetPr>
  <dimension ref="A2:J124"/>
  <sheetViews>
    <sheetView topLeftCell="A56" zoomScale="85" workbookViewId="0">
      <selection sqref="A1:XFD1048576"/>
    </sheetView>
  </sheetViews>
  <sheetFormatPr defaultRowHeight="12.75"/>
  <cols>
    <col min="1" max="1" width="36.85546875" customWidth="1"/>
    <col min="2" max="5" width="10.28515625" bestFit="1" customWidth="1"/>
    <col min="6" max="6" width="11.28515625" bestFit="1" customWidth="1"/>
  </cols>
  <sheetData>
    <row r="2" spans="1:6">
      <c r="A2" t="s">
        <v>196</v>
      </c>
    </row>
    <row r="4" spans="1:6">
      <c r="A4" s="28" t="s">
        <v>197</v>
      </c>
      <c r="B4" t="s">
        <v>743</v>
      </c>
      <c r="C4" t="s">
        <v>744</v>
      </c>
      <c r="D4" t="s">
        <v>745</v>
      </c>
      <c r="E4" t="s">
        <v>746</v>
      </c>
      <c r="F4" t="s">
        <v>747</v>
      </c>
    </row>
    <row r="5" spans="1:6">
      <c r="B5" s="11">
        <v>42369</v>
      </c>
      <c r="C5" s="11">
        <v>42460</v>
      </c>
      <c r="D5" s="11">
        <v>42551</v>
      </c>
      <c r="E5" s="11">
        <v>42643</v>
      </c>
      <c r="F5" s="11">
        <v>42735</v>
      </c>
    </row>
    <row r="6" spans="1:6">
      <c r="A6" t="s">
        <v>198</v>
      </c>
      <c r="B6">
        <v>3177</v>
      </c>
      <c r="C6">
        <v>3049</v>
      </c>
      <c r="D6">
        <v>3129</v>
      </c>
      <c r="E6">
        <v>3209</v>
      </c>
      <c r="F6">
        <v>3254</v>
      </c>
    </row>
    <row r="7" spans="1:6">
      <c r="A7" t="s">
        <v>199</v>
      </c>
      <c r="B7">
        <v>738</v>
      </c>
      <c r="C7">
        <v>759</v>
      </c>
      <c r="D7">
        <v>787</v>
      </c>
      <c r="E7">
        <v>830</v>
      </c>
      <c r="F7">
        <v>850</v>
      </c>
    </row>
    <row r="8" spans="1:6">
      <c r="A8" s="3" t="s">
        <v>200</v>
      </c>
      <c r="B8">
        <v>332</v>
      </c>
      <c r="C8">
        <v>341</v>
      </c>
      <c r="D8">
        <v>358</v>
      </c>
      <c r="E8">
        <v>374</v>
      </c>
      <c r="F8">
        <v>387</v>
      </c>
    </row>
    <row r="9" spans="1:6">
      <c r="A9" s="3" t="s">
        <v>201</v>
      </c>
      <c r="B9">
        <v>189</v>
      </c>
      <c r="C9">
        <v>157</v>
      </c>
      <c r="D9">
        <v>162</v>
      </c>
      <c r="E9">
        <v>197</v>
      </c>
      <c r="F9">
        <v>152</v>
      </c>
    </row>
    <row r="10" spans="1:6">
      <c r="A10" s="3" t="s">
        <v>202</v>
      </c>
      <c r="B10">
        <v>5</v>
      </c>
      <c r="C10">
        <v>3</v>
      </c>
      <c r="D10">
        <v>9</v>
      </c>
      <c r="E10">
        <v>7</v>
      </c>
      <c r="F10">
        <v>7</v>
      </c>
    </row>
    <row r="11" spans="1:6">
      <c r="A11" s="3" t="s">
        <v>203</v>
      </c>
      <c r="B11">
        <v>7</v>
      </c>
      <c r="C11">
        <v>14</v>
      </c>
      <c r="D11">
        <v>10</v>
      </c>
      <c r="E11">
        <v>14</v>
      </c>
      <c r="F11">
        <v>15</v>
      </c>
    </row>
    <row r="12" spans="1:6">
      <c r="A12" s="3" t="s">
        <v>204</v>
      </c>
      <c r="B12">
        <v>191</v>
      </c>
      <c r="C12">
        <v>226</v>
      </c>
      <c r="D12">
        <v>228</v>
      </c>
      <c r="E12">
        <v>226</v>
      </c>
      <c r="F12">
        <v>268</v>
      </c>
    </row>
    <row r="13" spans="1:6">
      <c r="A13" s="3" t="s">
        <v>205</v>
      </c>
      <c r="B13">
        <v>14</v>
      </c>
      <c r="C13">
        <v>18</v>
      </c>
      <c r="D13">
        <v>20</v>
      </c>
      <c r="E13">
        <v>12</v>
      </c>
      <c r="F13">
        <v>21</v>
      </c>
    </row>
    <row r="14" spans="1:6">
      <c r="A14" s="29" t="s">
        <v>206</v>
      </c>
      <c r="B14">
        <v>738</v>
      </c>
      <c r="C14">
        <v>759</v>
      </c>
      <c r="D14">
        <v>787</v>
      </c>
      <c r="E14">
        <v>830</v>
      </c>
      <c r="F14">
        <v>850</v>
      </c>
    </row>
    <row r="15" spans="1:6">
      <c r="A15" s="3" t="s">
        <v>207</v>
      </c>
      <c r="B15">
        <v>69</v>
      </c>
      <c r="C15">
        <v>61</v>
      </c>
      <c r="D15">
        <v>71</v>
      </c>
      <c r="E15">
        <v>88</v>
      </c>
      <c r="F15">
        <v>78</v>
      </c>
    </row>
    <row r="16" spans="1:6">
      <c r="A16" s="3" t="s">
        <v>208</v>
      </c>
      <c r="B16">
        <v>101</v>
      </c>
      <c r="C16">
        <v>94</v>
      </c>
      <c r="D16">
        <v>86</v>
      </c>
      <c r="E16">
        <v>81</v>
      </c>
      <c r="F16">
        <v>87</v>
      </c>
    </row>
    <row r="17" spans="1:10">
      <c r="A17" s="3" t="s">
        <v>209</v>
      </c>
      <c r="B17">
        <v>208</v>
      </c>
      <c r="C17">
        <v>175</v>
      </c>
      <c r="D17">
        <v>196</v>
      </c>
      <c r="E17">
        <v>192</v>
      </c>
      <c r="F17">
        <v>193</v>
      </c>
    </row>
    <row r="18" spans="1:10">
      <c r="A18" s="3" t="s">
        <v>210</v>
      </c>
      <c r="B18">
        <v>477</v>
      </c>
      <c r="C18">
        <v>426</v>
      </c>
      <c r="D18">
        <v>417</v>
      </c>
      <c r="E18">
        <v>439</v>
      </c>
      <c r="F18">
        <v>474</v>
      </c>
    </row>
    <row r="19" spans="1:10">
      <c r="A19" s="29" t="s">
        <v>211</v>
      </c>
      <c r="B19">
        <v>1584</v>
      </c>
      <c r="C19">
        <v>1534</v>
      </c>
      <c r="D19">
        <v>1572</v>
      </c>
      <c r="E19">
        <v>1579</v>
      </c>
      <c r="F19">
        <v>1572</v>
      </c>
    </row>
    <row r="20" spans="1:10">
      <c r="A20" s="3" t="s">
        <v>212</v>
      </c>
      <c r="B20">
        <v>264</v>
      </c>
      <c r="C20">
        <v>258</v>
      </c>
      <c r="D20">
        <v>257</v>
      </c>
      <c r="E20">
        <v>270</v>
      </c>
      <c r="F20">
        <v>280</v>
      </c>
    </row>
    <row r="21" spans="1:10">
      <c r="A21" s="3" t="s">
        <v>213</v>
      </c>
      <c r="B21">
        <v>187</v>
      </c>
      <c r="C21">
        <v>192</v>
      </c>
      <c r="D21">
        <v>177</v>
      </c>
      <c r="E21">
        <v>186</v>
      </c>
      <c r="F21">
        <v>191</v>
      </c>
    </row>
    <row r="22" spans="1:10">
      <c r="A22" s="3" t="s">
        <v>214</v>
      </c>
      <c r="B22">
        <v>857</v>
      </c>
      <c r="C22">
        <v>827</v>
      </c>
      <c r="D22">
        <v>832</v>
      </c>
      <c r="E22">
        <v>819</v>
      </c>
      <c r="F22">
        <v>854</v>
      </c>
    </row>
    <row r="23" spans="1:10">
      <c r="A23" s="3" t="s">
        <v>215</v>
      </c>
      <c r="B23">
        <v>276</v>
      </c>
      <c r="C23">
        <v>257</v>
      </c>
      <c r="D23">
        <v>306</v>
      </c>
      <c r="E23">
        <v>304</v>
      </c>
      <c r="F23">
        <v>247</v>
      </c>
    </row>
    <row r="30" spans="1:10">
      <c r="A30" s="28" t="s">
        <v>216</v>
      </c>
      <c r="B30" t="s">
        <v>743</v>
      </c>
      <c r="C30" t="s">
        <v>744</v>
      </c>
      <c r="D30" t="s">
        <v>745</v>
      </c>
      <c r="E30" t="s">
        <v>746</v>
      </c>
      <c r="F30" t="s">
        <v>747</v>
      </c>
    </row>
    <row r="31" spans="1:10">
      <c r="B31" s="11">
        <v>42369</v>
      </c>
      <c r="C31" s="11">
        <v>42460</v>
      </c>
      <c r="D31" s="11">
        <v>42551</v>
      </c>
      <c r="E31" s="11">
        <v>42643</v>
      </c>
      <c r="F31" s="11">
        <v>42735</v>
      </c>
      <c r="G31" s="30"/>
    </row>
    <row r="32" spans="1:10">
      <c r="A32" t="s">
        <v>198</v>
      </c>
      <c r="B32" s="31">
        <v>0.90840415486307835</v>
      </c>
      <c r="C32" s="31">
        <v>0.9022630370613316</v>
      </c>
      <c r="D32" s="31">
        <v>0.8983700862895494</v>
      </c>
      <c r="E32" s="31">
        <v>0.87129947023995014</v>
      </c>
      <c r="F32" s="32">
        <v>0.87461585740626924</v>
      </c>
      <c r="G32" s="31"/>
      <c r="H32" s="31"/>
      <c r="I32" s="31"/>
      <c r="J32" s="31"/>
    </row>
    <row r="33" spans="1:10">
      <c r="A33" t="s">
        <v>199</v>
      </c>
      <c r="B33" s="31">
        <v>0.88617886178861793</v>
      </c>
      <c r="C33" s="31">
        <v>0.8998682476943346</v>
      </c>
      <c r="D33" s="31">
        <v>0.86658195679796701</v>
      </c>
      <c r="E33" s="31">
        <v>0.84337349397590367</v>
      </c>
      <c r="F33" s="32">
        <v>0.85882352941176465</v>
      </c>
      <c r="G33" s="31"/>
      <c r="H33" s="31"/>
      <c r="I33" s="31"/>
      <c r="J33" s="31"/>
    </row>
    <row r="34" spans="1:10">
      <c r="A34" s="3" t="s">
        <v>200</v>
      </c>
      <c r="B34" s="31">
        <v>0.87349397590361444</v>
      </c>
      <c r="C34" s="31">
        <v>0.87683284457478006</v>
      </c>
      <c r="D34" s="31">
        <v>0.85754189944134074</v>
      </c>
      <c r="E34" s="31">
        <v>0.82887700534759357</v>
      </c>
      <c r="F34" s="32">
        <v>0.84754521963824292</v>
      </c>
      <c r="G34" s="31"/>
      <c r="H34" s="31"/>
      <c r="I34" s="31"/>
      <c r="J34" s="31"/>
    </row>
    <row r="35" spans="1:10">
      <c r="A35" s="3" t="s">
        <v>201</v>
      </c>
      <c r="B35" s="31">
        <v>0.91005291005291</v>
      </c>
      <c r="C35" s="31">
        <v>0.92356687898089174</v>
      </c>
      <c r="D35" s="31">
        <v>0.83333333333333337</v>
      </c>
      <c r="E35" s="31">
        <v>0.88324873096446699</v>
      </c>
      <c r="F35" s="32">
        <v>0.86184210526315785</v>
      </c>
      <c r="G35" s="31"/>
      <c r="H35" s="31"/>
      <c r="I35" s="31"/>
      <c r="J35" s="31"/>
    </row>
    <row r="36" spans="1:10">
      <c r="A36" s="3" t="s">
        <v>202</v>
      </c>
      <c r="B36" s="31">
        <v>0.8</v>
      </c>
      <c r="C36" s="31">
        <v>0.33333333333333331</v>
      </c>
      <c r="D36" s="31">
        <v>0.77777777777777779</v>
      </c>
      <c r="E36" s="31">
        <v>0.8571428571428571</v>
      </c>
      <c r="F36" s="32">
        <v>1</v>
      </c>
      <c r="G36" s="31"/>
      <c r="H36" s="31"/>
      <c r="I36" s="31"/>
      <c r="J36" s="31"/>
    </row>
    <row r="37" spans="1:10">
      <c r="A37" s="3" t="s">
        <v>203</v>
      </c>
      <c r="B37" s="31">
        <v>0.7142857142857143</v>
      </c>
      <c r="C37" s="31">
        <v>0.8571428571428571</v>
      </c>
      <c r="D37" s="31">
        <v>0.9</v>
      </c>
      <c r="E37" s="31">
        <v>0.8571428571428571</v>
      </c>
      <c r="F37" s="32">
        <v>1</v>
      </c>
      <c r="G37" s="31"/>
      <c r="H37" s="31"/>
      <c r="I37" s="31"/>
      <c r="J37" s="31"/>
    </row>
    <row r="38" spans="1:10">
      <c r="A38" s="3" t="s">
        <v>204</v>
      </c>
      <c r="B38" s="31">
        <v>0.89005235602094246</v>
      </c>
      <c r="C38" s="31">
        <v>0.92920353982300885</v>
      </c>
      <c r="D38" s="31">
        <v>0.90350877192982459</v>
      </c>
      <c r="E38" s="31">
        <v>0.83628318584070793</v>
      </c>
      <c r="F38" s="32">
        <v>0.87686567164179108</v>
      </c>
      <c r="G38" s="31"/>
      <c r="H38" s="31"/>
      <c r="I38" s="31"/>
      <c r="J38" s="31"/>
    </row>
    <row r="39" spans="1:10">
      <c r="A39" s="3" t="s">
        <v>205</v>
      </c>
      <c r="B39" s="31">
        <v>0.9285714285714286</v>
      </c>
      <c r="C39" s="31">
        <v>0.88888888888888884</v>
      </c>
      <c r="D39" s="31">
        <v>0.9</v>
      </c>
      <c r="E39" s="31">
        <v>0.75</v>
      </c>
      <c r="F39" s="32">
        <v>0.66666666666666663</v>
      </c>
      <c r="G39" s="31"/>
      <c r="H39" s="31"/>
      <c r="I39" s="31"/>
      <c r="J39" s="31"/>
    </row>
    <row r="40" spans="1:10">
      <c r="A40" s="29" t="s">
        <v>206</v>
      </c>
      <c r="B40" s="31">
        <v>0.88617886178861793</v>
      </c>
      <c r="C40" s="31">
        <v>0.8998682476943346</v>
      </c>
      <c r="D40" s="31">
        <v>0.86658195679796701</v>
      </c>
      <c r="E40" s="31">
        <v>0.84337349397590367</v>
      </c>
      <c r="F40" s="32">
        <v>0.85882352941176465</v>
      </c>
      <c r="G40" s="31"/>
      <c r="H40" s="31"/>
      <c r="I40" s="31"/>
      <c r="J40" s="31"/>
    </row>
    <row r="41" spans="1:10">
      <c r="A41" s="3" t="s">
        <v>207</v>
      </c>
      <c r="B41" s="31">
        <v>0.98550724637681164</v>
      </c>
      <c r="C41" s="31">
        <v>1</v>
      </c>
      <c r="D41" s="31">
        <v>0.971830985915493</v>
      </c>
      <c r="E41" s="31">
        <v>0.98863636363636365</v>
      </c>
      <c r="F41" s="32">
        <v>0.96153846153846156</v>
      </c>
      <c r="G41" s="31"/>
      <c r="H41" s="31"/>
      <c r="I41" s="31"/>
      <c r="J41" s="31"/>
    </row>
    <row r="42" spans="1:10">
      <c r="A42" s="3" t="s">
        <v>208</v>
      </c>
      <c r="B42" s="31">
        <v>0.96039603960396036</v>
      </c>
      <c r="C42" s="31">
        <v>0.95744680851063835</v>
      </c>
      <c r="D42" s="31">
        <v>0.90697674418604646</v>
      </c>
      <c r="E42" s="31">
        <v>0.95061728395061729</v>
      </c>
      <c r="F42" s="32">
        <v>0.95402298850574707</v>
      </c>
      <c r="G42" s="31"/>
      <c r="H42" s="31"/>
      <c r="I42" s="31"/>
      <c r="J42" s="31"/>
    </row>
    <row r="43" spans="1:10">
      <c r="A43" s="3" t="s">
        <v>209</v>
      </c>
      <c r="B43" s="31">
        <v>0.90384615384615385</v>
      </c>
      <c r="C43" s="31">
        <v>0.88571428571428568</v>
      </c>
      <c r="D43" s="31">
        <v>0.89795918367346939</v>
      </c>
      <c r="E43" s="31">
        <v>0.875</v>
      </c>
      <c r="F43" s="32">
        <v>0.85492227979274615</v>
      </c>
      <c r="G43" s="31"/>
      <c r="H43" s="31"/>
      <c r="I43" s="31"/>
      <c r="J43" s="31"/>
    </row>
    <row r="44" spans="1:10">
      <c r="A44" s="3" t="s">
        <v>210</v>
      </c>
      <c r="B44" s="31">
        <v>0.93291404612159334</v>
      </c>
      <c r="C44" s="31">
        <v>0.92018779342723001</v>
      </c>
      <c r="D44" s="31">
        <v>0.9304556354916067</v>
      </c>
      <c r="E44" s="31">
        <v>0.8815489749430524</v>
      </c>
      <c r="F44" s="32">
        <v>0.83755274261603374</v>
      </c>
      <c r="G44" s="31"/>
      <c r="H44" s="31"/>
      <c r="I44" s="31"/>
      <c r="J44" s="31"/>
    </row>
    <row r="45" spans="1:10">
      <c r="A45" s="29" t="s">
        <v>211</v>
      </c>
      <c r="B45" s="31">
        <v>0.90530303030303028</v>
      </c>
      <c r="C45" s="31">
        <v>0.89308996088657111</v>
      </c>
      <c r="D45" s="31">
        <v>0.90203562340966925</v>
      </c>
      <c r="E45" s="31">
        <v>0.87207093096896771</v>
      </c>
      <c r="F45" s="32">
        <v>0.88804071246819338</v>
      </c>
      <c r="G45" s="31"/>
      <c r="H45" s="31"/>
      <c r="I45" s="31"/>
      <c r="J45" s="31"/>
    </row>
    <row r="46" spans="1:10">
      <c r="A46" s="3" t="s">
        <v>212</v>
      </c>
      <c r="B46" s="31">
        <v>0.93560606060606055</v>
      </c>
      <c r="C46" s="31">
        <v>0.9147286821705426</v>
      </c>
      <c r="D46" s="31">
        <v>0.91828793774319062</v>
      </c>
      <c r="E46" s="31">
        <v>0.91851851851851851</v>
      </c>
      <c r="F46" s="32">
        <v>0.91428571428571426</v>
      </c>
      <c r="G46" s="31"/>
      <c r="H46" s="31"/>
      <c r="I46" s="31"/>
      <c r="J46" s="31"/>
    </row>
    <row r="47" spans="1:10">
      <c r="A47" s="3" t="s">
        <v>213</v>
      </c>
      <c r="B47" s="31">
        <v>0.93048128342245995</v>
      </c>
      <c r="C47" s="31">
        <v>0.90104166666666663</v>
      </c>
      <c r="D47" s="31">
        <v>0.88700564971751417</v>
      </c>
      <c r="E47" s="31">
        <v>0.86021505376344087</v>
      </c>
      <c r="F47" s="32">
        <v>0.89528795811518325</v>
      </c>
      <c r="G47" s="31"/>
      <c r="H47" s="31"/>
      <c r="I47" s="31"/>
      <c r="J47" s="31"/>
    </row>
    <row r="48" spans="1:10">
      <c r="A48" s="3" t="s">
        <v>214</v>
      </c>
      <c r="B48" s="31">
        <v>0.87514585764294051</v>
      </c>
      <c r="C48" s="31">
        <v>0.86577992744860943</v>
      </c>
      <c r="D48" s="31">
        <v>0.88100961538461542</v>
      </c>
      <c r="E48" s="31">
        <v>0.82783882783882778</v>
      </c>
      <c r="F48" s="32">
        <v>0.85948477751756436</v>
      </c>
      <c r="G48" s="31"/>
      <c r="H48" s="31"/>
      <c r="I48" s="31"/>
      <c r="J48" s="31"/>
    </row>
    <row r="49" spans="1:10">
      <c r="A49" s="3" t="s">
        <v>215</v>
      </c>
      <c r="B49" s="31">
        <v>0.95289855072463769</v>
      </c>
      <c r="C49" s="31">
        <v>0.953307392996109</v>
      </c>
      <c r="D49" s="31">
        <v>0.95424836601307195</v>
      </c>
      <c r="E49" s="31">
        <v>0.95723684210526316</v>
      </c>
      <c r="F49" s="32">
        <v>0.95141700404858298</v>
      </c>
      <c r="G49" s="31"/>
      <c r="H49" s="31"/>
      <c r="I49" s="31"/>
      <c r="J49" s="31"/>
    </row>
    <row r="55" spans="1:10">
      <c r="A55" s="28" t="s">
        <v>217</v>
      </c>
      <c r="B55" t="s">
        <v>743</v>
      </c>
      <c r="C55" t="s">
        <v>744</v>
      </c>
      <c r="D55" t="s">
        <v>745</v>
      </c>
      <c r="E55" t="s">
        <v>746</v>
      </c>
      <c r="F55" t="s">
        <v>747</v>
      </c>
    </row>
    <row r="56" spans="1:10">
      <c r="B56" s="11">
        <v>42369</v>
      </c>
      <c r="C56" s="11">
        <v>42460</v>
      </c>
      <c r="D56" s="11">
        <v>42551</v>
      </c>
      <c r="E56" s="11">
        <v>42643</v>
      </c>
      <c r="F56" s="11">
        <v>42735</v>
      </c>
    </row>
    <row r="57" spans="1:10">
      <c r="A57" t="s">
        <v>198</v>
      </c>
      <c r="B57" s="33">
        <v>211</v>
      </c>
      <c r="C57" s="33">
        <v>214</v>
      </c>
      <c r="D57" s="33">
        <v>223</v>
      </c>
      <c r="E57" s="33">
        <v>242</v>
      </c>
      <c r="F57" s="33">
        <v>309</v>
      </c>
    </row>
    <row r="58" spans="1:10">
      <c r="A58" t="s">
        <v>199</v>
      </c>
      <c r="B58" s="33">
        <v>211</v>
      </c>
      <c r="C58" s="33">
        <v>169</v>
      </c>
      <c r="D58" s="33">
        <v>198</v>
      </c>
      <c r="E58" s="33">
        <v>222</v>
      </c>
      <c r="F58" s="33">
        <v>302</v>
      </c>
    </row>
    <row r="59" spans="1:10">
      <c r="A59" s="3" t="s">
        <v>200</v>
      </c>
      <c r="B59" s="33">
        <v>170</v>
      </c>
      <c r="C59" s="33">
        <v>169</v>
      </c>
      <c r="D59" s="33">
        <v>166</v>
      </c>
      <c r="E59" s="33">
        <v>140</v>
      </c>
      <c r="F59" s="33">
        <v>126</v>
      </c>
    </row>
    <row r="60" spans="1:10">
      <c r="A60" s="3" t="s">
        <v>201</v>
      </c>
      <c r="B60" s="33">
        <v>211</v>
      </c>
      <c r="C60" s="33">
        <v>131</v>
      </c>
      <c r="D60" s="33">
        <v>198</v>
      </c>
      <c r="E60" s="33">
        <v>222</v>
      </c>
      <c r="F60" s="33">
        <v>302</v>
      </c>
    </row>
    <row r="61" spans="1:10">
      <c r="A61" s="3" t="s">
        <v>202</v>
      </c>
      <c r="B61" s="33">
        <v>68</v>
      </c>
      <c r="C61" s="33">
        <v>96</v>
      </c>
      <c r="D61" s="33">
        <v>76</v>
      </c>
      <c r="E61" s="33">
        <v>79</v>
      </c>
      <c r="F61" s="33">
        <v>62</v>
      </c>
    </row>
    <row r="62" spans="1:10">
      <c r="A62" s="3" t="s">
        <v>203</v>
      </c>
      <c r="B62" s="33">
        <v>130</v>
      </c>
      <c r="C62" s="33">
        <v>118</v>
      </c>
      <c r="D62" s="33">
        <v>90</v>
      </c>
      <c r="E62" s="33">
        <v>109</v>
      </c>
      <c r="F62" s="33">
        <v>60</v>
      </c>
    </row>
    <row r="63" spans="1:10">
      <c r="A63" s="3" t="s">
        <v>204</v>
      </c>
      <c r="B63" s="33">
        <v>119</v>
      </c>
      <c r="C63" s="33">
        <v>126</v>
      </c>
      <c r="D63" s="33">
        <v>109</v>
      </c>
      <c r="E63" s="33">
        <v>186</v>
      </c>
      <c r="F63" s="33">
        <v>161</v>
      </c>
    </row>
    <row r="64" spans="1:10">
      <c r="A64" s="3" t="s">
        <v>205</v>
      </c>
      <c r="B64" s="33">
        <v>91</v>
      </c>
      <c r="C64" s="33">
        <v>109</v>
      </c>
      <c r="D64" s="33">
        <v>85</v>
      </c>
      <c r="E64" s="33">
        <v>109</v>
      </c>
      <c r="F64" s="33">
        <v>146</v>
      </c>
    </row>
    <row r="65" spans="1:6">
      <c r="A65" s="29" t="s">
        <v>206</v>
      </c>
      <c r="B65" s="33">
        <v>211</v>
      </c>
      <c r="C65" s="33">
        <v>169</v>
      </c>
      <c r="D65" s="33">
        <v>198</v>
      </c>
      <c r="E65" s="33">
        <v>222</v>
      </c>
      <c r="F65" s="33">
        <v>302</v>
      </c>
    </row>
    <row r="66" spans="1:6">
      <c r="A66" s="3" t="s">
        <v>207</v>
      </c>
      <c r="B66" s="33">
        <v>76</v>
      </c>
      <c r="C66" s="33">
        <v>62</v>
      </c>
      <c r="D66" s="33">
        <v>88</v>
      </c>
      <c r="E66" s="33">
        <v>169</v>
      </c>
      <c r="F66" s="33">
        <v>153</v>
      </c>
    </row>
    <row r="67" spans="1:6">
      <c r="A67" s="3" t="s">
        <v>208</v>
      </c>
      <c r="B67" s="33">
        <v>97</v>
      </c>
      <c r="C67" s="33">
        <v>108</v>
      </c>
      <c r="D67" s="33">
        <v>109</v>
      </c>
      <c r="E67" s="33">
        <v>94</v>
      </c>
      <c r="F67" s="33">
        <v>107</v>
      </c>
    </row>
    <row r="68" spans="1:6">
      <c r="A68" s="3" t="s">
        <v>209</v>
      </c>
      <c r="B68" s="33">
        <v>144</v>
      </c>
      <c r="C68" s="33">
        <v>136</v>
      </c>
      <c r="D68" s="33">
        <v>99</v>
      </c>
      <c r="E68" s="33">
        <v>111</v>
      </c>
      <c r="F68" s="33">
        <v>309</v>
      </c>
    </row>
    <row r="69" spans="1:6">
      <c r="A69" s="3" t="s">
        <v>210</v>
      </c>
      <c r="B69" s="33">
        <v>113</v>
      </c>
      <c r="C69" s="33">
        <v>115</v>
      </c>
      <c r="D69" s="33">
        <v>176</v>
      </c>
      <c r="E69" s="33">
        <v>167</v>
      </c>
      <c r="F69" s="33">
        <v>185</v>
      </c>
    </row>
    <row r="70" spans="1:6">
      <c r="A70" s="29" t="s">
        <v>211</v>
      </c>
      <c r="B70" s="33">
        <v>166</v>
      </c>
      <c r="C70" s="33">
        <v>214</v>
      </c>
      <c r="D70" s="33">
        <v>223</v>
      </c>
      <c r="E70" s="33">
        <v>242</v>
      </c>
      <c r="F70" s="33">
        <v>251</v>
      </c>
    </row>
    <row r="71" spans="1:6">
      <c r="A71" s="3" t="s">
        <v>212</v>
      </c>
      <c r="B71" s="33">
        <v>109</v>
      </c>
      <c r="C71" s="33">
        <v>214</v>
      </c>
      <c r="D71" s="33">
        <v>110</v>
      </c>
      <c r="E71" s="33">
        <v>113</v>
      </c>
      <c r="F71" s="33">
        <v>108</v>
      </c>
    </row>
    <row r="72" spans="1:6">
      <c r="A72" s="3" t="s">
        <v>213</v>
      </c>
      <c r="B72" s="33">
        <v>104</v>
      </c>
      <c r="C72" s="33">
        <v>84</v>
      </c>
      <c r="D72" s="33">
        <v>82</v>
      </c>
      <c r="E72" s="33">
        <v>106</v>
      </c>
      <c r="F72" s="33">
        <v>148</v>
      </c>
    </row>
    <row r="73" spans="1:6">
      <c r="A73" s="3" t="s">
        <v>214</v>
      </c>
      <c r="B73" s="33">
        <v>166</v>
      </c>
      <c r="C73" s="33">
        <v>196</v>
      </c>
      <c r="D73" s="33">
        <v>223</v>
      </c>
      <c r="E73" s="33">
        <v>242</v>
      </c>
      <c r="F73" s="33">
        <v>251</v>
      </c>
    </row>
    <row r="74" spans="1:6">
      <c r="A74" s="3" t="s">
        <v>215</v>
      </c>
      <c r="B74" s="33">
        <v>114</v>
      </c>
      <c r="C74" s="33">
        <v>109</v>
      </c>
      <c r="D74" s="33">
        <v>213</v>
      </c>
      <c r="E74" s="33">
        <v>203</v>
      </c>
      <c r="F74" s="33">
        <v>147</v>
      </c>
    </row>
    <row r="80" spans="1:6">
      <c r="A80" s="28" t="s">
        <v>112</v>
      </c>
      <c r="B80" t="s">
        <v>743</v>
      </c>
      <c r="C80" t="s">
        <v>744</v>
      </c>
      <c r="D80" t="s">
        <v>745</v>
      </c>
      <c r="E80" t="s">
        <v>746</v>
      </c>
      <c r="F80" t="s">
        <v>747</v>
      </c>
    </row>
    <row r="81" spans="1:6">
      <c r="B81" s="11">
        <v>42369</v>
      </c>
      <c r="C81" s="11">
        <v>42460</v>
      </c>
      <c r="D81" s="11">
        <v>42551</v>
      </c>
      <c r="E81" s="11">
        <v>42643</v>
      </c>
      <c r="F81" s="11">
        <v>42735</v>
      </c>
    </row>
    <row r="82" spans="1:6">
      <c r="A82" t="s">
        <v>198</v>
      </c>
      <c r="B82" s="34">
        <v>39</v>
      </c>
      <c r="C82" s="34">
        <v>40</v>
      </c>
      <c r="D82" s="34">
        <v>39</v>
      </c>
      <c r="E82" s="34">
        <v>41</v>
      </c>
      <c r="F82" s="34">
        <v>40</v>
      </c>
    </row>
    <row r="83" spans="1:6">
      <c r="A83" t="s">
        <v>199</v>
      </c>
      <c r="B83" s="34">
        <v>36</v>
      </c>
      <c r="C83" s="34">
        <v>38</v>
      </c>
      <c r="D83" s="34">
        <v>37</v>
      </c>
      <c r="E83" s="34">
        <v>40</v>
      </c>
      <c r="F83" s="34">
        <v>37</v>
      </c>
    </row>
    <row r="84" spans="1:6">
      <c r="A84" s="3" t="s">
        <v>200</v>
      </c>
      <c r="B84" s="34">
        <v>36</v>
      </c>
      <c r="C84" s="34">
        <v>40</v>
      </c>
      <c r="D84" s="34">
        <v>39</v>
      </c>
      <c r="E84" s="34">
        <v>42</v>
      </c>
      <c r="F84" s="34">
        <v>37</v>
      </c>
    </row>
    <row r="85" spans="1:6">
      <c r="A85" s="3" t="s">
        <v>201</v>
      </c>
      <c r="B85" s="34">
        <v>36</v>
      </c>
      <c r="C85" s="34">
        <v>34</v>
      </c>
      <c r="D85" s="34">
        <v>31</v>
      </c>
      <c r="E85" s="34">
        <v>34</v>
      </c>
      <c r="F85" s="34">
        <v>33</v>
      </c>
    </row>
    <row r="86" spans="1:6">
      <c r="A86" s="3" t="s">
        <v>202</v>
      </c>
      <c r="B86" s="34">
        <v>58</v>
      </c>
      <c r="C86" s="34">
        <v>70</v>
      </c>
      <c r="D86" s="34">
        <v>23</v>
      </c>
      <c r="E86" s="34">
        <v>43</v>
      </c>
      <c r="F86" s="34">
        <v>47</v>
      </c>
    </row>
    <row r="87" spans="1:6">
      <c r="A87" s="3" t="s">
        <v>203</v>
      </c>
      <c r="B87" s="34">
        <v>47</v>
      </c>
      <c r="C87" s="34">
        <v>41</v>
      </c>
      <c r="D87" s="34">
        <v>49</v>
      </c>
      <c r="E87" s="34">
        <v>33</v>
      </c>
      <c r="F87" s="34">
        <v>34</v>
      </c>
    </row>
    <row r="88" spans="1:6">
      <c r="A88" s="3" t="s">
        <v>204</v>
      </c>
      <c r="B88" s="34">
        <v>36</v>
      </c>
      <c r="C88" s="34">
        <v>37</v>
      </c>
      <c r="D88" s="34">
        <v>36</v>
      </c>
      <c r="E88" s="34">
        <v>43</v>
      </c>
      <c r="F88" s="34">
        <v>42</v>
      </c>
    </row>
    <row r="89" spans="1:6">
      <c r="A89" s="3" t="s">
        <v>205</v>
      </c>
      <c r="B89" s="34">
        <v>51</v>
      </c>
      <c r="C89" s="34">
        <v>50</v>
      </c>
      <c r="D89" s="34">
        <v>24</v>
      </c>
      <c r="E89" s="34">
        <v>55</v>
      </c>
      <c r="F89" s="34">
        <v>47</v>
      </c>
    </row>
    <row r="90" spans="1:6">
      <c r="A90" s="29" t="s">
        <v>206</v>
      </c>
      <c r="B90" s="34">
        <v>36</v>
      </c>
      <c r="C90" s="34">
        <v>38</v>
      </c>
      <c r="D90" s="34">
        <v>37</v>
      </c>
      <c r="E90" s="34">
        <v>40</v>
      </c>
      <c r="F90" s="34">
        <v>37</v>
      </c>
    </row>
    <row r="91" spans="1:6">
      <c r="A91" s="3" t="s">
        <v>207</v>
      </c>
      <c r="B91" s="34">
        <v>35</v>
      </c>
      <c r="C91" s="34">
        <v>35</v>
      </c>
      <c r="D91" s="34">
        <v>38</v>
      </c>
      <c r="E91" s="34">
        <v>37</v>
      </c>
      <c r="F91" s="34">
        <v>41</v>
      </c>
    </row>
    <row r="92" spans="1:6">
      <c r="A92" s="3" t="s">
        <v>208</v>
      </c>
      <c r="B92" s="34">
        <v>35</v>
      </c>
      <c r="C92" s="34">
        <v>37</v>
      </c>
      <c r="D92" s="34">
        <v>33</v>
      </c>
      <c r="E92" s="34">
        <v>31</v>
      </c>
      <c r="F92" s="34">
        <v>31</v>
      </c>
    </row>
    <row r="93" spans="1:6">
      <c r="A93" s="3" t="s">
        <v>209</v>
      </c>
      <c r="B93" s="34">
        <v>39</v>
      </c>
      <c r="C93" s="34">
        <v>41</v>
      </c>
      <c r="D93" s="34">
        <v>41</v>
      </c>
      <c r="E93" s="34">
        <v>44</v>
      </c>
      <c r="F93" s="34">
        <v>41</v>
      </c>
    </row>
    <row r="94" spans="1:6">
      <c r="A94" s="3" t="s">
        <v>210</v>
      </c>
      <c r="B94" s="34">
        <v>36</v>
      </c>
      <c r="C94" s="34">
        <v>38</v>
      </c>
      <c r="D94" s="34">
        <v>37</v>
      </c>
      <c r="E94" s="34">
        <v>40</v>
      </c>
      <c r="F94" s="34">
        <v>44</v>
      </c>
    </row>
    <row r="95" spans="1:6">
      <c r="A95" s="29" t="s">
        <v>211</v>
      </c>
      <c r="B95" s="34">
        <v>42</v>
      </c>
      <c r="C95" s="34">
        <v>41</v>
      </c>
      <c r="D95" s="34">
        <v>41</v>
      </c>
      <c r="E95" s="34">
        <v>43</v>
      </c>
      <c r="F95" s="34">
        <v>40</v>
      </c>
    </row>
    <row r="96" spans="1:6">
      <c r="A96" s="3" t="s">
        <v>212</v>
      </c>
      <c r="B96" s="34">
        <v>34</v>
      </c>
      <c r="C96" s="34">
        <v>40</v>
      </c>
      <c r="D96" s="34">
        <v>35</v>
      </c>
      <c r="E96" s="34">
        <v>35</v>
      </c>
      <c r="F96" s="34">
        <v>40</v>
      </c>
    </row>
    <row r="97" spans="1:6">
      <c r="A97" s="3" t="s">
        <v>213</v>
      </c>
      <c r="B97" s="34">
        <v>36</v>
      </c>
      <c r="C97" s="34">
        <v>41</v>
      </c>
      <c r="D97" s="34">
        <v>41</v>
      </c>
      <c r="E97" s="34">
        <v>43</v>
      </c>
      <c r="F97" s="34">
        <v>40</v>
      </c>
    </row>
    <row r="98" spans="1:6">
      <c r="A98" s="3" t="s">
        <v>214</v>
      </c>
      <c r="B98" s="34">
        <v>43</v>
      </c>
      <c r="C98" s="34">
        <v>43</v>
      </c>
      <c r="D98" s="34">
        <v>41</v>
      </c>
      <c r="E98" s="34">
        <v>45</v>
      </c>
      <c r="F98" s="34">
        <v>42</v>
      </c>
    </row>
    <row r="99" spans="1:6">
      <c r="A99" s="3" t="s">
        <v>215</v>
      </c>
      <c r="B99" s="34">
        <v>44</v>
      </c>
      <c r="C99" s="34">
        <v>40</v>
      </c>
      <c r="D99" s="34">
        <v>44</v>
      </c>
      <c r="E99" s="34">
        <v>44</v>
      </c>
      <c r="F99" s="34">
        <v>37</v>
      </c>
    </row>
    <row r="105" spans="1:6">
      <c r="A105" s="28" t="s">
        <v>119</v>
      </c>
      <c r="B105" t="s">
        <v>743</v>
      </c>
      <c r="C105" t="s">
        <v>744</v>
      </c>
      <c r="D105" t="s">
        <v>745</v>
      </c>
      <c r="E105" t="s">
        <v>746</v>
      </c>
      <c r="F105" t="s">
        <v>747</v>
      </c>
    </row>
    <row r="106" spans="1:6">
      <c r="B106" s="11">
        <v>42369</v>
      </c>
      <c r="C106" s="11">
        <v>42460</v>
      </c>
      <c r="D106" s="11">
        <v>42551</v>
      </c>
      <c r="E106" s="11">
        <v>42643</v>
      </c>
      <c r="F106" s="11">
        <v>42735</v>
      </c>
    </row>
    <row r="107" spans="1:6">
      <c r="A107" t="s">
        <v>198</v>
      </c>
      <c r="B107" s="34">
        <v>62</v>
      </c>
      <c r="C107" s="34">
        <v>62</v>
      </c>
      <c r="D107" s="34">
        <v>63</v>
      </c>
      <c r="E107" s="34">
        <v>69</v>
      </c>
      <c r="F107" s="34">
        <v>67</v>
      </c>
    </row>
    <row r="108" spans="1:6">
      <c r="A108" t="s">
        <v>199</v>
      </c>
      <c r="B108" s="34">
        <v>65</v>
      </c>
      <c r="C108" s="34">
        <v>62</v>
      </c>
      <c r="D108" s="34">
        <v>68</v>
      </c>
      <c r="E108" s="34">
        <v>72</v>
      </c>
      <c r="F108" s="34">
        <v>67</v>
      </c>
    </row>
    <row r="109" spans="1:6">
      <c r="A109" s="3" t="s">
        <v>200</v>
      </c>
      <c r="B109" s="34">
        <v>67</v>
      </c>
      <c r="C109" s="34">
        <v>67</v>
      </c>
      <c r="D109" s="34">
        <v>69</v>
      </c>
      <c r="E109" s="34">
        <v>75</v>
      </c>
      <c r="F109" s="34">
        <v>67</v>
      </c>
    </row>
    <row r="110" spans="1:6">
      <c r="A110" s="3" t="s">
        <v>201</v>
      </c>
      <c r="B110" s="34">
        <v>62</v>
      </c>
      <c r="C110" s="34">
        <v>59</v>
      </c>
      <c r="D110" s="34">
        <v>76</v>
      </c>
      <c r="E110" s="34">
        <v>68</v>
      </c>
      <c r="F110" s="34">
        <v>71</v>
      </c>
    </row>
    <row r="111" spans="1:6">
      <c r="A111" s="3" t="s">
        <v>202</v>
      </c>
      <c r="B111" s="34" t="s">
        <v>578</v>
      </c>
      <c r="C111" s="34" t="s">
        <v>578</v>
      </c>
      <c r="D111" s="34" t="s">
        <v>578</v>
      </c>
      <c r="E111" s="34" t="s">
        <v>578</v>
      </c>
      <c r="F111" s="34" t="s">
        <v>578</v>
      </c>
    </row>
    <row r="112" spans="1:6">
      <c r="A112" s="3" t="s">
        <v>203</v>
      </c>
      <c r="B112" s="34" t="s">
        <v>578</v>
      </c>
      <c r="C112" s="34" t="s">
        <v>578</v>
      </c>
      <c r="D112" s="34" t="s">
        <v>578</v>
      </c>
      <c r="E112" s="34" t="s">
        <v>578</v>
      </c>
      <c r="F112" s="34" t="s">
        <v>578</v>
      </c>
    </row>
    <row r="113" spans="1:6">
      <c r="A113" s="3" t="s">
        <v>204</v>
      </c>
      <c r="B113" s="34">
        <v>64</v>
      </c>
      <c r="C113" s="34">
        <v>59</v>
      </c>
      <c r="D113" s="34">
        <v>61</v>
      </c>
      <c r="E113" s="34">
        <v>69</v>
      </c>
      <c r="F113" s="34">
        <v>64</v>
      </c>
    </row>
    <row r="114" spans="1:6">
      <c r="A114" s="3" t="s">
        <v>205</v>
      </c>
      <c r="B114" s="34" t="s">
        <v>578</v>
      </c>
      <c r="C114" s="34" t="s">
        <v>578</v>
      </c>
      <c r="D114" s="34" t="s">
        <v>578</v>
      </c>
      <c r="E114" s="34" t="s">
        <v>578</v>
      </c>
      <c r="F114" s="34" t="s">
        <v>578</v>
      </c>
    </row>
    <row r="115" spans="1:6">
      <c r="A115" s="29" t="s">
        <v>206</v>
      </c>
      <c r="B115" s="34">
        <v>65</v>
      </c>
      <c r="C115" s="34">
        <v>62</v>
      </c>
      <c r="D115" s="34">
        <v>68</v>
      </c>
      <c r="E115" s="34">
        <v>72</v>
      </c>
      <c r="F115" s="34">
        <v>67</v>
      </c>
    </row>
    <row r="116" spans="1:6">
      <c r="A116" s="3" t="s">
        <v>207</v>
      </c>
      <c r="B116" s="34">
        <v>54</v>
      </c>
      <c r="C116" s="34">
        <v>55</v>
      </c>
      <c r="D116" s="34">
        <v>56</v>
      </c>
      <c r="E116" s="34">
        <v>55</v>
      </c>
      <c r="F116" s="34">
        <v>60</v>
      </c>
    </row>
    <row r="117" spans="1:6">
      <c r="A117" s="3" t="s">
        <v>208</v>
      </c>
      <c r="B117" s="34">
        <v>58</v>
      </c>
      <c r="C117" s="34">
        <v>59</v>
      </c>
      <c r="D117" s="34">
        <v>62</v>
      </c>
      <c r="E117" s="34">
        <v>57</v>
      </c>
      <c r="F117" s="34">
        <v>59</v>
      </c>
    </row>
    <row r="118" spans="1:6">
      <c r="A118" s="3" t="s">
        <v>209</v>
      </c>
      <c r="B118" s="34">
        <v>62</v>
      </c>
      <c r="C118" s="34">
        <v>64</v>
      </c>
      <c r="D118" s="34">
        <v>63</v>
      </c>
      <c r="E118" s="34">
        <v>65</v>
      </c>
      <c r="F118" s="34">
        <v>69</v>
      </c>
    </row>
    <row r="119" spans="1:6">
      <c r="A119" s="3" t="s">
        <v>210</v>
      </c>
      <c r="B119" s="34">
        <v>60</v>
      </c>
      <c r="C119" s="34">
        <v>61</v>
      </c>
      <c r="D119" s="34">
        <v>60</v>
      </c>
      <c r="E119" s="34">
        <v>68</v>
      </c>
      <c r="F119" s="34">
        <v>73</v>
      </c>
    </row>
    <row r="120" spans="1:6">
      <c r="A120" s="29" t="s">
        <v>211</v>
      </c>
      <c r="B120" s="34">
        <v>62</v>
      </c>
      <c r="C120" s="34">
        <v>65</v>
      </c>
      <c r="D120" s="34">
        <v>62</v>
      </c>
      <c r="E120" s="34">
        <v>69</v>
      </c>
      <c r="F120" s="34">
        <v>67</v>
      </c>
    </row>
    <row r="121" spans="1:6">
      <c r="A121" s="3" t="s">
        <v>212</v>
      </c>
      <c r="B121" s="34">
        <v>60</v>
      </c>
      <c r="C121" s="34">
        <v>60</v>
      </c>
      <c r="D121" s="34">
        <v>62</v>
      </c>
      <c r="E121" s="34">
        <v>60</v>
      </c>
      <c r="F121" s="34">
        <v>62</v>
      </c>
    </row>
    <row r="122" spans="1:6">
      <c r="A122" s="3" t="s">
        <v>213</v>
      </c>
      <c r="B122" s="34">
        <v>61</v>
      </c>
      <c r="C122" s="34">
        <v>62</v>
      </c>
      <c r="D122" s="34">
        <v>63</v>
      </c>
      <c r="E122" s="34">
        <v>65</v>
      </c>
      <c r="F122" s="34">
        <v>63</v>
      </c>
    </row>
    <row r="123" spans="1:6">
      <c r="A123" s="3" t="s">
        <v>214</v>
      </c>
      <c r="B123" s="34">
        <v>68</v>
      </c>
      <c r="C123" s="34">
        <v>69</v>
      </c>
      <c r="D123" s="34">
        <v>69</v>
      </c>
      <c r="E123" s="34">
        <v>81</v>
      </c>
      <c r="F123" s="34">
        <v>74</v>
      </c>
    </row>
    <row r="124" spans="1:6">
      <c r="A124" s="3" t="s">
        <v>215</v>
      </c>
      <c r="B124" s="34">
        <v>61</v>
      </c>
      <c r="C124" s="34">
        <v>61</v>
      </c>
      <c r="D124" s="34">
        <v>61</v>
      </c>
      <c r="E124" s="34">
        <v>61</v>
      </c>
      <c r="F124" s="34">
        <v>61</v>
      </c>
    </row>
  </sheetData>
  <pageMargins left="0.75" right="0.75" top="1" bottom="1" header="0.5" footer="0.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sheetPr codeName="Sheet5">
    <tabColor indexed="47"/>
  </sheetPr>
  <dimension ref="A1:M505"/>
  <sheetViews>
    <sheetView topLeftCell="C1" zoomScale="85" workbookViewId="0">
      <pane ySplit="1" topLeftCell="A2" activePane="bottomLeft" state="frozen"/>
      <selection sqref="A1:XFD1048576"/>
      <selection pane="bottomLeft" sqref="A1:XFD1048576"/>
    </sheetView>
  </sheetViews>
  <sheetFormatPr defaultRowHeight="12.75"/>
  <cols>
    <col min="1" max="1" width="33" bestFit="1" customWidth="1"/>
    <col min="2" max="2" width="25.28515625" bestFit="1" customWidth="1"/>
    <col min="3" max="3" width="47.140625" customWidth="1"/>
    <col min="4" max="6" width="14.85546875" customWidth="1"/>
    <col min="7" max="7" width="12" customWidth="1"/>
    <col min="8" max="8" width="10.85546875" customWidth="1"/>
    <col min="9" max="10" width="15.7109375" style="35" customWidth="1"/>
    <col min="11" max="11" width="12.28515625" customWidth="1"/>
  </cols>
  <sheetData>
    <row r="1" spans="1:13" ht="12.75" customHeight="1">
      <c r="A1" t="s">
        <v>218</v>
      </c>
      <c r="B1" t="s">
        <v>219</v>
      </c>
      <c r="C1" t="s">
        <v>220</v>
      </c>
      <c r="D1" s="11">
        <v>42369</v>
      </c>
      <c r="E1" s="11">
        <v>42460</v>
      </c>
      <c r="F1" s="11">
        <v>42551</v>
      </c>
      <c r="G1" s="11">
        <v>42643</v>
      </c>
      <c r="H1" s="11">
        <v>42735</v>
      </c>
      <c r="I1" s="35" t="s">
        <v>221</v>
      </c>
      <c r="J1" s="35" t="s">
        <v>222</v>
      </c>
      <c r="K1" t="s">
        <v>223</v>
      </c>
    </row>
    <row r="2" spans="1:13">
      <c r="A2" t="s">
        <v>65</v>
      </c>
      <c r="B2" s="3" t="s">
        <v>74</v>
      </c>
      <c r="C2" s="3" t="s">
        <v>212</v>
      </c>
      <c r="D2" s="36">
        <v>264</v>
      </c>
      <c r="E2" s="36">
        <v>258</v>
      </c>
      <c r="F2" s="36">
        <v>257</v>
      </c>
      <c r="G2" s="36">
        <v>270</v>
      </c>
      <c r="H2" s="36">
        <v>280</v>
      </c>
      <c r="I2" s="35">
        <v>251.82167319269288</v>
      </c>
      <c r="J2" s="35">
        <v>272.67832680730709</v>
      </c>
      <c r="K2" s="37" t="b">
        <v>0</v>
      </c>
      <c r="L2" t="s">
        <v>741</v>
      </c>
      <c r="M2" t="s">
        <v>742</v>
      </c>
    </row>
    <row r="3" spans="1:13">
      <c r="A3" t="s">
        <v>114</v>
      </c>
      <c r="B3" s="3" t="s">
        <v>74</v>
      </c>
      <c r="C3" s="3" t="s">
        <v>224</v>
      </c>
      <c r="D3" s="36">
        <v>203</v>
      </c>
      <c r="E3" s="36">
        <v>192</v>
      </c>
      <c r="F3" s="36">
        <v>211</v>
      </c>
      <c r="G3" s="36">
        <v>205</v>
      </c>
      <c r="H3" s="36">
        <v>209</v>
      </c>
      <c r="I3" s="35">
        <v>189.01136833596593</v>
      </c>
      <c r="J3" s="35">
        <v>216.48863166403407</v>
      </c>
      <c r="K3" s="37" t="b">
        <v>1</v>
      </c>
      <c r="L3" t="s">
        <v>741</v>
      </c>
      <c r="M3" t="s">
        <v>741</v>
      </c>
    </row>
    <row r="4" spans="1:13">
      <c r="A4" t="s">
        <v>121</v>
      </c>
      <c r="B4" s="3" t="s">
        <v>74</v>
      </c>
      <c r="C4" s="3" t="s">
        <v>225</v>
      </c>
      <c r="D4" s="36">
        <v>61</v>
      </c>
      <c r="E4" s="36">
        <v>66</v>
      </c>
      <c r="F4" s="36">
        <v>46</v>
      </c>
      <c r="G4" s="36">
        <v>65</v>
      </c>
      <c r="H4" s="36">
        <v>71</v>
      </c>
      <c r="I4" s="35">
        <v>43.468780458118601</v>
      </c>
      <c r="J4" s="35">
        <v>75.531219541881399</v>
      </c>
      <c r="K4" s="37" t="b">
        <v>1</v>
      </c>
      <c r="L4" t="s">
        <v>741</v>
      </c>
      <c r="M4" t="s">
        <v>741</v>
      </c>
    </row>
    <row r="5" spans="1:13">
      <c r="A5" t="s">
        <v>125</v>
      </c>
      <c r="B5" s="3" t="s">
        <v>74</v>
      </c>
      <c r="C5" s="3" t="s">
        <v>226</v>
      </c>
      <c r="D5" s="36">
        <v>87</v>
      </c>
      <c r="E5" s="36">
        <v>83</v>
      </c>
      <c r="F5" s="36">
        <v>64</v>
      </c>
      <c r="G5" s="36">
        <v>84</v>
      </c>
      <c r="H5" s="36">
        <v>100</v>
      </c>
      <c r="I5" s="35">
        <v>61.36164285278295</v>
      </c>
      <c r="J5" s="35">
        <v>97.63835714721705</v>
      </c>
      <c r="K5" s="37" t="b">
        <v>0</v>
      </c>
      <c r="L5" t="s">
        <v>741</v>
      </c>
      <c r="M5" t="s">
        <v>742</v>
      </c>
    </row>
    <row r="6" spans="1:13">
      <c r="A6" t="s">
        <v>227</v>
      </c>
      <c r="B6" s="3" t="s">
        <v>74</v>
      </c>
      <c r="C6" s="3" t="s">
        <v>228</v>
      </c>
      <c r="D6" s="36">
        <v>36</v>
      </c>
      <c r="E6" s="36">
        <v>33</v>
      </c>
      <c r="F6" s="36">
        <v>32</v>
      </c>
      <c r="G6" s="36">
        <v>30</v>
      </c>
      <c r="H6" s="36">
        <v>40</v>
      </c>
      <c r="I6" s="35">
        <v>28.419872981077805</v>
      </c>
      <c r="J6" s="35">
        <v>37.080127018922191</v>
      </c>
      <c r="K6" s="37" t="b">
        <v>0</v>
      </c>
      <c r="L6" t="s">
        <v>741</v>
      </c>
      <c r="M6" t="s">
        <v>742</v>
      </c>
    </row>
    <row r="7" spans="1:13">
      <c r="A7" t="s">
        <v>229</v>
      </c>
      <c r="B7" s="3" t="s">
        <v>74</v>
      </c>
      <c r="C7" s="3" t="s">
        <v>230</v>
      </c>
      <c r="D7" s="36">
        <v>51</v>
      </c>
      <c r="E7" s="36">
        <v>50</v>
      </c>
      <c r="F7" s="36">
        <v>32</v>
      </c>
      <c r="G7" s="36">
        <v>54</v>
      </c>
      <c r="H7" s="36">
        <v>60</v>
      </c>
      <c r="I7" s="35">
        <v>29.465613982556395</v>
      </c>
      <c r="J7" s="35">
        <v>64.034386017443609</v>
      </c>
      <c r="K7" s="37" t="b">
        <v>1</v>
      </c>
      <c r="L7" t="s">
        <v>741</v>
      </c>
      <c r="M7" t="s">
        <v>741</v>
      </c>
    </row>
    <row r="8" spans="1:13">
      <c r="A8" t="s">
        <v>142</v>
      </c>
      <c r="B8" s="3" t="s">
        <v>74</v>
      </c>
      <c r="C8" s="3" t="s">
        <v>231</v>
      </c>
      <c r="D8" s="36">
        <v>3</v>
      </c>
      <c r="E8" s="36">
        <v>2</v>
      </c>
      <c r="F8" s="36">
        <v>2</v>
      </c>
      <c r="G8" s="36">
        <v>1</v>
      </c>
      <c r="H8" s="36">
        <v>4</v>
      </c>
      <c r="I8" s="35">
        <v>0.58578643762690485</v>
      </c>
      <c r="J8" s="35">
        <v>3.4142135623730949</v>
      </c>
      <c r="K8" s="37" t="b">
        <v>0</v>
      </c>
      <c r="L8" t="s">
        <v>741</v>
      </c>
      <c r="M8" t="s">
        <v>742</v>
      </c>
    </row>
    <row r="9" spans="1:13">
      <c r="A9" t="s">
        <v>232</v>
      </c>
      <c r="B9" s="3" t="s">
        <v>74</v>
      </c>
      <c r="C9" s="3" t="s">
        <v>233</v>
      </c>
      <c r="D9" s="36">
        <v>2</v>
      </c>
      <c r="E9" s="36">
        <v>1</v>
      </c>
      <c r="F9" s="36">
        <v>1</v>
      </c>
      <c r="G9" s="36">
        <v>1</v>
      </c>
      <c r="H9" s="36">
        <v>2</v>
      </c>
      <c r="I9" s="35">
        <v>0.3839745962155614</v>
      </c>
      <c r="J9" s="35">
        <v>2.1160254037844384</v>
      </c>
      <c r="K9" s="37" t="b">
        <v>1</v>
      </c>
      <c r="L9" t="s">
        <v>741</v>
      </c>
      <c r="M9" t="s">
        <v>741</v>
      </c>
    </row>
    <row r="10" spans="1:13">
      <c r="A10" t="s">
        <v>234</v>
      </c>
      <c r="B10" s="3" t="s">
        <v>74</v>
      </c>
      <c r="C10" s="3" t="s">
        <v>235</v>
      </c>
      <c r="D10" s="36">
        <v>1</v>
      </c>
      <c r="E10" s="36">
        <v>1</v>
      </c>
      <c r="F10" s="36">
        <v>1</v>
      </c>
      <c r="G10" s="36">
        <v>0</v>
      </c>
      <c r="H10" s="36">
        <v>2</v>
      </c>
      <c r="I10" s="35">
        <v>-0.1160254037844386</v>
      </c>
      <c r="J10" s="35">
        <v>1.6160254037844386</v>
      </c>
      <c r="K10" s="37" t="b">
        <v>0</v>
      </c>
      <c r="L10" t="s">
        <v>741</v>
      </c>
      <c r="M10" t="s">
        <v>742</v>
      </c>
    </row>
    <row r="11" spans="1:13">
      <c r="A11" t="s">
        <v>155</v>
      </c>
      <c r="B11" s="3" t="s">
        <v>74</v>
      </c>
      <c r="C11" s="3" t="s">
        <v>236</v>
      </c>
      <c r="D11" s="36">
        <v>37</v>
      </c>
      <c r="E11" s="36">
        <v>32</v>
      </c>
      <c r="F11" s="36">
        <v>49</v>
      </c>
      <c r="G11" s="36">
        <v>38</v>
      </c>
      <c r="H11" s="36">
        <v>38</v>
      </c>
      <c r="I11" s="35">
        <v>26.590326354009143</v>
      </c>
      <c r="J11" s="35">
        <v>51.409673645990857</v>
      </c>
      <c r="K11" s="37" t="b">
        <v>1</v>
      </c>
      <c r="L11" t="s">
        <v>741</v>
      </c>
      <c r="M11" t="s">
        <v>741</v>
      </c>
    </row>
    <row r="12" spans="1:13">
      <c r="A12" t="s">
        <v>237</v>
      </c>
      <c r="B12" s="3" t="s">
        <v>74</v>
      </c>
      <c r="C12" s="3" t="s">
        <v>238</v>
      </c>
      <c r="D12" s="36">
        <v>28</v>
      </c>
      <c r="E12" s="36">
        <v>17</v>
      </c>
      <c r="F12" s="36">
        <v>36</v>
      </c>
      <c r="G12" s="36">
        <v>27</v>
      </c>
      <c r="H12" s="36">
        <v>29</v>
      </c>
      <c r="I12" s="35">
        <v>13.509262436767958</v>
      </c>
      <c r="J12" s="35">
        <v>40.490737563232045</v>
      </c>
      <c r="K12" s="37" t="b">
        <v>1</v>
      </c>
      <c r="L12" t="s">
        <v>741</v>
      </c>
      <c r="M12" t="s">
        <v>741</v>
      </c>
    </row>
    <row r="13" spans="1:13">
      <c r="A13" t="s">
        <v>239</v>
      </c>
      <c r="B13" s="3" t="s">
        <v>74</v>
      </c>
      <c r="C13" s="3" t="s">
        <v>240</v>
      </c>
      <c r="D13" s="36">
        <v>9</v>
      </c>
      <c r="E13" s="36">
        <v>15</v>
      </c>
      <c r="F13" s="36">
        <v>13</v>
      </c>
      <c r="G13" s="36">
        <v>11</v>
      </c>
      <c r="H13" s="36">
        <v>9</v>
      </c>
      <c r="I13" s="35">
        <v>7.5278640450004204</v>
      </c>
      <c r="J13" s="35">
        <v>16.47213595499958</v>
      </c>
      <c r="K13" s="37" t="b">
        <v>1</v>
      </c>
      <c r="L13" t="s">
        <v>741</v>
      </c>
      <c r="M13" t="s">
        <v>741</v>
      </c>
    </row>
    <row r="14" spans="1:13">
      <c r="A14" t="s">
        <v>169</v>
      </c>
      <c r="B14" s="3" t="s">
        <v>74</v>
      </c>
      <c r="C14" s="3" t="s">
        <v>241</v>
      </c>
      <c r="D14" s="36">
        <v>8</v>
      </c>
      <c r="E14" s="36">
        <v>7</v>
      </c>
      <c r="F14" s="36">
        <v>7</v>
      </c>
      <c r="G14" s="36">
        <v>13</v>
      </c>
      <c r="H14" s="36">
        <v>11</v>
      </c>
      <c r="I14" s="35">
        <v>3.7750628144669003</v>
      </c>
      <c r="J14" s="35">
        <v>13.724937185533101</v>
      </c>
      <c r="K14" s="37" t="b">
        <v>1</v>
      </c>
      <c r="L14" t="s">
        <v>741</v>
      </c>
      <c r="M14" t="s">
        <v>741</v>
      </c>
    </row>
    <row r="15" spans="1:13">
      <c r="A15" t="s">
        <v>174</v>
      </c>
      <c r="B15" s="38" t="s">
        <v>74</v>
      </c>
      <c r="C15" s="3" t="s">
        <v>242</v>
      </c>
      <c r="D15" s="36">
        <v>36</v>
      </c>
      <c r="E15" s="36">
        <v>46</v>
      </c>
      <c r="F15" s="36">
        <v>43</v>
      </c>
      <c r="G15" s="36">
        <v>46</v>
      </c>
      <c r="H15" s="36">
        <v>42</v>
      </c>
      <c r="I15" s="35">
        <v>34.579932680815901</v>
      </c>
      <c r="J15" s="35">
        <v>50.920067319184099</v>
      </c>
      <c r="K15" s="37" t="b">
        <v>1</v>
      </c>
      <c r="L15" t="s">
        <v>741</v>
      </c>
      <c r="M15" t="s">
        <v>741</v>
      </c>
    </row>
    <row r="16" spans="1:13">
      <c r="A16" t="s">
        <v>176</v>
      </c>
      <c r="B16" s="3" t="s">
        <v>74</v>
      </c>
      <c r="C16" s="3" t="s">
        <v>243</v>
      </c>
      <c r="D16" s="36">
        <v>6</v>
      </c>
      <c r="E16" s="36">
        <v>3</v>
      </c>
      <c r="F16" s="36">
        <v>7</v>
      </c>
      <c r="G16" s="36">
        <v>7</v>
      </c>
      <c r="H16" s="36">
        <v>4</v>
      </c>
      <c r="I16" s="35">
        <v>2.4712807378489998</v>
      </c>
      <c r="J16" s="35">
        <v>9.0287192621510002</v>
      </c>
      <c r="K16" s="37" t="b">
        <v>1</v>
      </c>
      <c r="L16" t="s">
        <v>741</v>
      </c>
      <c r="M16" t="s">
        <v>741</v>
      </c>
    </row>
    <row r="17" spans="1:13">
      <c r="A17" t="s">
        <v>178</v>
      </c>
      <c r="B17" s="3" t="s">
        <v>74</v>
      </c>
      <c r="C17" s="3" t="s">
        <v>244</v>
      </c>
      <c r="D17" s="36">
        <v>8</v>
      </c>
      <c r="E17" s="36">
        <v>4</v>
      </c>
      <c r="F17" s="36">
        <v>13</v>
      </c>
      <c r="G17" s="36">
        <v>13</v>
      </c>
      <c r="H17" s="36">
        <v>5</v>
      </c>
      <c r="I17" s="35">
        <v>1.9501655647292502</v>
      </c>
      <c r="J17" s="35">
        <v>17.04983443527075</v>
      </c>
      <c r="K17" s="37" t="b">
        <v>1</v>
      </c>
      <c r="L17" t="s">
        <v>741</v>
      </c>
      <c r="M17" t="s">
        <v>741</v>
      </c>
    </row>
    <row r="18" spans="1:13">
      <c r="A18" t="s">
        <v>180</v>
      </c>
      <c r="B18" s="39" t="s">
        <v>74</v>
      </c>
      <c r="C18" s="3" t="s">
        <v>245</v>
      </c>
      <c r="D18" s="36">
        <v>8</v>
      </c>
      <c r="E18" s="36">
        <v>7</v>
      </c>
      <c r="F18" s="36">
        <v>5</v>
      </c>
      <c r="G18" s="36">
        <v>4</v>
      </c>
      <c r="H18" s="36">
        <v>7</v>
      </c>
      <c r="I18" s="35">
        <v>2.8377223398316205</v>
      </c>
      <c r="J18" s="35">
        <v>9.16227766016838</v>
      </c>
      <c r="K18" s="37" t="b">
        <v>1</v>
      </c>
      <c r="L18" t="s">
        <v>741</v>
      </c>
      <c r="M18" t="s">
        <v>741</v>
      </c>
    </row>
    <row r="19" spans="1:13">
      <c r="A19" t="s">
        <v>182</v>
      </c>
      <c r="B19" s="38" t="s">
        <v>74</v>
      </c>
      <c r="C19" s="3" t="s">
        <v>246</v>
      </c>
      <c r="D19" s="36">
        <v>35</v>
      </c>
      <c r="E19" s="36">
        <v>36</v>
      </c>
      <c r="F19" s="36">
        <v>33</v>
      </c>
      <c r="G19" s="36">
        <v>33</v>
      </c>
      <c r="H19" s="36">
        <v>34</v>
      </c>
      <c r="I19" s="35">
        <v>31.651923788646684</v>
      </c>
      <c r="J19" s="35">
        <v>36.848076211353316</v>
      </c>
      <c r="K19" s="37" t="b">
        <v>1</v>
      </c>
      <c r="L19" t="s">
        <v>741</v>
      </c>
      <c r="M19" t="s">
        <v>741</v>
      </c>
    </row>
    <row r="20" spans="1:13">
      <c r="A20" t="s">
        <v>247</v>
      </c>
      <c r="B20" s="3" t="s">
        <v>74</v>
      </c>
      <c r="C20" s="3" t="s">
        <v>248</v>
      </c>
      <c r="D20" s="36">
        <v>36</v>
      </c>
      <c r="E20" s="36">
        <v>38</v>
      </c>
      <c r="F20" s="36">
        <v>34</v>
      </c>
      <c r="G20" s="36">
        <v>31</v>
      </c>
      <c r="H20" s="40">
        <v>35</v>
      </c>
      <c r="I20" s="35">
        <v>29.577959783605699</v>
      </c>
      <c r="J20" s="35">
        <v>39.922040216394301</v>
      </c>
      <c r="K20" s="37" t="b">
        <v>1</v>
      </c>
      <c r="L20" t="s">
        <v>741</v>
      </c>
      <c r="M20" t="s">
        <v>741</v>
      </c>
    </row>
    <row r="21" spans="1:13">
      <c r="A21" t="s">
        <v>65</v>
      </c>
      <c r="B21" s="3" t="s">
        <v>68</v>
      </c>
      <c r="C21" s="3" t="s">
        <v>207</v>
      </c>
      <c r="D21" s="36">
        <v>69</v>
      </c>
      <c r="E21" s="36">
        <v>61</v>
      </c>
      <c r="F21" s="36">
        <v>71</v>
      </c>
      <c r="G21" s="36">
        <v>88</v>
      </c>
      <c r="H21" s="36">
        <v>78</v>
      </c>
      <c r="I21" s="35">
        <v>52.584039560702863</v>
      </c>
      <c r="J21" s="35">
        <v>91.915960439297137</v>
      </c>
      <c r="K21" s="37" t="b">
        <v>1</v>
      </c>
      <c r="L21" t="s">
        <v>741</v>
      </c>
      <c r="M21" t="s">
        <v>741</v>
      </c>
    </row>
    <row r="22" spans="1:13">
      <c r="A22" t="s">
        <v>114</v>
      </c>
      <c r="B22" s="3" t="s">
        <v>68</v>
      </c>
      <c r="C22" s="3" t="s">
        <v>249</v>
      </c>
      <c r="D22" s="36">
        <v>64</v>
      </c>
      <c r="E22" s="36">
        <v>61</v>
      </c>
      <c r="F22" s="36">
        <v>66</v>
      </c>
      <c r="G22" s="36">
        <v>86</v>
      </c>
      <c r="H22" s="36">
        <v>73</v>
      </c>
      <c r="I22" s="35">
        <v>49.584039560702863</v>
      </c>
      <c r="J22" s="35">
        <v>88.915960439297137</v>
      </c>
      <c r="K22" s="37" t="b">
        <v>1</v>
      </c>
      <c r="L22" t="s">
        <v>741</v>
      </c>
      <c r="M22" t="s">
        <v>741</v>
      </c>
    </row>
    <row r="23" spans="1:13">
      <c r="A23" t="s">
        <v>121</v>
      </c>
      <c r="B23" s="3" t="s">
        <v>68</v>
      </c>
      <c r="C23" s="3" t="s">
        <v>250</v>
      </c>
      <c r="D23" s="36">
        <v>5</v>
      </c>
      <c r="E23" s="36">
        <v>0</v>
      </c>
      <c r="F23" s="36">
        <v>5</v>
      </c>
      <c r="G23" s="36">
        <v>2</v>
      </c>
      <c r="H23" s="36">
        <v>5</v>
      </c>
      <c r="I23" s="35">
        <v>-1.2426406871192848</v>
      </c>
      <c r="J23" s="35">
        <v>7.2426406871192848</v>
      </c>
      <c r="K23" s="37" t="b">
        <v>1</v>
      </c>
      <c r="L23" t="s">
        <v>741</v>
      </c>
      <c r="M23" t="s">
        <v>741</v>
      </c>
    </row>
    <row r="24" spans="1:13">
      <c r="A24" t="s">
        <v>125</v>
      </c>
      <c r="B24" s="3" t="s">
        <v>68</v>
      </c>
      <c r="C24" s="3" t="s">
        <v>251</v>
      </c>
      <c r="D24" s="36">
        <v>8</v>
      </c>
      <c r="E24" s="36">
        <v>12</v>
      </c>
      <c r="F24" s="36">
        <v>11</v>
      </c>
      <c r="G24" s="36">
        <v>11</v>
      </c>
      <c r="H24" s="36">
        <v>7</v>
      </c>
      <c r="I24" s="35">
        <v>7.5</v>
      </c>
      <c r="J24" s="35">
        <v>13.5</v>
      </c>
      <c r="K24" s="37" t="b">
        <v>0</v>
      </c>
      <c r="L24" t="s">
        <v>742</v>
      </c>
      <c r="M24" t="s">
        <v>741</v>
      </c>
    </row>
    <row r="25" spans="1:13">
      <c r="A25" t="s">
        <v>227</v>
      </c>
      <c r="B25" s="3" t="s">
        <v>68</v>
      </c>
      <c r="C25" s="3" t="s">
        <v>252</v>
      </c>
      <c r="D25" s="36">
        <v>8</v>
      </c>
      <c r="E25" s="36">
        <v>12</v>
      </c>
      <c r="F25" s="36">
        <v>11</v>
      </c>
      <c r="G25" s="36">
        <v>11</v>
      </c>
      <c r="H25" s="36">
        <v>7</v>
      </c>
      <c r="I25" s="35">
        <v>7.5</v>
      </c>
      <c r="J25" s="35">
        <v>13.5</v>
      </c>
      <c r="K25" s="37" t="b">
        <v>0</v>
      </c>
      <c r="L25" t="s">
        <v>742</v>
      </c>
      <c r="M25" t="s">
        <v>741</v>
      </c>
    </row>
    <row r="26" spans="1:13">
      <c r="A26" t="s">
        <v>229</v>
      </c>
      <c r="B26" s="3" t="s">
        <v>68</v>
      </c>
      <c r="C26" s="3" t="s">
        <v>253</v>
      </c>
      <c r="D26" s="36">
        <v>0</v>
      </c>
      <c r="E26" s="36">
        <v>0</v>
      </c>
      <c r="F26" s="36">
        <v>0</v>
      </c>
      <c r="G26" s="36">
        <v>0</v>
      </c>
      <c r="H26" s="36">
        <v>0</v>
      </c>
      <c r="I26" s="35">
        <v>0</v>
      </c>
      <c r="J26" s="35">
        <v>0</v>
      </c>
      <c r="K26" s="37" t="b">
        <v>0</v>
      </c>
      <c r="L26" t="s">
        <v>742</v>
      </c>
      <c r="M26" t="s">
        <v>742</v>
      </c>
    </row>
    <row r="27" spans="1:13">
      <c r="A27" t="s">
        <v>142</v>
      </c>
      <c r="B27" s="3" t="s">
        <v>68</v>
      </c>
      <c r="C27" s="3" t="s">
        <v>254</v>
      </c>
      <c r="D27" s="36">
        <v>1</v>
      </c>
      <c r="E27" s="36">
        <v>0</v>
      </c>
      <c r="F27" s="36">
        <v>1</v>
      </c>
      <c r="G27" s="36">
        <v>0</v>
      </c>
      <c r="H27" s="36">
        <v>1</v>
      </c>
      <c r="I27" s="35">
        <v>-0.5</v>
      </c>
      <c r="J27" s="35">
        <v>1.5</v>
      </c>
      <c r="K27" s="37" t="b">
        <v>1</v>
      </c>
      <c r="L27" t="s">
        <v>741</v>
      </c>
      <c r="M27" t="s">
        <v>741</v>
      </c>
    </row>
    <row r="28" spans="1:13">
      <c r="A28" t="s">
        <v>232</v>
      </c>
      <c r="B28" s="3" t="s">
        <v>68</v>
      </c>
      <c r="C28" s="3" t="s">
        <v>255</v>
      </c>
      <c r="D28" s="36">
        <v>0</v>
      </c>
      <c r="E28" s="36">
        <v>0</v>
      </c>
      <c r="F28" s="36">
        <v>0</v>
      </c>
      <c r="G28" s="36">
        <v>0</v>
      </c>
      <c r="H28" s="36">
        <v>0</v>
      </c>
      <c r="I28" s="35">
        <v>0</v>
      </c>
      <c r="J28" s="35">
        <v>0</v>
      </c>
      <c r="K28" s="37" t="b">
        <v>0</v>
      </c>
      <c r="L28" t="s">
        <v>742</v>
      </c>
      <c r="M28" t="s">
        <v>742</v>
      </c>
    </row>
    <row r="29" spans="1:13">
      <c r="A29" t="s">
        <v>234</v>
      </c>
      <c r="B29" s="3" t="s">
        <v>68</v>
      </c>
      <c r="C29" s="3" t="s">
        <v>256</v>
      </c>
      <c r="D29" s="36">
        <v>1</v>
      </c>
      <c r="E29" s="36">
        <v>0</v>
      </c>
      <c r="F29" s="36">
        <v>1</v>
      </c>
      <c r="G29" s="36">
        <v>0</v>
      </c>
      <c r="H29" s="36">
        <v>1</v>
      </c>
      <c r="I29" s="35">
        <v>-0.5</v>
      </c>
      <c r="J29" s="35">
        <v>1.5</v>
      </c>
      <c r="K29" s="37" t="b">
        <v>1</v>
      </c>
      <c r="L29" t="s">
        <v>741</v>
      </c>
      <c r="M29" t="s">
        <v>741</v>
      </c>
    </row>
    <row r="30" spans="1:13">
      <c r="A30" t="s">
        <v>155</v>
      </c>
      <c r="B30" s="3" t="s">
        <v>68</v>
      </c>
      <c r="C30" s="3" t="s">
        <v>257</v>
      </c>
      <c r="D30" s="36">
        <v>8</v>
      </c>
      <c r="E30" s="36">
        <v>7</v>
      </c>
      <c r="F30" s="36">
        <v>14</v>
      </c>
      <c r="G30" s="36">
        <v>13</v>
      </c>
      <c r="H30" s="36">
        <v>17</v>
      </c>
      <c r="I30" s="35">
        <v>4.4172374697017807</v>
      </c>
      <c r="J30" s="35">
        <v>16.582762530298218</v>
      </c>
      <c r="K30" s="37" t="b">
        <v>0</v>
      </c>
      <c r="L30" t="s">
        <v>741</v>
      </c>
      <c r="M30" t="s">
        <v>742</v>
      </c>
    </row>
    <row r="31" spans="1:13">
      <c r="A31" t="s">
        <v>237</v>
      </c>
      <c r="B31" s="3" t="s">
        <v>68</v>
      </c>
      <c r="C31" s="3" t="s">
        <v>258</v>
      </c>
      <c r="D31" s="36">
        <v>4</v>
      </c>
      <c r="E31" s="36">
        <v>7</v>
      </c>
      <c r="F31" s="36">
        <v>10</v>
      </c>
      <c r="G31" s="36">
        <v>11</v>
      </c>
      <c r="H31" s="36">
        <v>13</v>
      </c>
      <c r="I31" s="35">
        <v>2.5227744249483388</v>
      </c>
      <c r="J31" s="35">
        <v>13.477225575051662</v>
      </c>
      <c r="K31" s="37" t="b">
        <v>1</v>
      </c>
      <c r="L31" t="s">
        <v>741</v>
      </c>
      <c r="M31" t="s">
        <v>741</v>
      </c>
    </row>
    <row r="32" spans="1:13">
      <c r="A32" t="s">
        <v>239</v>
      </c>
      <c r="B32" s="3" t="s">
        <v>68</v>
      </c>
      <c r="C32" s="3" t="s">
        <v>259</v>
      </c>
      <c r="D32" s="36">
        <v>4</v>
      </c>
      <c r="E32" s="36">
        <v>0</v>
      </c>
      <c r="F32" s="36">
        <v>4</v>
      </c>
      <c r="G32" s="36">
        <v>2</v>
      </c>
      <c r="H32" s="36">
        <v>4</v>
      </c>
      <c r="I32" s="35">
        <v>-0.81662479035539981</v>
      </c>
      <c r="J32" s="35">
        <v>5.8166247903553998</v>
      </c>
      <c r="K32" s="37" t="b">
        <v>1</v>
      </c>
      <c r="L32" t="s">
        <v>741</v>
      </c>
      <c r="M32" t="s">
        <v>741</v>
      </c>
    </row>
    <row r="33" spans="1:13">
      <c r="A33" t="s">
        <v>169</v>
      </c>
      <c r="B33" s="38" t="s">
        <v>68</v>
      </c>
      <c r="C33" s="3" t="s">
        <v>260</v>
      </c>
      <c r="D33" s="36">
        <v>4</v>
      </c>
      <c r="E33" s="36">
        <v>1</v>
      </c>
      <c r="F33" s="36">
        <v>1</v>
      </c>
      <c r="G33" s="36">
        <v>2</v>
      </c>
      <c r="H33" s="36">
        <v>3</v>
      </c>
      <c r="I33" s="35">
        <v>-0.44948974278317788</v>
      </c>
      <c r="J33" s="35">
        <v>4.4494897427831779</v>
      </c>
      <c r="K33" s="37" t="b">
        <v>1</v>
      </c>
      <c r="L33" t="s">
        <v>741</v>
      </c>
      <c r="M33" t="s">
        <v>741</v>
      </c>
    </row>
    <row r="34" spans="1:13">
      <c r="A34" t="s">
        <v>174</v>
      </c>
      <c r="B34" s="3" t="s">
        <v>68</v>
      </c>
      <c r="C34" s="3" t="s">
        <v>261</v>
      </c>
      <c r="D34" s="36">
        <v>8</v>
      </c>
      <c r="E34" s="36">
        <v>9</v>
      </c>
      <c r="F34" s="36">
        <v>11</v>
      </c>
      <c r="G34" s="36">
        <v>19</v>
      </c>
      <c r="H34" s="36">
        <v>11</v>
      </c>
      <c r="I34" s="35">
        <v>3.1041917671047088</v>
      </c>
      <c r="J34" s="35">
        <v>20.395808232895291</v>
      </c>
      <c r="K34" s="37" t="b">
        <v>1</v>
      </c>
      <c r="L34" t="s">
        <v>741</v>
      </c>
      <c r="M34" t="s">
        <v>741</v>
      </c>
    </row>
    <row r="35" spans="1:13">
      <c r="A35" t="s">
        <v>176</v>
      </c>
      <c r="B35" s="3" t="s">
        <v>68</v>
      </c>
      <c r="C35" s="3" t="s">
        <v>262</v>
      </c>
      <c r="D35" s="36">
        <v>4</v>
      </c>
      <c r="E35" s="36">
        <v>0</v>
      </c>
      <c r="F35" s="36">
        <v>0</v>
      </c>
      <c r="G35" s="36">
        <v>5</v>
      </c>
      <c r="H35" s="36">
        <v>4</v>
      </c>
      <c r="I35" s="35">
        <v>-2.3052167895721496</v>
      </c>
      <c r="J35" s="35">
        <v>6.8052167895721496</v>
      </c>
      <c r="K35" s="37" t="b">
        <v>1</v>
      </c>
      <c r="L35" t="s">
        <v>741</v>
      </c>
      <c r="M35" t="s">
        <v>741</v>
      </c>
    </row>
    <row r="36" spans="1:13">
      <c r="A36" t="s">
        <v>178</v>
      </c>
      <c r="B36" s="39" t="s">
        <v>68</v>
      </c>
      <c r="C36" s="3" t="s">
        <v>263</v>
      </c>
      <c r="D36" s="36">
        <v>7</v>
      </c>
      <c r="E36" s="36">
        <v>3</v>
      </c>
      <c r="F36" s="36">
        <v>7</v>
      </c>
      <c r="G36" s="36">
        <v>6</v>
      </c>
      <c r="H36" s="36">
        <v>1</v>
      </c>
      <c r="I36" s="35">
        <v>2.4712807378489998</v>
      </c>
      <c r="J36" s="35">
        <v>9.0287192621510002</v>
      </c>
      <c r="K36" s="37" t="b">
        <v>0</v>
      </c>
      <c r="L36" t="s">
        <v>742</v>
      </c>
      <c r="M36" t="s">
        <v>741</v>
      </c>
    </row>
    <row r="37" spans="1:13">
      <c r="A37" t="s">
        <v>180</v>
      </c>
      <c r="B37" s="38" t="s">
        <v>68</v>
      </c>
      <c r="C37" s="3" t="s">
        <v>264</v>
      </c>
      <c r="D37" s="36">
        <v>6</v>
      </c>
      <c r="E37" s="36">
        <v>4</v>
      </c>
      <c r="F37" s="36">
        <v>1</v>
      </c>
      <c r="G37" s="36">
        <v>5</v>
      </c>
      <c r="H37" s="36">
        <v>1</v>
      </c>
      <c r="I37" s="35">
        <v>0.25834261322605867</v>
      </c>
      <c r="J37" s="35">
        <v>7.7416573867739409</v>
      </c>
      <c r="K37" s="37" t="b">
        <v>1</v>
      </c>
      <c r="L37" t="s">
        <v>741</v>
      </c>
      <c r="M37" t="s">
        <v>741</v>
      </c>
    </row>
    <row r="38" spans="1:13">
      <c r="A38" t="s">
        <v>182</v>
      </c>
      <c r="B38" s="3" t="s">
        <v>68</v>
      </c>
      <c r="C38" s="3" t="s">
        <v>265</v>
      </c>
      <c r="D38" s="36">
        <v>12</v>
      </c>
      <c r="E38" s="36">
        <v>13</v>
      </c>
      <c r="F38" s="36">
        <v>14</v>
      </c>
      <c r="G38" s="36">
        <v>11</v>
      </c>
      <c r="H38" s="36">
        <v>9</v>
      </c>
      <c r="I38" s="35">
        <v>10.26393202250021</v>
      </c>
      <c r="J38" s="35">
        <v>14.73606797749979</v>
      </c>
      <c r="K38" s="37" t="b">
        <v>0</v>
      </c>
      <c r="L38" t="s">
        <v>742</v>
      </c>
      <c r="M38" t="s">
        <v>741</v>
      </c>
    </row>
    <row r="39" spans="1:13">
      <c r="A39" t="s">
        <v>247</v>
      </c>
      <c r="B39" s="3" t="s">
        <v>68</v>
      </c>
      <c r="C39" s="3" t="s">
        <v>266</v>
      </c>
      <c r="D39" s="36">
        <v>11</v>
      </c>
      <c r="E39" s="36">
        <v>12</v>
      </c>
      <c r="F39" s="36">
        <v>11</v>
      </c>
      <c r="G39" s="36">
        <v>16</v>
      </c>
      <c r="H39" s="36">
        <v>24</v>
      </c>
      <c r="I39" s="35">
        <v>8.3768943743823385</v>
      </c>
      <c r="J39" s="35">
        <v>16.623105625617661</v>
      </c>
      <c r="K39" s="37" t="b">
        <v>0</v>
      </c>
      <c r="L39" t="s">
        <v>741</v>
      </c>
      <c r="M39" t="s">
        <v>742</v>
      </c>
    </row>
    <row r="40" spans="1:13">
      <c r="A40" t="s">
        <v>65</v>
      </c>
      <c r="B40" s="3" t="s">
        <v>69</v>
      </c>
      <c r="C40" s="3" t="s">
        <v>208</v>
      </c>
      <c r="D40" s="36">
        <v>101</v>
      </c>
      <c r="E40" s="36">
        <v>94</v>
      </c>
      <c r="F40" s="36">
        <v>86</v>
      </c>
      <c r="G40" s="36">
        <v>81</v>
      </c>
      <c r="H40" s="36">
        <v>87</v>
      </c>
      <c r="I40" s="35">
        <v>75.235662477526247</v>
      </c>
      <c r="J40" s="35">
        <v>105.76433752247375</v>
      </c>
      <c r="K40" s="37" t="b">
        <v>1</v>
      </c>
      <c r="L40" t="s">
        <v>741</v>
      </c>
      <c r="M40" t="s">
        <v>741</v>
      </c>
    </row>
    <row r="41" spans="1:13">
      <c r="A41" t="s">
        <v>114</v>
      </c>
      <c r="B41" s="3" t="s">
        <v>69</v>
      </c>
      <c r="C41" s="3" t="s">
        <v>267</v>
      </c>
      <c r="D41" s="36">
        <v>98</v>
      </c>
      <c r="E41" s="36">
        <v>88</v>
      </c>
      <c r="F41" s="36">
        <v>80</v>
      </c>
      <c r="G41" s="36">
        <v>73</v>
      </c>
      <c r="H41" s="36">
        <v>84</v>
      </c>
      <c r="I41" s="35">
        <v>66.128775550463928</v>
      </c>
      <c r="J41" s="35">
        <v>103.37122444953607</v>
      </c>
      <c r="K41" s="37" t="b">
        <v>1</v>
      </c>
      <c r="L41" t="s">
        <v>741</v>
      </c>
      <c r="M41" t="s">
        <v>741</v>
      </c>
    </row>
    <row r="42" spans="1:13">
      <c r="A42" t="s">
        <v>121</v>
      </c>
      <c r="B42" s="3" t="s">
        <v>69</v>
      </c>
      <c r="C42" s="3" t="s">
        <v>268</v>
      </c>
      <c r="D42" s="36">
        <v>3</v>
      </c>
      <c r="E42" s="36">
        <v>6</v>
      </c>
      <c r="F42" s="36">
        <v>6</v>
      </c>
      <c r="G42" s="36">
        <v>8</v>
      </c>
      <c r="H42" s="36">
        <v>3</v>
      </c>
      <c r="I42" s="35">
        <v>2.1792857857285748</v>
      </c>
      <c r="J42" s="35">
        <v>9.3207142142714261</v>
      </c>
      <c r="K42" s="37" t="b">
        <v>1</v>
      </c>
      <c r="L42" t="s">
        <v>741</v>
      </c>
      <c r="M42" t="s">
        <v>741</v>
      </c>
    </row>
    <row r="43" spans="1:13">
      <c r="A43" t="s">
        <v>125</v>
      </c>
      <c r="B43" s="3" t="s">
        <v>69</v>
      </c>
      <c r="C43" s="3" t="s">
        <v>269</v>
      </c>
      <c r="D43" s="36">
        <v>14</v>
      </c>
      <c r="E43" s="36">
        <v>14</v>
      </c>
      <c r="F43" s="36">
        <v>14</v>
      </c>
      <c r="G43" s="36">
        <v>6</v>
      </c>
      <c r="H43" s="36">
        <v>8</v>
      </c>
      <c r="I43" s="35">
        <v>5.0717967697244912</v>
      </c>
      <c r="J43" s="35">
        <v>18.928203230275507</v>
      </c>
      <c r="K43" s="37" t="b">
        <v>1</v>
      </c>
      <c r="L43" t="s">
        <v>741</v>
      </c>
      <c r="M43" t="s">
        <v>741</v>
      </c>
    </row>
    <row r="44" spans="1:13">
      <c r="A44" t="s">
        <v>227</v>
      </c>
      <c r="B44" s="3" t="s">
        <v>69</v>
      </c>
      <c r="C44" s="3" t="s">
        <v>270</v>
      </c>
      <c r="D44" s="36">
        <v>14</v>
      </c>
      <c r="E44" s="36">
        <v>14</v>
      </c>
      <c r="F44" s="36">
        <v>14</v>
      </c>
      <c r="G44" s="36">
        <v>6</v>
      </c>
      <c r="H44" s="36">
        <v>8</v>
      </c>
      <c r="I44" s="35">
        <v>5.0717967697244912</v>
      </c>
      <c r="J44" s="35">
        <v>18.928203230275507</v>
      </c>
      <c r="K44" s="37" t="b">
        <v>1</v>
      </c>
      <c r="L44" t="s">
        <v>741</v>
      </c>
      <c r="M44" t="s">
        <v>741</v>
      </c>
    </row>
    <row r="45" spans="1:13">
      <c r="A45" t="s">
        <v>229</v>
      </c>
      <c r="B45" s="3" t="s">
        <v>69</v>
      </c>
      <c r="C45" s="3" t="s">
        <v>271</v>
      </c>
      <c r="D45" s="36">
        <v>0</v>
      </c>
      <c r="E45" s="36">
        <v>0</v>
      </c>
      <c r="F45" s="36">
        <v>0</v>
      </c>
      <c r="G45" s="36">
        <v>0</v>
      </c>
      <c r="H45" s="36">
        <v>0</v>
      </c>
      <c r="I45" s="35">
        <v>0</v>
      </c>
      <c r="J45" s="35">
        <v>0</v>
      </c>
      <c r="K45" s="37" t="b">
        <v>0</v>
      </c>
      <c r="L45" t="s">
        <v>742</v>
      </c>
      <c r="M45" t="s">
        <v>742</v>
      </c>
    </row>
    <row r="46" spans="1:13">
      <c r="A46" t="s">
        <v>142</v>
      </c>
      <c r="B46" s="3" t="s">
        <v>69</v>
      </c>
      <c r="C46" s="3" t="s">
        <v>272</v>
      </c>
      <c r="D46" s="36">
        <v>1</v>
      </c>
      <c r="E46" s="36">
        <v>0</v>
      </c>
      <c r="F46" s="36">
        <v>2</v>
      </c>
      <c r="G46" s="36">
        <v>2</v>
      </c>
      <c r="H46" s="36">
        <v>0</v>
      </c>
      <c r="I46" s="35">
        <v>-0.4083123951776999</v>
      </c>
      <c r="J46" s="35">
        <v>2.9083123951776999</v>
      </c>
      <c r="K46" s="37" t="b">
        <v>1</v>
      </c>
      <c r="L46" t="s">
        <v>741</v>
      </c>
      <c r="M46" t="s">
        <v>741</v>
      </c>
    </row>
    <row r="47" spans="1:13">
      <c r="A47" t="s">
        <v>232</v>
      </c>
      <c r="B47" s="3" t="s">
        <v>69</v>
      </c>
      <c r="C47" s="3" t="s">
        <v>273</v>
      </c>
      <c r="D47" s="36">
        <v>1</v>
      </c>
      <c r="E47" s="36">
        <v>0</v>
      </c>
      <c r="F47" s="36">
        <v>2</v>
      </c>
      <c r="G47" s="36">
        <v>0</v>
      </c>
      <c r="H47" s="36">
        <v>0</v>
      </c>
      <c r="I47" s="35">
        <v>-0.9083123951776999</v>
      </c>
      <c r="J47" s="35">
        <v>2.4083123951776999</v>
      </c>
      <c r="K47" s="37" t="b">
        <v>1</v>
      </c>
      <c r="L47" t="s">
        <v>741</v>
      </c>
      <c r="M47" t="s">
        <v>741</v>
      </c>
    </row>
    <row r="48" spans="1:13">
      <c r="A48" t="s">
        <v>234</v>
      </c>
      <c r="B48" s="3" t="s">
        <v>69</v>
      </c>
      <c r="C48" s="3" t="s">
        <v>274</v>
      </c>
      <c r="D48" s="36">
        <v>0</v>
      </c>
      <c r="E48" s="36">
        <v>0</v>
      </c>
      <c r="F48" s="36">
        <v>0</v>
      </c>
      <c r="G48" s="36">
        <v>2</v>
      </c>
      <c r="H48" s="36">
        <v>0</v>
      </c>
      <c r="I48" s="35">
        <v>-1.2320508075688772</v>
      </c>
      <c r="J48" s="35">
        <v>2.2320508075688772</v>
      </c>
      <c r="K48" s="37" t="b">
        <v>1</v>
      </c>
      <c r="L48" t="s">
        <v>741</v>
      </c>
      <c r="M48" t="s">
        <v>741</v>
      </c>
    </row>
    <row r="49" spans="1:13">
      <c r="A49" t="s">
        <v>155</v>
      </c>
      <c r="B49" s="3" t="s">
        <v>69</v>
      </c>
      <c r="C49" s="3" t="s">
        <v>275</v>
      </c>
      <c r="D49" s="36">
        <v>16</v>
      </c>
      <c r="E49" s="36">
        <v>21</v>
      </c>
      <c r="F49" s="36">
        <v>21</v>
      </c>
      <c r="G49" s="36">
        <v>18</v>
      </c>
      <c r="H49" s="36">
        <v>12</v>
      </c>
      <c r="I49" s="35">
        <v>14.757359312880716</v>
      </c>
      <c r="J49" s="35">
        <v>23.242640687119284</v>
      </c>
      <c r="K49" s="37" t="b">
        <v>0</v>
      </c>
      <c r="L49" t="s">
        <v>742</v>
      </c>
      <c r="M49" t="s">
        <v>741</v>
      </c>
    </row>
    <row r="50" spans="1:13">
      <c r="A50" t="s">
        <v>237</v>
      </c>
      <c r="B50" s="3" t="s">
        <v>69</v>
      </c>
      <c r="C50" s="3" t="s">
        <v>276</v>
      </c>
      <c r="D50" s="36">
        <v>13</v>
      </c>
      <c r="E50" s="36">
        <v>15</v>
      </c>
      <c r="F50" s="36">
        <v>15</v>
      </c>
      <c r="G50" s="36">
        <v>12</v>
      </c>
      <c r="H50" s="36">
        <v>9</v>
      </c>
      <c r="I50" s="35">
        <v>11.151923788646684</v>
      </c>
      <c r="J50" s="35">
        <v>16.348076211353316</v>
      </c>
      <c r="K50" s="37" t="b">
        <v>0</v>
      </c>
      <c r="L50" t="s">
        <v>742</v>
      </c>
      <c r="M50" t="s">
        <v>741</v>
      </c>
    </row>
    <row r="51" spans="1:13">
      <c r="A51" t="s">
        <v>239</v>
      </c>
      <c r="B51" s="38" t="s">
        <v>69</v>
      </c>
      <c r="C51" s="3" t="s">
        <v>277</v>
      </c>
      <c r="D51" s="36">
        <v>3</v>
      </c>
      <c r="E51" s="36">
        <v>6</v>
      </c>
      <c r="F51" s="36">
        <v>6</v>
      </c>
      <c r="G51" s="36">
        <v>6</v>
      </c>
      <c r="H51" s="36">
        <v>3</v>
      </c>
      <c r="I51" s="35">
        <v>2.651923788646684</v>
      </c>
      <c r="J51" s="35">
        <v>7.848076211353316</v>
      </c>
      <c r="K51" s="37" t="b">
        <v>1</v>
      </c>
      <c r="L51" t="s">
        <v>741</v>
      </c>
      <c r="M51" t="s">
        <v>741</v>
      </c>
    </row>
    <row r="52" spans="1:13">
      <c r="A52" t="s">
        <v>169</v>
      </c>
      <c r="B52" s="3" t="s">
        <v>69</v>
      </c>
      <c r="C52" s="3" t="s">
        <v>278</v>
      </c>
      <c r="D52" s="36">
        <v>4</v>
      </c>
      <c r="E52" s="36">
        <v>0</v>
      </c>
      <c r="F52" s="36">
        <v>1</v>
      </c>
      <c r="G52" s="36">
        <v>1</v>
      </c>
      <c r="H52" s="36">
        <v>4</v>
      </c>
      <c r="I52" s="35">
        <v>-1.5</v>
      </c>
      <c r="J52" s="35">
        <v>4.5</v>
      </c>
      <c r="K52" s="37" t="b">
        <v>1</v>
      </c>
      <c r="L52" t="s">
        <v>741</v>
      </c>
      <c r="M52" t="s">
        <v>741</v>
      </c>
    </row>
    <row r="53" spans="1:13">
      <c r="A53" t="s">
        <v>174</v>
      </c>
      <c r="B53" s="3" t="s">
        <v>69</v>
      </c>
      <c r="C53" s="3" t="s">
        <v>279</v>
      </c>
      <c r="D53" s="36">
        <v>20</v>
      </c>
      <c r="E53" s="36">
        <v>22</v>
      </c>
      <c r="F53" s="36">
        <v>21</v>
      </c>
      <c r="G53" s="36">
        <v>17</v>
      </c>
      <c r="H53" s="36">
        <v>20</v>
      </c>
      <c r="I53" s="35">
        <v>16.258342613226059</v>
      </c>
      <c r="J53" s="35">
        <v>23.741657386773941</v>
      </c>
      <c r="K53" s="37" t="b">
        <v>1</v>
      </c>
      <c r="L53" t="s">
        <v>741</v>
      </c>
      <c r="M53" t="s">
        <v>741</v>
      </c>
    </row>
    <row r="54" spans="1:13">
      <c r="A54" t="s">
        <v>176</v>
      </c>
      <c r="B54" s="39" t="s">
        <v>69</v>
      </c>
      <c r="C54" s="3" t="s">
        <v>280</v>
      </c>
      <c r="D54" s="36">
        <v>4</v>
      </c>
      <c r="E54" s="36">
        <v>4</v>
      </c>
      <c r="F54" s="36">
        <v>2</v>
      </c>
      <c r="G54" s="36">
        <v>3</v>
      </c>
      <c r="H54" s="36">
        <v>4</v>
      </c>
      <c r="I54" s="35">
        <v>1.5916876048223001</v>
      </c>
      <c r="J54" s="35">
        <v>4.9083123951776999</v>
      </c>
      <c r="K54" s="37" t="b">
        <v>1</v>
      </c>
      <c r="L54" t="s">
        <v>741</v>
      </c>
      <c r="M54" t="s">
        <v>741</v>
      </c>
    </row>
    <row r="55" spans="1:13">
      <c r="A55" t="s">
        <v>178</v>
      </c>
      <c r="B55" s="38" t="s">
        <v>69</v>
      </c>
      <c r="C55" s="3" t="s">
        <v>281</v>
      </c>
      <c r="D55" s="36">
        <v>1</v>
      </c>
      <c r="E55" s="36">
        <v>2</v>
      </c>
      <c r="F55" s="36">
        <v>3</v>
      </c>
      <c r="G55" s="36">
        <v>3</v>
      </c>
      <c r="H55" s="36">
        <v>7</v>
      </c>
      <c r="I55" s="35">
        <v>0.5916876048223001</v>
      </c>
      <c r="J55" s="35">
        <v>3.9083123951776999</v>
      </c>
      <c r="K55" s="37" t="b">
        <v>0</v>
      </c>
      <c r="L55" t="s">
        <v>741</v>
      </c>
      <c r="M55" t="s">
        <v>742</v>
      </c>
    </row>
    <row r="56" spans="1:13">
      <c r="A56" t="s">
        <v>180</v>
      </c>
      <c r="B56" s="3" t="s">
        <v>69</v>
      </c>
      <c r="C56" s="3" t="s">
        <v>282</v>
      </c>
      <c r="D56" s="36">
        <v>3</v>
      </c>
      <c r="E56" s="36">
        <v>2</v>
      </c>
      <c r="F56" s="36">
        <v>4</v>
      </c>
      <c r="G56" s="36">
        <v>3</v>
      </c>
      <c r="H56" s="36">
        <v>0</v>
      </c>
      <c r="I56" s="35">
        <v>1.5857864376269049</v>
      </c>
      <c r="J56" s="35">
        <v>4.4142135623730949</v>
      </c>
      <c r="K56" s="37" t="b">
        <v>0</v>
      </c>
      <c r="L56" t="s">
        <v>742</v>
      </c>
      <c r="M56" t="s">
        <v>741</v>
      </c>
    </row>
    <row r="57" spans="1:13">
      <c r="A57" t="s">
        <v>182</v>
      </c>
      <c r="B57" s="3" t="s">
        <v>69</v>
      </c>
      <c r="C57" s="3" t="s">
        <v>283</v>
      </c>
      <c r="D57" s="36">
        <v>18</v>
      </c>
      <c r="E57" s="36">
        <v>12</v>
      </c>
      <c r="F57" s="36">
        <v>12</v>
      </c>
      <c r="G57" s="36">
        <v>16</v>
      </c>
      <c r="H57" s="36">
        <v>10</v>
      </c>
      <c r="I57" s="35">
        <v>9.303847577293368</v>
      </c>
      <c r="J57" s="35">
        <v>19.696152422706632</v>
      </c>
      <c r="K57" s="37" t="b">
        <v>1</v>
      </c>
      <c r="L57" t="s">
        <v>741</v>
      </c>
      <c r="M57" t="s">
        <v>741</v>
      </c>
    </row>
    <row r="58" spans="1:13">
      <c r="A58" t="s">
        <v>247</v>
      </c>
      <c r="B58" s="3" t="s">
        <v>69</v>
      </c>
      <c r="C58" s="3" t="s">
        <v>284</v>
      </c>
      <c r="D58" s="36">
        <v>20</v>
      </c>
      <c r="E58" s="36">
        <v>17</v>
      </c>
      <c r="F58" s="36">
        <v>6</v>
      </c>
      <c r="G58" s="36">
        <v>12</v>
      </c>
      <c r="H58" s="36">
        <v>22</v>
      </c>
      <c r="I58" s="35">
        <v>3.131619709202349</v>
      </c>
      <c r="J58" s="35">
        <v>24.368380290797653</v>
      </c>
      <c r="K58" s="37" t="b">
        <v>1</v>
      </c>
      <c r="L58" t="s">
        <v>741</v>
      </c>
      <c r="M58" t="s">
        <v>741</v>
      </c>
    </row>
    <row r="59" spans="1:13">
      <c r="A59" t="s">
        <v>65</v>
      </c>
      <c r="B59" s="3" t="s">
        <v>70</v>
      </c>
      <c r="C59" s="3" t="s">
        <v>209</v>
      </c>
      <c r="D59" s="36">
        <v>208</v>
      </c>
      <c r="E59" s="36">
        <v>175</v>
      </c>
      <c r="F59" s="36">
        <v>196</v>
      </c>
      <c r="G59" s="36">
        <v>192</v>
      </c>
      <c r="H59" s="36">
        <v>193</v>
      </c>
      <c r="I59" s="35">
        <v>169.11210669285438</v>
      </c>
      <c r="J59" s="35">
        <v>216.38789330714562</v>
      </c>
      <c r="K59" s="37" t="b">
        <v>1</v>
      </c>
      <c r="L59" t="s">
        <v>741</v>
      </c>
      <c r="M59" t="s">
        <v>741</v>
      </c>
    </row>
    <row r="60" spans="1:13">
      <c r="A60" t="s">
        <v>114</v>
      </c>
      <c r="B60" s="3" t="s">
        <v>70</v>
      </c>
      <c r="C60" s="3" t="s">
        <v>285</v>
      </c>
      <c r="D60" s="36">
        <v>194</v>
      </c>
      <c r="E60" s="36">
        <v>156</v>
      </c>
      <c r="F60" s="36">
        <v>187</v>
      </c>
      <c r="G60" s="36">
        <v>181</v>
      </c>
      <c r="H60" s="36">
        <v>185</v>
      </c>
      <c r="I60" s="35">
        <v>150.8469024362112</v>
      </c>
      <c r="J60" s="35">
        <v>208.1530975637888</v>
      </c>
      <c r="K60" s="37" t="b">
        <v>1</v>
      </c>
      <c r="L60" t="s">
        <v>741</v>
      </c>
      <c r="M60" t="s">
        <v>741</v>
      </c>
    </row>
    <row r="61" spans="1:13">
      <c r="A61" t="s">
        <v>121</v>
      </c>
      <c r="B61" s="3" t="s">
        <v>70</v>
      </c>
      <c r="C61" s="3" t="s">
        <v>286</v>
      </c>
      <c r="D61" s="36">
        <v>14</v>
      </c>
      <c r="E61" s="36">
        <v>19</v>
      </c>
      <c r="F61" s="36">
        <v>9</v>
      </c>
      <c r="G61" s="36">
        <v>11</v>
      </c>
      <c r="H61" s="36">
        <v>8</v>
      </c>
      <c r="I61" s="35">
        <v>5.7167404133403181</v>
      </c>
      <c r="J61" s="35">
        <v>20.783259586659682</v>
      </c>
      <c r="K61" s="37" t="b">
        <v>1</v>
      </c>
      <c r="L61" t="s">
        <v>741</v>
      </c>
      <c r="M61" t="s">
        <v>741</v>
      </c>
    </row>
    <row r="62" spans="1:13">
      <c r="A62" t="s">
        <v>125</v>
      </c>
      <c r="B62" s="38" t="s">
        <v>70</v>
      </c>
      <c r="C62" s="3" t="s">
        <v>287</v>
      </c>
      <c r="D62" s="36">
        <v>37</v>
      </c>
      <c r="E62" s="36">
        <v>24</v>
      </c>
      <c r="F62" s="36">
        <v>30</v>
      </c>
      <c r="G62" s="36">
        <v>23</v>
      </c>
      <c r="H62" s="36">
        <v>28</v>
      </c>
      <c r="I62" s="35">
        <v>17.319660112501051</v>
      </c>
      <c r="J62" s="35">
        <v>39.680339887498945</v>
      </c>
      <c r="K62" s="37" t="b">
        <v>1</v>
      </c>
      <c r="L62" t="s">
        <v>741</v>
      </c>
      <c r="M62" t="s">
        <v>741</v>
      </c>
    </row>
    <row r="63" spans="1:13">
      <c r="A63" t="s">
        <v>227</v>
      </c>
      <c r="B63" s="3" t="s">
        <v>70</v>
      </c>
      <c r="C63" s="3" t="s">
        <v>288</v>
      </c>
      <c r="D63" s="36">
        <v>37</v>
      </c>
      <c r="E63" s="36">
        <v>24</v>
      </c>
      <c r="F63" s="36">
        <v>30</v>
      </c>
      <c r="G63" s="36">
        <v>23</v>
      </c>
      <c r="H63" s="36">
        <v>28</v>
      </c>
      <c r="I63" s="35">
        <v>17.319660112501051</v>
      </c>
      <c r="J63" s="35">
        <v>39.680339887498945</v>
      </c>
      <c r="K63" s="37" t="b">
        <v>1</v>
      </c>
      <c r="L63" t="s">
        <v>741</v>
      </c>
      <c r="M63" t="s">
        <v>741</v>
      </c>
    </row>
    <row r="64" spans="1:13">
      <c r="A64" t="s">
        <v>229</v>
      </c>
      <c r="B64" s="3" t="s">
        <v>70</v>
      </c>
      <c r="C64" s="3" t="s">
        <v>289</v>
      </c>
      <c r="D64" s="36">
        <v>0</v>
      </c>
      <c r="E64" s="36">
        <v>0</v>
      </c>
      <c r="F64" s="36">
        <v>0</v>
      </c>
      <c r="G64" s="36">
        <v>0</v>
      </c>
      <c r="H64" s="36">
        <v>0</v>
      </c>
      <c r="I64" s="35">
        <v>0</v>
      </c>
      <c r="J64" s="35">
        <v>0</v>
      </c>
      <c r="K64" s="37" t="b">
        <v>0</v>
      </c>
      <c r="L64" t="s">
        <v>742</v>
      </c>
      <c r="M64" t="s">
        <v>742</v>
      </c>
    </row>
    <row r="65" spans="1:13">
      <c r="A65" t="s">
        <v>142</v>
      </c>
      <c r="B65" s="3" t="s">
        <v>70</v>
      </c>
      <c r="C65" s="3" t="s">
        <v>290</v>
      </c>
      <c r="D65" s="36">
        <v>4</v>
      </c>
      <c r="E65" s="36">
        <v>8</v>
      </c>
      <c r="F65" s="36">
        <v>3</v>
      </c>
      <c r="G65" s="36">
        <v>2</v>
      </c>
      <c r="H65" s="36">
        <v>5</v>
      </c>
      <c r="I65" s="35">
        <v>-0.30521678957214959</v>
      </c>
      <c r="J65" s="35">
        <v>8.8052167895721496</v>
      </c>
      <c r="K65" s="37" t="b">
        <v>1</v>
      </c>
      <c r="L65" t="s">
        <v>741</v>
      </c>
      <c r="M65" t="s">
        <v>741</v>
      </c>
    </row>
    <row r="66" spans="1:13">
      <c r="A66" t="s">
        <v>232</v>
      </c>
      <c r="B66" s="3" t="s">
        <v>70</v>
      </c>
      <c r="C66" s="3" t="s">
        <v>291</v>
      </c>
      <c r="D66" s="36">
        <v>1</v>
      </c>
      <c r="E66" s="36">
        <v>2</v>
      </c>
      <c r="F66" s="36">
        <v>1</v>
      </c>
      <c r="G66" s="36">
        <v>1</v>
      </c>
      <c r="H66" s="36">
        <v>4</v>
      </c>
      <c r="I66" s="35">
        <v>0.3839745962155614</v>
      </c>
      <c r="J66" s="35">
        <v>2.1160254037844384</v>
      </c>
      <c r="K66" s="37" t="b">
        <v>0</v>
      </c>
      <c r="L66" t="s">
        <v>741</v>
      </c>
      <c r="M66" t="s">
        <v>742</v>
      </c>
    </row>
    <row r="67" spans="1:13">
      <c r="A67" t="s">
        <v>234</v>
      </c>
      <c r="B67" s="3" t="s">
        <v>70</v>
      </c>
      <c r="C67" s="3" t="s">
        <v>292</v>
      </c>
      <c r="D67" s="36">
        <v>3</v>
      </c>
      <c r="E67" s="36">
        <v>6</v>
      </c>
      <c r="F67" s="36">
        <v>2</v>
      </c>
      <c r="G67" s="36">
        <v>1</v>
      </c>
      <c r="H67" s="36">
        <v>1</v>
      </c>
      <c r="I67" s="35">
        <v>-0.74165738677394133</v>
      </c>
      <c r="J67" s="35">
        <v>6.7416573867739409</v>
      </c>
      <c r="K67" s="37" t="b">
        <v>1</v>
      </c>
      <c r="L67" t="s">
        <v>741</v>
      </c>
      <c r="M67" t="s">
        <v>741</v>
      </c>
    </row>
    <row r="68" spans="1:13">
      <c r="A68" t="s">
        <v>155</v>
      </c>
      <c r="B68" s="3" t="s">
        <v>70</v>
      </c>
      <c r="C68" s="3" t="s">
        <v>293</v>
      </c>
      <c r="D68" s="36">
        <v>36</v>
      </c>
      <c r="E68" s="36">
        <v>26</v>
      </c>
      <c r="F68" s="36">
        <v>27</v>
      </c>
      <c r="G68" s="36">
        <v>35</v>
      </c>
      <c r="H68" s="36">
        <v>29</v>
      </c>
      <c r="I68" s="35">
        <v>21.944614861862583</v>
      </c>
      <c r="J68" s="35">
        <v>40.055385138137417</v>
      </c>
      <c r="K68" s="37" t="b">
        <v>1</v>
      </c>
      <c r="L68" t="s">
        <v>741</v>
      </c>
      <c r="M68" t="s">
        <v>741</v>
      </c>
    </row>
    <row r="69" spans="1:13">
      <c r="A69" t="s">
        <v>237</v>
      </c>
      <c r="B69" s="3" t="s">
        <v>70</v>
      </c>
      <c r="C69" s="3" t="s">
        <v>294</v>
      </c>
      <c r="D69" s="36">
        <v>25</v>
      </c>
      <c r="E69" s="36">
        <v>13</v>
      </c>
      <c r="F69" s="36">
        <v>20</v>
      </c>
      <c r="G69" s="36">
        <v>25</v>
      </c>
      <c r="H69" s="36">
        <v>22</v>
      </c>
      <c r="I69" s="35">
        <v>10.913842213546999</v>
      </c>
      <c r="J69" s="35">
        <v>30.586157786453001</v>
      </c>
      <c r="K69" s="37" t="b">
        <v>1</v>
      </c>
      <c r="L69" t="s">
        <v>741</v>
      </c>
      <c r="M69" t="s">
        <v>741</v>
      </c>
    </row>
    <row r="70" spans="1:13">
      <c r="A70" t="s">
        <v>239</v>
      </c>
      <c r="B70" s="38" t="s">
        <v>70</v>
      </c>
      <c r="C70" s="3" t="s">
        <v>295</v>
      </c>
      <c r="D70" s="36">
        <v>11</v>
      </c>
      <c r="E70" s="36">
        <v>13</v>
      </c>
      <c r="F70" s="36">
        <v>7</v>
      </c>
      <c r="G70" s="36">
        <v>10</v>
      </c>
      <c r="H70" s="36">
        <v>7</v>
      </c>
      <c r="I70" s="35">
        <v>5.9198729810778064</v>
      </c>
      <c r="J70" s="35">
        <v>14.580127018922195</v>
      </c>
      <c r="K70" s="37" t="b">
        <v>1</v>
      </c>
      <c r="L70" t="s">
        <v>741</v>
      </c>
      <c r="M70" t="s">
        <v>741</v>
      </c>
    </row>
    <row r="71" spans="1:13">
      <c r="A71" t="s">
        <v>169</v>
      </c>
      <c r="B71" s="3" t="s">
        <v>70</v>
      </c>
      <c r="C71" s="3" t="s">
        <v>296</v>
      </c>
      <c r="D71" s="36">
        <v>6</v>
      </c>
      <c r="E71" s="36">
        <v>9</v>
      </c>
      <c r="F71" s="36">
        <v>3</v>
      </c>
      <c r="G71" s="36">
        <v>3</v>
      </c>
      <c r="H71" s="36">
        <v>3</v>
      </c>
      <c r="I71" s="35">
        <v>0.27506281446690029</v>
      </c>
      <c r="J71" s="35">
        <v>10.224937185533101</v>
      </c>
      <c r="K71" s="37" t="b">
        <v>1</v>
      </c>
      <c r="L71" t="s">
        <v>741</v>
      </c>
      <c r="M71" t="s">
        <v>741</v>
      </c>
    </row>
    <row r="72" spans="1:13">
      <c r="A72" t="s">
        <v>174</v>
      </c>
      <c r="B72" s="3" t="s">
        <v>70</v>
      </c>
      <c r="C72" s="3" t="s">
        <v>297</v>
      </c>
      <c r="D72" s="36">
        <v>46</v>
      </c>
      <c r="E72" s="36">
        <v>46</v>
      </c>
      <c r="F72" s="36">
        <v>45</v>
      </c>
      <c r="G72" s="36">
        <v>62</v>
      </c>
      <c r="H72" s="36">
        <v>50</v>
      </c>
      <c r="I72" s="35">
        <v>35.581372684695246</v>
      </c>
      <c r="J72" s="35">
        <v>63.918627315304754</v>
      </c>
      <c r="K72" s="37" t="b">
        <v>1</v>
      </c>
      <c r="L72" t="s">
        <v>741</v>
      </c>
      <c r="M72" t="s">
        <v>741</v>
      </c>
    </row>
    <row r="73" spans="1:13">
      <c r="A73" t="s">
        <v>176</v>
      </c>
      <c r="B73" s="39" t="s">
        <v>70</v>
      </c>
      <c r="C73" s="3" t="s">
        <v>298</v>
      </c>
      <c r="D73" s="36">
        <v>1</v>
      </c>
      <c r="E73" s="36">
        <v>4</v>
      </c>
      <c r="F73" s="36">
        <v>9</v>
      </c>
      <c r="G73" s="36">
        <v>8</v>
      </c>
      <c r="H73" s="36">
        <v>9</v>
      </c>
      <c r="I73" s="35">
        <v>-0.90312423743284853</v>
      </c>
      <c r="J73" s="35">
        <v>11.903124237432849</v>
      </c>
      <c r="K73" s="37" t="b">
        <v>1</v>
      </c>
      <c r="L73" t="s">
        <v>741</v>
      </c>
      <c r="M73" t="s">
        <v>741</v>
      </c>
    </row>
    <row r="74" spans="1:13">
      <c r="A74" t="s">
        <v>178</v>
      </c>
      <c r="B74" s="3" t="s">
        <v>70</v>
      </c>
      <c r="C74" s="3" t="s">
        <v>299</v>
      </c>
      <c r="D74" s="36">
        <v>10</v>
      </c>
      <c r="E74" s="36">
        <v>5</v>
      </c>
      <c r="F74" s="36">
        <v>7</v>
      </c>
      <c r="G74" s="36">
        <v>9</v>
      </c>
      <c r="H74" s="36">
        <v>6</v>
      </c>
      <c r="I74" s="35">
        <v>3.9094271260656961</v>
      </c>
      <c r="J74" s="35">
        <v>11.590572873934304</v>
      </c>
      <c r="K74" s="37" t="b">
        <v>1</v>
      </c>
      <c r="L74" t="s">
        <v>741</v>
      </c>
      <c r="M74" t="s">
        <v>741</v>
      </c>
    </row>
    <row r="75" spans="1:13">
      <c r="A75" t="s">
        <v>180</v>
      </c>
      <c r="B75" s="3" t="s">
        <v>70</v>
      </c>
      <c r="C75" s="3" t="s">
        <v>300</v>
      </c>
      <c r="D75" s="36">
        <v>4</v>
      </c>
      <c r="E75" s="36">
        <v>9</v>
      </c>
      <c r="F75" s="36">
        <v>8</v>
      </c>
      <c r="G75" s="36">
        <v>5</v>
      </c>
      <c r="H75" s="36">
        <v>8</v>
      </c>
      <c r="I75" s="35">
        <v>2.3768943743823394</v>
      </c>
      <c r="J75" s="35">
        <v>10.623105625617661</v>
      </c>
      <c r="K75" s="37" t="b">
        <v>1</v>
      </c>
      <c r="L75" t="s">
        <v>741</v>
      </c>
      <c r="M75" t="s">
        <v>741</v>
      </c>
    </row>
    <row r="76" spans="1:13">
      <c r="A76" t="s">
        <v>182</v>
      </c>
      <c r="B76" s="3" t="s">
        <v>70</v>
      </c>
      <c r="C76" s="3" t="s">
        <v>301</v>
      </c>
      <c r="D76" s="36">
        <v>26</v>
      </c>
      <c r="E76" s="36">
        <v>16</v>
      </c>
      <c r="F76" s="36">
        <v>21</v>
      </c>
      <c r="G76" s="36">
        <v>17</v>
      </c>
      <c r="H76" s="36">
        <v>27</v>
      </c>
      <c r="I76" s="35">
        <v>12.125992125988189</v>
      </c>
      <c r="J76" s="35">
        <v>27.874007874011809</v>
      </c>
      <c r="K76" s="37" t="b">
        <v>1</v>
      </c>
      <c r="L76" t="s">
        <v>741</v>
      </c>
      <c r="M76" t="s">
        <v>741</v>
      </c>
    </row>
    <row r="77" spans="1:13">
      <c r="A77" t="s">
        <v>247</v>
      </c>
      <c r="B77" s="3" t="s">
        <v>70</v>
      </c>
      <c r="C77" s="3" t="s">
        <v>302</v>
      </c>
      <c r="D77" s="36">
        <v>38</v>
      </c>
      <c r="E77" s="36">
        <v>28</v>
      </c>
      <c r="F77" s="36">
        <v>43</v>
      </c>
      <c r="G77" s="36">
        <v>28</v>
      </c>
      <c r="H77" s="36">
        <v>28</v>
      </c>
      <c r="I77" s="35">
        <v>21.25961894323342</v>
      </c>
      <c r="J77" s="35">
        <v>47.24038105676658</v>
      </c>
      <c r="K77" s="37" t="b">
        <v>1</v>
      </c>
      <c r="L77" t="s">
        <v>741</v>
      </c>
      <c r="M77" t="s">
        <v>741</v>
      </c>
    </row>
    <row r="78" spans="1:13">
      <c r="A78" t="s">
        <v>65</v>
      </c>
      <c r="B78" s="3" t="s">
        <v>75</v>
      </c>
      <c r="C78" s="3" t="s">
        <v>213</v>
      </c>
      <c r="D78" s="36">
        <v>187</v>
      </c>
      <c r="E78" s="36">
        <v>192</v>
      </c>
      <c r="F78" s="36">
        <v>177</v>
      </c>
      <c r="G78" s="36">
        <v>186</v>
      </c>
      <c r="H78" s="36">
        <v>191</v>
      </c>
      <c r="I78" s="35">
        <v>174.68334617360804</v>
      </c>
      <c r="J78" s="35">
        <v>196.31665382639196</v>
      </c>
      <c r="K78" s="37" t="b">
        <v>1</v>
      </c>
      <c r="L78" t="s">
        <v>741</v>
      </c>
      <c r="M78" t="s">
        <v>741</v>
      </c>
    </row>
    <row r="79" spans="1:13">
      <c r="A79" t="s">
        <v>114</v>
      </c>
      <c r="B79" s="3" t="s">
        <v>75</v>
      </c>
      <c r="C79" s="3" t="s">
        <v>303</v>
      </c>
      <c r="D79" s="36">
        <v>177</v>
      </c>
      <c r="E79" s="36">
        <v>182</v>
      </c>
      <c r="F79" s="36">
        <v>167</v>
      </c>
      <c r="G79" s="36">
        <v>176</v>
      </c>
      <c r="H79" s="36">
        <v>183</v>
      </c>
      <c r="I79" s="35">
        <v>164.68334617360804</v>
      </c>
      <c r="J79" s="35">
        <v>186.31665382639196</v>
      </c>
      <c r="K79" s="37" t="b">
        <v>1</v>
      </c>
      <c r="L79" t="s">
        <v>741</v>
      </c>
      <c r="M79" t="s">
        <v>741</v>
      </c>
    </row>
    <row r="80" spans="1:13">
      <c r="A80" t="s">
        <v>121</v>
      </c>
      <c r="B80" s="38" t="s">
        <v>75</v>
      </c>
      <c r="C80" s="3" t="s">
        <v>304</v>
      </c>
      <c r="D80" s="36">
        <v>10</v>
      </c>
      <c r="E80" s="36">
        <v>10</v>
      </c>
      <c r="F80" s="36">
        <v>10</v>
      </c>
      <c r="G80" s="36">
        <v>10</v>
      </c>
      <c r="H80" s="36">
        <v>8</v>
      </c>
      <c r="I80" s="35">
        <v>10</v>
      </c>
      <c r="J80" s="35">
        <v>10</v>
      </c>
      <c r="K80" s="37" t="b">
        <v>0</v>
      </c>
      <c r="L80" t="s">
        <v>742</v>
      </c>
      <c r="M80" t="s">
        <v>741</v>
      </c>
    </row>
    <row r="81" spans="1:13">
      <c r="A81" t="s">
        <v>125</v>
      </c>
      <c r="B81" s="3" t="s">
        <v>75</v>
      </c>
      <c r="C81" s="3" t="s">
        <v>305</v>
      </c>
      <c r="D81" s="36">
        <v>37</v>
      </c>
      <c r="E81" s="36">
        <v>34</v>
      </c>
      <c r="F81" s="36">
        <v>34</v>
      </c>
      <c r="G81" s="36">
        <v>32</v>
      </c>
      <c r="H81" s="36">
        <v>20</v>
      </c>
      <c r="I81" s="35">
        <v>30.679285785728574</v>
      </c>
      <c r="J81" s="35">
        <v>37.820714214271426</v>
      </c>
      <c r="K81" s="37" t="b">
        <v>0</v>
      </c>
      <c r="L81" t="s">
        <v>742</v>
      </c>
      <c r="M81" t="s">
        <v>741</v>
      </c>
    </row>
    <row r="82" spans="1:13">
      <c r="A82" t="s">
        <v>227</v>
      </c>
      <c r="B82" s="3" t="s">
        <v>75</v>
      </c>
      <c r="C82" s="3" t="s">
        <v>306</v>
      </c>
      <c r="D82" s="36">
        <v>36</v>
      </c>
      <c r="E82" s="36">
        <v>34</v>
      </c>
      <c r="F82" s="36">
        <v>34</v>
      </c>
      <c r="G82" s="36">
        <v>32</v>
      </c>
      <c r="H82" s="36">
        <v>20</v>
      </c>
      <c r="I82" s="35">
        <v>31.171572875253808</v>
      </c>
      <c r="J82" s="35">
        <v>36.828427124746192</v>
      </c>
      <c r="K82" s="37" t="b">
        <v>0</v>
      </c>
      <c r="L82" t="s">
        <v>742</v>
      </c>
      <c r="M82" t="s">
        <v>741</v>
      </c>
    </row>
    <row r="83" spans="1:13">
      <c r="A83" t="s">
        <v>229</v>
      </c>
      <c r="B83" s="3" t="s">
        <v>75</v>
      </c>
      <c r="C83" s="3" t="s">
        <v>307</v>
      </c>
      <c r="D83" s="36">
        <v>1</v>
      </c>
      <c r="E83" s="36">
        <v>0</v>
      </c>
      <c r="F83" s="36">
        <v>0</v>
      </c>
      <c r="G83" s="36">
        <v>0</v>
      </c>
      <c r="H83" s="36">
        <v>0</v>
      </c>
      <c r="I83" s="35">
        <v>-0.6160254037844386</v>
      </c>
      <c r="J83" s="35">
        <v>1.1160254037844386</v>
      </c>
      <c r="K83" s="37" t="b">
        <v>1</v>
      </c>
      <c r="L83" t="s">
        <v>741</v>
      </c>
      <c r="M83" t="s">
        <v>741</v>
      </c>
    </row>
    <row r="84" spans="1:13">
      <c r="A84" t="s">
        <v>142</v>
      </c>
      <c r="B84" s="3" t="s">
        <v>75</v>
      </c>
      <c r="C84" s="3" t="s">
        <v>308</v>
      </c>
      <c r="D84" s="36">
        <v>4</v>
      </c>
      <c r="E84" s="36">
        <v>4</v>
      </c>
      <c r="F84" s="36">
        <v>5</v>
      </c>
      <c r="G84" s="36">
        <v>4</v>
      </c>
      <c r="H84" s="36">
        <v>4</v>
      </c>
      <c r="I84" s="35">
        <v>3.3839745962155616</v>
      </c>
      <c r="J84" s="35">
        <v>5.1160254037844384</v>
      </c>
      <c r="K84" s="37" t="b">
        <v>1</v>
      </c>
      <c r="L84" t="s">
        <v>741</v>
      </c>
      <c r="M84" t="s">
        <v>741</v>
      </c>
    </row>
    <row r="85" spans="1:13">
      <c r="A85" t="s">
        <v>232</v>
      </c>
      <c r="B85" s="3" t="s">
        <v>75</v>
      </c>
      <c r="C85" s="3" t="s">
        <v>309</v>
      </c>
      <c r="D85" s="36">
        <v>1</v>
      </c>
      <c r="E85" s="36">
        <v>2</v>
      </c>
      <c r="F85" s="36">
        <v>2</v>
      </c>
      <c r="G85" s="36">
        <v>2</v>
      </c>
      <c r="H85" s="36">
        <v>4</v>
      </c>
      <c r="I85" s="35">
        <v>0.8839745962155614</v>
      </c>
      <c r="J85" s="35">
        <v>2.6160254037844384</v>
      </c>
      <c r="K85" s="37" t="b">
        <v>0</v>
      </c>
      <c r="L85" t="s">
        <v>741</v>
      </c>
      <c r="M85" t="s">
        <v>742</v>
      </c>
    </row>
    <row r="86" spans="1:13">
      <c r="A86" t="s">
        <v>234</v>
      </c>
      <c r="B86" s="3" t="s">
        <v>75</v>
      </c>
      <c r="C86" s="3" t="s">
        <v>310</v>
      </c>
      <c r="D86" s="36">
        <v>3</v>
      </c>
      <c r="E86" s="36">
        <v>2</v>
      </c>
      <c r="F86" s="36">
        <v>3</v>
      </c>
      <c r="G86" s="36">
        <v>2</v>
      </c>
      <c r="H86" s="36">
        <v>0</v>
      </c>
      <c r="I86" s="35">
        <v>1.5</v>
      </c>
      <c r="J86" s="35">
        <v>3.5</v>
      </c>
      <c r="K86" s="37" t="b">
        <v>0</v>
      </c>
      <c r="L86" t="s">
        <v>742</v>
      </c>
      <c r="M86" t="s">
        <v>741</v>
      </c>
    </row>
    <row r="87" spans="1:13">
      <c r="A87" t="s">
        <v>155</v>
      </c>
      <c r="B87" s="3" t="s">
        <v>75</v>
      </c>
      <c r="C87" s="3" t="s">
        <v>311</v>
      </c>
      <c r="D87" s="36">
        <v>26</v>
      </c>
      <c r="E87" s="36">
        <v>31</v>
      </c>
      <c r="F87" s="36">
        <v>21</v>
      </c>
      <c r="G87" s="36">
        <v>20</v>
      </c>
      <c r="H87" s="36">
        <v>37</v>
      </c>
      <c r="I87" s="35">
        <v>15.725035612607877</v>
      </c>
      <c r="J87" s="35">
        <v>33.274964387392124</v>
      </c>
      <c r="K87" s="37" t="b">
        <v>0</v>
      </c>
      <c r="L87" t="s">
        <v>741</v>
      </c>
      <c r="M87" t="s">
        <v>742</v>
      </c>
    </row>
    <row r="88" spans="1:13">
      <c r="A88" t="s">
        <v>237</v>
      </c>
      <c r="B88" s="38" t="s">
        <v>75</v>
      </c>
      <c r="C88" s="3" t="s">
        <v>312</v>
      </c>
      <c r="D88" s="36">
        <v>20</v>
      </c>
      <c r="E88" s="36">
        <v>23</v>
      </c>
      <c r="F88" s="36">
        <v>14</v>
      </c>
      <c r="G88" s="36">
        <v>12</v>
      </c>
      <c r="H88" s="36">
        <v>29</v>
      </c>
      <c r="I88" s="35">
        <v>8.3758803253505754</v>
      </c>
      <c r="J88" s="35">
        <v>26.124119674649425</v>
      </c>
      <c r="K88" s="37" t="b">
        <v>0</v>
      </c>
      <c r="L88" t="s">
        <v>741</v>
      </c>
      <c r="M88" t="s">
        <v>742</v>
      </c>
    </row>
    <row r="89" spans="1:13">
      <c r="A89" t="s">
        <v>239</v>
      </c>
      <c r="B89" s="3" t="s">
        <v>75</v>
      </c>
      <c r="C89" s="3" t="s">
        <v>313</v>
      </c>
      <c r="D89" s="36">
        <v>6</v>
      </c>
      <c r="E89" s="36">
        <v>8</v>
      </c>
      <c r="F89" s="36">
        <v>7</v>
      </c>
      <c r="G89" s="36">
        <v>8</v>
      </c>
      <c r="H89" s="36">
        <v>8</v>
      </c>
      <c r="I89" s="35">
        <v>5.5916876048223001</v>
      </c>
      <c r="J89" s="35">
        <v>8.908312395177699</v>
      </c>
      <c r="K89" s="37" t="b">
        <v>1</v>
      </c>
      <c r="L89" t="s">
        <v>741</v>
      </c>
      <c r="M89" t="s">
        <v>741</v>
      </c>
    </row>
    <row r="90" spans="1:13">
      <c r="A90" t="s">
        <v>169</v>
      </c>
      <c r="B90" s="3" t="s">
        <v>75</v>
      </c>
      <c r="C90" s="3" t="s">
        <v>314</v>
      </c>
      <c r="D90" s="36">
        <v>10</v>
      </c>
      <c r="E90" s="36">
        <v>9</v>
      </c>
      <c r="F90" s="36">
        <v>5</v>
      </c>
      <c r="G90" s="36">
        <v>2</v>
      </c>
      <c r="H90" s="36">
        <v>9</v>
      </c>
      <c r="I90" s="35">
        <v>9.6875762567151469E-2</v>
      </c>
      <c r="J90" s="35">
        <v>12.903124237432849</v>
      </c>
      <c r="K90" s="37" t="b">
        <v>1</v>
      </c>
      <c r="L90" t="s">
        <v>741</v>
      </c>
      <c r="M90" t="s">
        <v>741</v>
      </c>
    </row>
    <row r="91" spans="1:13">
      <c r="A91" t="s">
        <v>174</v>
      </c>
      <c r="B91" s="39" t="s">
        <v>75</v>
      </c>
      <c r="C91" s="3" t="s">
        <v>315</v>
      </c>
      <c r="D91" s="36">
        <v>30</v>
      </c>
      <c r="E91" s="36">
        <v>40</v>
      </c>
      <c r="F91" s="36">
        <v>34</v>
      </c>
      <c r="G91" s="36">
        <v>33</v>
      </c>
      <c r="H91" s="36">
        <v>33</v>
      </c>
      <c r="I91" s="35">
        <v>26.987080476833025</v>
      </c>
      <c r="J91" s="35">
        <v>41.512919523166971</v>
      </c>
      <c r="K91" s="37" t="b">
        <v>1</v>
      </c>
      <c r="L91" t="s">
        <v>741</v>
      </c>
      <c r="M91" t="s">
        <v>741</v>
      </c>
    </row>
    <row r="92" spans="1:13">
      <c r="A92" t="s">
        <v>176</v>
      </c>
      <c r="B92" s="3" t="s">
        <v>75</v>
      </c>
      <c r="C92" s="3" t="s">
        <v>316</v>
      </c>
      <c r="D92" s="36">
        <v>3</v>
      </c>
      <c r="E92" s="36">
        <v>3</v>
      </c>
      <c r="F92" s="36">
        <v>6</v>
      </c>
      <c r="G92" s="36">
        <v>4</v>
      </c>
      <c r="H92" s="36">
        <v>5</v>
      </c>
      <c r="I92" s="35">
        <v>1.5505102572168221</v>
      </c>
      <c r="J92" s="35">
        <v>6.4494897427831779</v>
      </c>
      <c r="K92" s="37" t="b">
        <v>1</v>
      </c>
      <c r="L92" t="s">
        <v>741</v>
      </c>
      <c r="M92" t="s">
        <v>741</v>
      </c>
    </row>
    <row r="93" spans="1:13">
      <c r="A93" t="s">
        <v>178</v>
      </c>
      <c r="B93" s="3" t="s">
        <v>75</v>
      </c>
      <c r="C93" s="3" t="s">
        <v>317</v>
      </c>
      <c r="D93" s="36">
        <v>11</v>
      </c>
      <c r="E93" s="36">
        <v>8</v>
      </c>
      <c r="F93" s="36">
        <v>5</v>
      </c>
      <c r="G93" s="36">
        <v>17</v>
      </c>
      <c r="H93" s="36">
        <v>14</v>
      </c>
      <c r="I93" s="35">
        <v>1.3758803253505754</v>
      </c>
      <c r="J93" s="35">
        <v>19.124119674649425</v>
      </c>
      <c r="K93" s="37" t="b">
        <v>1</v>
      </c>
      <c r="L93" t="s">
        <v>741</v>
      </c>
      <c r="M93" t="s">
        <v>741</v>
      </c>
    </row>
    <row r="94" spans="1:13">
      <c r="A94" t="s">
        <v>180</v>
      </c>
      <c r="B94" s="3" t="s">
        <v>75</v>
      </c>
      <c r="C94" s="3" t="s">
        <v>318</v>
      </c>
      <c r="D94" s="36">
        <v>5</v>
      </c>
      <c r="E94" s="36">
        <v>4</v>
      </c>
      <c r="F94" s="36">
        <v>5</v>
      </c>
      <c r="G94" s="36">
        <v>4</v>
      </c>
      <c r="H94" s="36">
        <v>3</v>
      </c>
      <c r="I94" s="35">
        <v>3.5</v>
      </c>
      <c r="J94" s="35">
        <v>5.5</v>
      </c>
      <c r="K94" s="37" t="b">
        <v>0</v>
      </c>
      <c r="L94" t="s">
        <v>742</v>
      </c>
      <c r="M94" t="s">
        <v>741</v>
      </c>
    </row>
    <row r="95" spans="1:13">
      <c r="A95" t="s">
        <v>182</v>
      </c>
      <c r="B95" s="3" t="s">
        <v>75</v>
      </c>
      <c r="C95" s="3" t="s">
        <v>319</v>
      </c>
      <c r="D95" s="36">
        <v>23</v>
      </c>
      <c r="E95" s="36">
        <v>19</v>
      </c>
      <c r="F95" s="36">
        <v>24</v>
      </c>
      <c r="G95" s="36">
        <v>32</v>
      </c>
      <c r="H95" s="36">
        <v>17</v>
      </c>
      <c r="I95" s="35">
        <v>15.066018867943397</v>
      </c>
      <c r="J95" s="35">
        <v>33.933981132056601</v>
      </c>
      <c r="K95" s="37" t="b">
        <v>1</v>
      </c>
      <c r="L95" t="s">
        <v>741</v>
      </c>
      <c r="M95" t="s">
        <v>741</v>
      </c>
    </row>
    <row r="96" spans="1:13">
      <c r="A96" t="s">
        <v>247</v>
      </c>
      <c r="B96" s="3" t="s">
        <v>75</v>
      </c>
      <c r="C96" s="3" t="s">
        <v>320</v>
      </c>
      <c r="D96" s="36">
        <v>38</v>
      </c>
      <c r="E96" s="36">
        <v>40</v>
      </c>
      <c r="F96" s="36">
        <v>38</v>
      </c>
      <c r="G96" s="36">
        <v>38</v>
      </c>
      <c r="H96" s="36">
        <v>49</v>
      </c>
      <c r="I96" s="35">
        <v>36.767949192431125</v>
      </c>
      <c r="J96" s="35">
        <v>40.232050807568875</v>
      </c>
      <c r="K96" s="37" t="b">
        <v>0</v>
      </c>
      <c r="L96" t="s">
        <v>741</v>
      </c>
      <c r="M96" t="s">
        <v>742</v>
      </c>
    </row>
    <row r="97" spans="1:13">
      <c r="A97" t="s">
        <v>65</v>
      </c>
      <c r="B97" s="3" t="s">
        <v>59</v>
      </c>
      <c r="C97" s="3" t="s">
        <v>200</v>
      </c>
      <c r="D97" s="36">
        <v>332</v>
      </c>
      <c r="E97" s="36">
        <v>341</v>
      </c>
      <c r="F97" s="36">
        <v>358</v>
      </c>
      <c r="G97" s="36">
        <v>374</v>
      </c>
      <c r="H97" s="36">
        <v>387</v>
      </c>
      <c r="I97" s="35">
        <v>319.02035526103339</v>
      </c>
      <c r="J97" s="35">
        <v>383.47964473896661</v>
      </c>
      <c r="K97" s="37" t="b">
        <v>0</v>
      </c>
      <c r="L97" t="s">
        <v>741</v>
      </c>
      <c r="M97" t="s">
        <v>742</v>
      </c>
    </row>
    <row r="98" spans="1:13">
      <c r="A98" t="s">
        <v>114</v>
      </c>
      <c r="B98" s="38" t="s">
        <v>59</v>
      </c>
      <c r="C98" s="3" t="s">
        <v>321</v>
      </c>
      <c r="D98" s="36">
        <v>251</v>
      </c>
      <c r="E98" s="36">
        <v>271</v>
      </c>
      <c r="F98" s="36">
        <v>306</v>
      </c>
      <c r="G98" s="36">
        <v>296</v>
      </c>
      <c r="H98" s="36">
        <v>310</v>
      </c>
      <c r="I98" s="35">
        <v>237.98837366478688</v>
      </c>
      <c r="J98" s="35">
        <v>324.01162633521312</v>
      </c>
      <c r="K98" s="37" t="b">
        <v>1</v>
      </c>
      <c r="L98" t="s">
        <v>741</v>
      </c>
      <c r="M98" t="s">
        <v>741</v>
      </c>
    </row>
    <row r="99" spans="1:13">
      <c r="A99" t="s">
        <v>121</v>
      </c>
      <c r="B99" s="3" t="s">
        <v>59</v>
      </c>
      <c r="C99" s="3" t="s">
        <v>322</v>
      </c>
      <c r="D99" s="36">
        <v>81</v>
      </c>
      <c r="E99" s="36">
        <v>70</v>
      </c>
      <c r="F99" s="36">
        <v>52</v>
      </c>
      <c r="G99" s="36">
        <v>78</v>
      </c>
      <c r="H99" s="36">
        <v>77</v>
      </c>
      <c r="I99" s="35">
        <v>47.694512862720075</v>
      </c>
      <c r="J99" s="35">
        <v>92.805487137279925</v>
      </c>
      <c r="K99" s="37" t="b">
        <v>1</v>
      </c>
      <c r="L99" t="s">
        <v>741</v>
      </c>
      <c r="M99" t="s">
        <v>741</v>
      </c>
    </row>
    <row r="100" spans="1:13">
      <c r="A100" t="s">
        <v>125</v>
      </c>
      <c r="B100" s="3" t="s">
        <v>59</v>
      </c>
      <c r="C100" s="3" t="s">
        <v>323</v>
      </c>
      <c r="D100" s="36">
        <v>99</v>
      </c>
      <c r="E100" s="36">
        <v>84</v>
      </c>
      <c r="F100" s="36">
        <v>88</v>
      </c>
      <c r="G100" s="36">
        <v>97</v>
      </c>
      <c r="H100" s="36">
        <v>105</v>
      </c>
      <c r="I100" s="35">
        <v>79.590326354009136</v>
      </c>
      <c r="J100" s="35">
        <v>104.40967364599086</v>
      </c>
      <c r="K100" s="37" t="b">
        <v>0</v>
      </c>
      <c r="L100" t="s">
        <v>741</v>
      </c>
      <c r="M100" t="s">
        <v>742</v>
      </c>
    </row>
    <row r="101" spans="1:13">
      <c r="A101" t="s">
        <v>227</v>
      </c>
      <c r="B101" s="3" t="s">
        <v>59</v>
      </c>
      <c r="C101" s="3" t="s">
        <v>324</v>
      </c>
      <c r="D101" s="36">
        <v>39</v>
      </c>
      <c r="E101" s="36">
        <v>33</v>
      </c>
      <c r="F101" s="36">
        <v>49</v>
      </c>
      <c r="G101" s="36">
        <v>47</v>
      </c>
      <c r="H101" s="36">
        <v>43</v>
      </c>
      <c r="I101" s="35">
        <v>29.193751525134303</v>
      </c>
      <c r="J101" s="35">
        <v>54.806248474865697</v>
      </c>
      <c r="K101" s="37" t="b">
        <v>1</v>
      </c>
      <c r="L101" t="s">
        <v>741</v>
      </c>
      <c r="M101" t="s">
        <v>741</v>
      </c>
    </row>
    <row r="102" spans="1:13">
      <c r="A102" t="s">
        <v>229</v>
      </c>
      <c r="B102" s="3" t="s">
        <v>59</v>
      </c>
      <c r="C102" s="3" t="s">
        <v>325</v>
      </c>
      <c r="D102" s="36">
        <v>60</v>
      </c>
      <c r="E102" s="36">
        <v>51</v>
      </c>
      <c r="F102" s="36">
        <v>39</v>
      </c>
      <c r="G102" s="36">
        <v>50</v>
      </c>
      <c r="H102" s="36">
        <v>62</v>
      </c>
      <c r="I102" s="35">
        <v>35.10033557424866</v>
      </c>
      <c r="J102" s="35">
        <v>64.89966442575134</v>
      </c>
      <c r="K102" s="37" t="b">
        <v>1</v>
      </c>
      <c r="L102" t="s">
        <v>741</v>
      </c>
      <c r="M102" t="s">
        <v>741</v>
      </c>
    </row>
    <row r="103" spans="1:13">
      <c r="A103" t="s">
        <v>142</v>
      </c>
      <c r="B103" s="3" t="s">
        <v>59</v>
      </c>
      <c r="C103" s="3" t="s">
        <v>326</v>
      </c>
      <c r="D103" s="36">
        <v>5</v>
      </c>
      <c r="E103" s="36">
        <v>8</v>
      </c>
      <c r="F103" s="36">
        <v>3</v>
      </c>
      <c r="G103" s="36">
        <v>1</v>
      </c>
      <c r="H103" s="36">
        <v>4</v>
      </c>
      <c r="I103" s="35">
        <v>-0.92204021639430067</v>
      </c>
      <c r="J103" s="35">
        <v>9.4220402163943007</v>
      </c>
      <c r="K103" s="37" t="b">
        <v>1</v>
      </c>
      <c r="L103" t="s">
        <v>741</v>
      </c>
      <c r="M103" t="s">
        <v>741</v>
      </c>
    </row>
    <row r="104" spans="1:13">
      <c r="A104" t="s">
        <v>232</v>
      </c>
      <c r="B104" s="3" t="s">
        <v>59</v>
      </c>
      <c r="C104" s="3" t="s">
        <v>327</v>
      </c>
      <c r="D104" s="36">
        <v>3</v>
      </c>
      <c r="E104" s="36">
        <v>3</v>
      </c>
      <c r="F104" s="36">
        <v>2</v>
      </c>
      <c r="G104" s="36">
        <v>0</v>
      </c>
      <c r="H104" s="36">
        <v>3</v>
      </c>
      <c r="I104" s="35">
        <v>-0.44948974278317788</v>
      </c>
      <c r="J104" s="35">
        <v>4.4494897427831779</v>
      </c>
      <c r="K104" s="37" t="b">
        <v>1</v>
      </c>
      <c r="L104" t="s">
        <v>741</v>
      </c>
      <c r="M104" t="s">
        <v>741</v>
      </c>
    </row>
    <row r="105" spans="1:13">
      <c r="A105" t="s">
        <v>234</v>
      </c>
      <c r="B105" s="3" t="s">
        <v>59</v>
      </c>
      <c r="C105" s="3" t="s">
        <v>328</v>
      </c>
      <c r="D105" s="36">
        <v>2</v>
      </c>
      <c r="E105" s="36">
        <v>5</v>
      </c>
      <c r="F105" s="36">
        <v>1</v>
      </c>
      <c r="G105" s="36">
        <v>1</v>
      </c>
      <c r="H105" s="36">
        <v>1</v>
      </c>
      <c r="I105" s="35">
        <v>-1.0287192621510002</v>
      </c>
      <c r="J105" s="35">
        <v>5.5287192621510002</v>
      </c>
      <c r="K105" s="37" t="b">
        <v>1</v>
      </c>
      <c r="L105" t="s">
        <v>741</v>
      </c>
      <c r="M105" t="s">
        <v>741</v>
      </c>
    </row>
    <row r="106" spans="1:13">
      <c r="A106" t="s">
        <v>155</v>
      </c>
      <c r="B106" s="38" t="s">
        <v>59</v>
      </c>
      <c r="C106" s="3" t="s">
        <v>329</v>
      </c>
      <c r="D106" s="36">
        <v>44</v>
      </c>
      <c r="E106" s="36">
        <v>48</v>
      </c>
      <c r="F106" s="36">
        <v>42</v>
      </c>
      <c r="G106" s="36">
        <v>63</v>
      </c>
      <c r="H106" s="36">
        <v>52</v>
      </c>
      <c r="I106" s="35">
        <v>32.79551732809567</v>
      </c>
      <c r="J106" s="35">
        <v>65.70448267190433</v>
      </c>
      <c r="K106" s="37" t="b">
        <v>1</v>
      </c>
      <c r="L106" t="s">
        <v>741</v>
      </c>
      <c r="M106" t="s">
        <v>741</v>
      </c>
    </row>
    <row r="107" spans="1:13">
      <c r="A107" t="s">
        <v>237</v>
      </c>
      <c r="B107" s="3" t="s">
        <v>59</v>
      </c>
      <c r="C107" s="3" t="s">
        <v>330</v>
      </c>
      <c r="D107" s="36">
        <v>25</v>
      </c>
      <c r="E107" s="36">
        <v>34</v>
      </c>
      <c r="F107" s="36">
        <v>30</v>
      </c>
      <c r="G107" s="36">
        <v>36</v>
      </c>
      <c r="H107" s="36">
        <v>38</v>
      </c>
      <c r="I107" s="35">
        <v>22.838698079369639</v>
      </c>
      <c r="J107" s="35">
        <v>39.661301920630365</v>
      </c>
      <c r="K107" s="37" t="b">
        <v>1</v>
      </c>
      <c r="L107" t="s">
        <v>741</v>
      </c>
      <c r="M107" t="s">
        <v>741</v>
      </c>
    </row>
    <row r="108" spans="1:13">
      <c r="A108" t="s">
        <v>239</v>
      </c>
      <c r="B108" s="3" t="s">
        <v>59</v>
      </c>
      <c r="C108" s="3" t="s">
        <v>331</v>
      </c>
      <c r="D108" s="36">
        <v>19</v>
      </c>
      <c r="E108" s="36">
        <v>14</v>
      </c>
      <c r="F108" s="36">
        <v>12</v>
      </c>
      <c r="G108" s="36">
        <v>27</v>
      </c>
      <c r="H108" s="36">
        <v>14</v>
      </c>
      <c r="I108" s="35">
        <v>6.4241630972097745</v>
      </c>
      <c r="J108" s="35">
        <v>29.575836902790225</v>
      </c>
      <c r="K108" s="37" t="b">
        <v>1</v>
      </c>
      <c r="L108" t="s">
        <v>741</v>
      </c>
      <c r="M108" t="s">
        <v>741</v>
      </c>
    </row>
    <row r="109" spans="1:13">
      <c r="A109" t="s">
        <v>169</v>
      </c>
      <c r="B109" s="39" t="s">
        <v>59</v>
      </c>
      <c r="C109" s="3" t="s">
        <v>332</v>
      </c>
      <c r="D109" s="36">
        <v>9</v>
      </c>
      <c r="E109" s="36">
        <v>8</v>
      </c>
      <c r="F109" s="36">
        <v>10</v>
      </c>
      <c r="G109" s="36">
        <v>10</v>
      </c>
      <c r="H109" s="36">
        <v>7</v>
      </c>
      <c r="I109" s="35">
        <v>7.5916876048223001</v>
      </c>
      <c r="J109" s="35">
        <v>10.908312395177699</v>
      </c>
      <c r="K109" s="37" t="b">
        <v>0</v>
      </c>
      <c r="L109" t="s">
        <v>742</v>
      </c>
      <c r="M109" t="s">
        <v>741</v>
      </c>
    </row>
    <row r="110" spans="1:13">
      <c r="A110" t="s">
        <v>174</v>
      </c>
      <c r="B110" s="3" t="s">
        <v>59</v>
      </c>
      <c r="C110" s="3" t="s">
        <v>333</v>
      </c>
      <c r="D110" s="36">
        <v>47</v>
      </c>
      <c r="E110" s="36">
        <v>74</v>
      </c>
      <c r="F110" s="36">
        <v>69</v>
      </c>
      <c r="G110" s="36">
        <v>64</v>
      </c>
      <c r="H110" s="36">
        <v>77</v>
      </c>
      <c r="I110" s="35">
        <v>43.177598567098428</v>
      </c>
      <c r="J110" s="35">
        <v>83.822401432901572</v>
      </c>
      <c r="K110" s="37" t="b">
        <v>1</v>
      </c>
      <c r="L110" t="s">
        <v>741</v>
      </c>
      <c r="M110" t="s">
        <v>741</v>
      </c>
    </row>
    <row r="111" spans="1:13">
      <c r="A111" t="s">
        <v>176</v>
      </c>
      <c r="B111" s="3" t="s">
        <v>59</v>
      </c>
      <c r="C111" s="3" t="s">
        <v>334</v>
      </c>
      <c r="D111" s="36">
        <v>16</v>
      </c>
      <c r="E111" s="36">
        <v>9</v>
      </c>
      <c r="F111" s="36">
        <v>15</v>
      </c>
      <c r="G111" s="36">
        <v>15</v>
      </c>
      <c r="H111" s="36">
        <v>17</v>
      </c>
      <c r="I111" s="35">
        <v>8.2047317467952912</v>
      </c>
      <c r="J111" s="35">
        <v>19.295268253204711</v>
      </c>
      <c r="K111" s="37" t="b">
        <v>1</v>
      </c>
      <c r="L111" t="s">
        <v>741</v>
      </c>
      <c r="M111" t="s">
        <v>741</v>
      </c>
    </row>
    <row r="112" spans="1:13">
      <c r="A112" t="s">
        <v>178</v>
      </c>
      <c r="B112" s="3" t="s">
        <v>59</v>
      </c>
      <c r="C112" s="3" t="s">
        <v>335</v>
      </c>
      <c r="D112" s="36">
        <v>11</v>
      </c>
      <c r="E112" s="36">
        <v>14</v>
      </c>
      <c r="F112" s="36">
        <v>22</v>
      </c>
      <c r="G112" s="36">
        <v>20</v>
      </c>
      <c r="H112" s="36">
        <v>16</v>
      </c>
      <c r="I112" s="35">
        <v>7.8758803253505754</v>
      </c>
      <c r="J112" s="35">
        <v>25.624119674649425</v>
      </c>
      <c r="K112" s="37" t="b">
        <v>1</v>
      </c>
      <c r="L112" t="s">
        <v>741</v>
      </c>
      <c r="M112" t="s">
        <v>741</v>
      </c>
    </row>
    <row r="113" spans="1:13">
      <c r="A113" t="s">
        <v>180</v>
      </c>
      <c r="B113" s="3" t="s">
        <v>59</v>
      </c>
      <c r="C113" s="3" t="s">
        <v>336</v>
      </c>
      <c r="D113" s="36">
        <v>7</v>
      </c>
      <c r="E113" s="36">
        <v>9</v>
      </c>
      <c r="F113" s="36">
        <v>10</v>
      </c>
      <c r="G113" s="36">
        <v>7</v>
      </c>
      <c r="H113" s="36">
        <v>10</v>
      </c>
      <c r="I113" s="35">
        <v>5.651923788646684</v>
      </c>
      <c r="J113" s="35">
        <v>10.848076211353316</v>
      </c>
      <c r="K113" s="37" t="b">
        <v>1</v>
      </c>
      <c r="L113" t="s">
        <v>741</v>
      </c>
      <c r="M113" t="s">
        <v>741</v>
      </c>
    </row>
    <row r="114" spans="1:13">
      <c r="A114" t="s">
        <v>182</v>
      </c>
      <c r="B114" s="3" t="s">
        <v>59</v>
      </c>
      <c r="C114" s="3" t="s">
        <v>337</v>
      </c>
      <c r="D114" s="36">
        <v>39</v>
      </c>
      <c r="E114" s="36">
        <v>44</v>
      </c>
      <c r="F114" s="36">
        <v>33</v>
      </c>
      <c r="G114" s="36">
        <v>38</v>
      </c>
      <c r="H114" s="36">
        <v>45</v>
      </c>
      <c r="I114" s="35">
        <v>30.689750324093346</v>
      </c>
      <c r="J114" s="35">
        <v>46.310249675906654</v>
      </c>
      <c r="K114" s="37" t="b">
        <v>1</v>
      </c>
      <c r="L114" t="s">
        <v>741</v>
      </c>
      <c r="M114" t="s">
        <v>741</v>
      </c>
    </row>
    <row r="115" spans="1:13">
      <c r="A115" t="s">
        <v>247</v>
      </c>
      <c r="B115" s="3" t="s">
        <v>59</v>
      </c>
      <c r="C115" s="3" t="s">
        <v>338</v>
      </c>
      <c r="D115" s="36">
        <v>55</v>
      </c>
      <c r="E115" s="36">
        <v>43</v>
      </c>
      <c r="F115" s="36">
        <v>66</v>
      </c>
      <c r="G115" s="36">
        <v>59</v>
      </c>
      <c r="H115" s="36">
        <v>54</v>
      </c>
      <c r="I115" s="35">
        <v>39.054192142936003</v>
      </c>
      <c r="J115" s="35">
        <v>72.445807857063997</v>
      </c>
      <c r="K115" s="37" t="b">
        <v>1</v>
      </c>
      <c r="L115" t="s">
        <v>741</v>
      </c>
      <c r="M115" t="s">
        <v>741</v>
      </c>
    </row>
    <row r="116" spans="1:13">
      <c r="A116" t="s">
        <v>65</v>
      </c>
      <c r="B116" s="41" t="s">
        <v>76</v>
      </c>
      <c r="C116" s="3" t="s">
        <v>214</v>
      </c>
      <c r="D116" s="36">
        <v>857</v>
      </c>
      <c r="E116" s="36">
        <v>827</v>
      </c>
      <c r="F116" s="36">
        <v>832</v>
      </c>
      <c r="G116" s="36">
        <v>819</v>
      </c>
      <c r="H116" s="36">
        <v>854</v>
      </c>
      <c r="I116" s="35">
        <v>805.34665512655249</v>
      </c>
      <c r="J116" s="35">
        <v>862.15334487344751</v>
      </c>
      <c r="K116" s="37" t="b">
        <v>1</v>
      </c>
      <c r="L116" t="s">
        <v>741</v>
      </c>
      <c r="M116" t="s">
        <v>741</v>
      </c>
    </row>
    <row r="117" spans="1:13">
      <c r="A117" t="s">
        <v>114</v>
      </c>
      <c r="B117" s="42" t="s">
        <v>76</v>
      </c>
      <c r="C117" s="3" t="s">
        <v>339</v>
      </c>
      <c r="D117" s="36">
        <v>670</v>
      </c>
      <c r="E117" s="36">
        <v>647</v>
      </c>
      <c r="F117" s="36">
        <v>672</v>
      </c>
      <c r="G117" s="36">
        <v>661</v>
      </c>
      <c r="H117" s="36">
        <v>695</v>
      </c>
      <c r="I117" s="35">
        <v>642.77691707668396</v>
      </c>
      <c r="J117" s="35">
        <v>682.22308292331604</v>
      </c>
      <c r="K117" s="37" t="b">
        <v>0</v>
      </c>
      <c r="L117" t="s">
        <v>741</v>
      </c>
      <c r="M117" t="s">
        <v>742</v>
      </c>
    </row>
    <row r="118" spans="1:13">
      <c r="A118" t="s">
        <v>121</v>
      </c>
      <c r="B118" s="42" t="s">
        <v>76</v>
      </c>
      <c r="C118" s="3" t="s">
        <v>340</v>
      </c>
      <c r="D118" s="36">
        <v>187</v>
      </c>
      <c r="E118" s="36">
        <v>180</v>
      </c>
      <c r="F118" s="36">
        <v>160</v>
      </c>
      <c r="G118" s="36">
        <v>158</v>
      </c>
      <c r="H118" s="36">
        <v>159</v>
      </c>
      <c r="I118" s="35">
        <v>146.21502446575991</v>
      </c>
      <c r="J118" s="35">
        <v>196.28497553424009</v>
      </c>
      <c r="K118" s="37" t="b">
        <v>1</v>
      </c>
      <c r="L118" t="s">
        <v>741</v>
      </c>
      <c r="M118" t="s">
        <v>741</v>
      </c>
    </row>
    <row r="119" spans="1:13">
      <c r="A119" t="s">
        <v>125</v>
      </c>
      <c r="B119" s="42" t="s">
        <v>76</v>
      </c>
      <c r="C119" s="3" t="s">
        <v>341</v>
      </c>
      <c r="D119" s="36">
        <v>274</v>
      </c>
      <c r="E119" s="36">
        <v>258</v>
      </c>
      <c r="F119" s="36">
        <v>245</v>
      </c>
      <c r="G119" s="36">
        <v>255</v>
      </c>
      <c r="H119" s="36">
        <v>239</v>
      </c>
      <c r="I119" s="35">
        <v>237.16733334400033</v>
      </c>
      <c r="J119" s="35">
        <v>278.83266665599967</v>
      </c>
      <c r="K119" s="37" t="b">
        <v>1</v>
      </c>
      <c r="L119" t="s">
        <v>741</v>
      </c>
      <c r="M119" t="s">
        <v>741</v>
      </c>
    </row>
    <row r="120" spans="1:13">
      <c r="A120" t="s">
        <v>227</v>
      </c>
      <c r="B120" s="42" t="s">
        <v>76</v>
      </c>
      <c r="C120" s="3" t="s">
        <v>342</v>
      </c>
      <c r="D120" s="36">
        <v>115</v>
      </c>
      <c r="E120" s="36">
        <v>112</v>
      </c>
      <c r="F120" s="36">
        <v>117</v>
      </c>
      <c r="G120" s="36">
        <v>128</v>
      </c>
      <c r="H120" s="36">
        <v>113</v>
      </c>
      <c r="I120" s="35">
        <v>105.91695402640542</v>
      </c>
      <c r="J120" s="35">
        <v>130.08304597359458</v>
      </c>
      <c r="K120" s="37" t="b">
        <v>1</v>
      </c>
      <c r="L120" t="s">
        <v>741</v>
      </c>
      <c r="M120" t="s">
        <v>741</v>
      </c>
    </row>
    <row r="121" spans="1:13">
      <c r="A121" t="s">
        <v>229</v>
      </c>
      <c r="B121" s="42" t="s">
        <v>76</v>
      </c>
      <c r="C121" s="3" t="s">
        <v>343</v>
      </c>
      <c r="D121" s="36">
        <v>159</v>
      </c>
      <c r="E121" s="36">
        <v>146</v>
      </c>
      <c r="F121" s="36">
        <v>128</v>
      </c>
      <c r="G121" s="36">
        <v>127</v>
      </c>
      <c r="H121" s="36">
        <v>126</v>
      </c>
      <c r="I121" s="35">
        <v>113.35417481105154</v>
      </c>
      <c r="J121" s="35">
        <v>166.64582518894846</v>
      </c>
      <c r="K121" s="37" t="b">
        <v>1</v>
      </c>
      <c r="L121" t="s">
        <v>741</v>
      </c>
      <c r="M121" t="s">
        <v>741</v>
      </c>
    </row>
    <row r="122" spans="1:13">
      <c r="A122" t="s">
        <v>142</v>
      </c>
      <c r="B122" s="42" t="s">
        <v>76</v>
      </c>
      <c r="C122" s="3" t="s">
        <v>344</v>
      </c>
      <c r="D122" s="36">
        <v>7</v>
      </c>
      <c r="E122" s="36">
        <v>13</v>
      </c>
      <c r="F122" s="36">
        <v>6</v>
      </c>
      <c r="G122" s="36">
        <v>4</v>
      </c>
      <c r="H122" s="36">
        <v>8</v>
      </c>
      <c r="I122" s="35">
        <v>0.79179606750063058</v>
      </c>
      <c r="J122" s="35">
        <v>14.208203932499369</v>
      </c>
      <c r="K122" s="37" t="b">
        <v>1</v>
      </c>
      <c r="L122" t="s">
        <v>741</v>
      </c>
      <c r="M122" t="s">
        <v>741</v>
      </c>
    </row>
    <row r="123" spans="1:13">
      <c r="A123" t="s">
        <v>232</v>
      </c>
      <c r="B123" s="42" t="s">
        <v>76</v>
      </c>
      <c r="C123" s="3" t="s">
        <v>345</v>
      </c>
      <c r="D123" s="36">
        <v>1</v>
      </c>
      <c r="E123" s="36">
        <v>8</v>
      </c>
      <c r="F123" s="36">
        <v>6</v>
      </c>
      <c r="G123" s="36">
        <v>1</v>
      </c>
      <c r="H123" s="36">
        <v>2</v>
      </c>
      <c r="I123" s="35">
        <v>-2.164414002968976</v>
      </c>
      <c r="J123" s="35">
        <v>10.164414002968975</v>
      </c>
      <c r="K123" s="37" t="b">
        <v>1</v>
      </c>
      <c r="L123" t="s">
        <v>741</v>
      </c>
      <c r="M123" t="s">
        <v>741</v>
      </c>
    </row>
    <row r="124" spans="1:13">
      <c r="A124" t="s">
        <v>234</v>
      </c>
      <c r="B124" s="41" t="s">
        <v>76</v>
      </c>
      <c r="C124" s="3" t="s">
        <v>346</v>
      </c>
      <c r="D124" s="36">
        <v>6</v>
      </c>
      <c r="E124" s="36">
        <v>5</v>
      </c>
      <c r="F124" s="36">
        <v>0</v>
      </c>
      <c r="G124" s="36">
        <v>3</v>
      </c>
      <c r="H124" s="36">
        <v>6</v>
      </c>
      <c r="I124" s="35">
        <v>-1.0825756949558398</v>
      </c>
      <c r="J124" s="35">
        <v>8.0825756949558389</v>
      </c>
      <c r="K124" s="37" t="b">
        <v>1</v>
      </c>
      <c r="L124" t="s">
        <v>741</v>
      </c>
      <c r="M124" t="s">
        <v>741</v>
      </c>
    </row>
    <row r="125" spans="1:13">
      <c r="A125" t="s">
        <v>155</v>
      </c>
      <c r="B125" s="42" t="s">
        <v>76</v>
      </c>
      <c r="C125" s="3" t="s">
        <v>347</v>
      </c>
      <c r="D125" s="36">
        <v>98</v>
      </c>
      <c r="E125" s="36">
        <v>97</v>
      </c>
      <c r="F125" s="36">
        <v>102</v>
      </c>
      <c r="G125" s="36">
        <v>93</v>
      </c>
      <c r="H125" s="36">
        <v>108</v>
      </c>
      <c r="I125" s="35">
        <v>91.096875762567151</v>
      </c>
      <c r="J125" s="35">
        <v>103.90312423743285</v>
      </c>
      <c r="K125" s="37" t="b">
        <v>0</v>
      </c>
      <c r="L125" t="s">
        <v>741</v>
      </c>
      <c r="M125" t="s">
        <v>742</v>
      </c>
    </row>
    <row r="126" spans="1:13">
      <c r="A126" t="s">
        <v>237</v>
      </c>
      <c r="B126" s="42" t="s">
        <v>76</v>
      </c>
      <c r="C126" s="3" t="s">
        <v>348</v>
      </c>
      <c r="D126" s="36">
        <v>76</v>
      </c>
      <c r="E126" s="36">
        <v>68</v>
      </c>
      <c r="F126" s="36">
        <v>70</v>
      </c>
      <c r="G126" s="36">
        <v>65</v>
      </c>
      <c r="H126" s="36">
        <v>81</v>
      </c>
      <c r="I126" s="35">
        <v>61.703261530284458</v>
      </c>
      <c r="J126" s="35">
        <v>77.796738469715535</v>
      </c>
      <c r="K126" s="37" t="b">
        <v>0</v>
      </c>
      <c r="L126" t="s">
        <v>741</v>
      </c>
      <c r="M126" t="s">
        <v>742</v>
      </c>
    </row>
    <row r="127" spans="1:13">
      <c r="A127" t="s">
        <v>239</v>
      </c>
      <c r="B127" s="1" t="s">
        <v>76</v>
      </c>
      <c r="C127" s="3" t="s">
        <v>349</v>
      </c>
      <c r="D127" s="36">
        <v>22</v>
      </c>
      <c r="E127" s="36">
        <v>29</v>
      </c>
      <c r="F127" s="36">
        <v>32</v>
      </c>
      <c r="G127" s="36">
        <v>28</v>
      </c>
      <c r="H127" s="36">
        <v>27</v>
      </c>
      <c r="I127" s="35">
        <v>20.487080476833025</v>
      </c>
      <c r="J127" s="35">
        <v>35.012919523166971</v>
      </c>
      <c r="K127" s="37" t="b">
        <v>1</v>
      </c>
      <c r="L127" t="s">
        <v>741</v>
      </c>
      <c r="M127" t="s">
        <v>741</v>
      </c>
    </row>
    <row r="128" spans="1:13">
      <c r="A128" t="s">
        <v>169</v>
      </c>
      <c r="B128" s="42" t="s">
        <v>76</v>
      </c>
      <c r="C128" s="3" t="s">
        <v>350</v>
      </c>
      <c r="D128" s="36">
        <v>47</v>
      </c>
      <c r="E128" s="36">
        <v>41</v>
      </c>
      <c r="F128" s="36">
        <v>45</v>
      </c>
      <c r="G128" s="36">
        <v>39</v>
      </c>
      <c r="H128" s="36">
        <v>45</v>
      </c>
      <c r="I128" s="35">
        <v>36.675444679663244</v>
      </c>
      <c r="J128" s="35">
        <v>49.324555320336756</v>
      </c>
      <c r="K128" s="37" t="b">
        <v>1</v>
      </c>
      <c r="L128" t="s">
        <v>741</v>
      </c>
      <c r="M128" t="s">
        <v>741</v>
      </c>
    </row>
    <row r="129" spans="1:13">
      <c r="A129" t="s">
        <v>174</v>
      </c>
      <c r="B129" s="42" t="s">
        <v>76</v>
      </c>
      <c r="C129" s="3" t="s">
        <v>351</v>
      </c>
      <c r="D129" s="36">
        <v>141</v>
      </c>
      <c r="E129" s="36">
        <v>137</v>
      </c>
      <c r="F129" s="36">
        <v>141</v>
      </c>
      <c r="G129" s="36">
        <v>145</v>
      </c>
      <c r="H129" s="36">
        <v>147</v>
      </c>
      <c r="I129" s="35">
        <v>135.34314575050763</v>
      </c>
      <c r="J129" s="35">
        <v>146.65685424949237</v>
      </c>
      <c r="K129" s="37" t="b">
        <v>0</v>
      </c>
      <c r="L129" t="s">
        <v>741</v>
      </c>
      <c r="M129" t="s">
        <v>742</v>
      </c>
    </row>
    <row r="130" spans="1:13">
      <c r="A130" t="s">
        <v>176</v>
      </c>
      <c r="B130" s="42" t="s">
        <v>76</v>
      </c>
      <c r="C130" s="3" t="s">
        <v>352</v>
      </c>
      <c r="D130" s="36">
        <v>24</v>
      </c>
      <c r="E130" s="36">
        <v>34</v>
      </c>
      <c r="F130" s="36">
        <v>25</v>
      </c>
      <c r="G130" s="36">
        <v>23</v>
      </c>
      <c r="H130" s="36">
        <v>28</v>
      </c>
      <c r="I130" s="35">
        <v>17.725035612607876</v>
      </c>
      <c r="J130" s="35">
        <v>35.274964387392124</v>
      </c>
      <c r="K130" s="37" t="b">
        <v>1</v>
      </c>
      <c r="L130" t="s">
        <v>741</v>
      </c>
      <c r="M130" t="s">
        <v>741</v>
      </c>
    </row>
    <row r="131" spans="1:13">
      <c r="A131" t="s">
        <v>178</v>
      </c>
      <c r="B131" s="42" t="s">
        <v>76</v>
      </c>
      <c r="C131" s="3" t="s">
        <v>353</v>
      </c>
      <c r="D131" s="36">
        <v>32</v>
      </c>
      <c r="E131" s="36">
        <v>31</v>
      </c>
      <c r="F131" s="36">
        <v>47</v>
      </c>
      <c r="G131" s="36">
        <v>39</v>
      </c>
      <c r="H131" s="36">
        <v>30</v>
      </c>
      <c r="I131" s="35">
        <v>24.414502347006565</v>
      </c>
      <c r="J131" s="35">
        <v>50.085497652993439</v>
      </c>
      <c r="K131" s="37" t="b">
        <v>1</v>
      </c>
      <c r="L131" t="s">
        <v>741</v>
      </c>
      <c r="M131" t="s">
        <v>741</v>
      </c>
    </row>
    <row r="132" spans="1:13">
      <c r="A132" t="s">
        <v>180</v>
      </c>
      <c r="B132" s="42" t="s">
        <v>76</v>
      </c>
      <c r="C132" s="3" t="s">
        <v>354</v>
      </c>
      <c r="D132" s="36">
        <v>22</v>
      </c>
      <c r="E132" s="36">
        <v>18</v>
      </c>
      <c r="F132" s="36">
        <v>19</v>
      </c>
      <c r="G132" s="36">
        <v>15</v>
      </c>
      <c r="H132" s="36">
        <v>24</v>
      </c>
      <c r="I132" s="35">
        <v>13.5</v>
      </c>
      <c r="J132" s="35">
        <v>23.5</v>
      </c>
      <c r="K132" s="37" t="b">
        <v>0</v>
      </c>
      <c r="L132" t="s">
        <v>741</v>
      </c>
      <c r="M132" t="s">
        <v>742</v>
      </c>
    </row>
    <row r="133" spans="1:13">
      <c r="A133" t="s">
        <v>182</v>
      </c>
      <c r="B133" s="42" t="s">
        <v>76</v>
      </c>
      <c r="C133" s="3" t="s">
        <v>355</v>
      </c>
      <c r="D133" s="36">
        <v>87</v>
      </c>
      <c r="E133" s="36">
        <v>74</v>
      </c>
      <c r="F133" s="36">
        <v>98</v>
      </c>
      <c r="G133" s="36">
        <v>72</v>
      </c>
      <c r="H133" s="36">
        <v>100</v>
      </c>
      <c r="I133" s="35">
        <v>61.708374587499186</v>
      </c>
      <c r="J133" s="35">
        <v>103.79162541250082</v>
      </c>
      <c r="K133" s="37" t="b">
        <v>1</v>
      </c>
      <c r="L133" t="s">
        <v>741</v>
      </c>
      <c r="M133" t="s">
        <v>741</v>
      </c>
    </row>
    <row r="134" spans="1:13">
      <c r="A134" t="s">
        <v>247</v>
      </c>
      <c r="B134" s="41" t="s">
        <v>76</v>
      </c>
      <c r="C134" s="3" t="s">
        <v>356</v>
      </c>
      <c r="D134" s="36">
        <v>125</v>
      </c>
      <c r="E134" s="36">
        <v>124</v>
      </c>
      <c r="F134" s="36">
        <v>104</v>
      </c>
      <c r="G134" s="36">
        <v>134</v>
      </c>
      <c r="H134" s="36">
        <v>125</v>
      </c>
      <c r="I134" s="35">
        <v>99.823988050719294</v>
      </c>
      <c r="J134" s="35">
        <v>143.67601194928071</v>
      </c>
      <c r="K134" s="37" t="b">
        <v>1</v>
      </c>
      <c r="L134" t="s">
        <v>741</v>
      </c>
      <c r="M134" t="s">
        <v>741</v>
      </c>
    </row>
    <row r="135" spans="1:13">
      <c r="A135" t="s">
        <v>65</v>
      </c>
      <c r="B135" s="3" t="s">
        <v>60</v>
      </c>
      <c r="C135" s="3" t="s">
        <v>201</v>
      </c>
      <c r="D135" s="36">
        <v>189</v>
      </c>
      <c r="E135" s="36">
        <v>157</v>
      </c>
      <c r="F135" s="36">
        <v>162</v>
      </c>
      <c r="G135" s="36">
        <v>197</v>
      </c>
      <c r="H135" s="36">
        <v>152</v>
      </c>
      <c r="I135" s="35">
        <v>142.09227759349287</v>
      </c>
      <c r="J135" s="35">
        <v>210.40772240650713</v>
      </c>
      <c r="K135" s="37" t="b">
        <v>1</v>
      </c>
      <c r="L135" t="s">
        <v>741</v>
      </c>
      <c r="M135" t="s">
        <v>741</v>
      </c>
    </row>
    <row r="136" spans="1:13">
      <c r="A136" t="s">
        <v>114</v>
      </c>
      <c r="B136" s="3" t="s">
        <v>60</v>
      </c>
      <c r="C136" s="3" t="s">
        <v>357</v>
      </c>
      <c r="D136" s="36">
        <v>152</v>
      </c>
      <c r="E136" s="36">
        <v>122</v>
      </c>
      <c r="F136" s="36">
        <v>136</v>
      </c>
      <c r="G136" s="36">
        <v>157</v>
      </c>
      <c r="H136" s="36">
        <v>127</v>
      </c>
      <c r="I136" s="35">
        <v>114.1683031703994</v>
      </c>
      <c r="J136" s="35">
        <v>169.33169682960062</v>
      </c>
      <c r="K136" s="37" t="b">
        <v>1</v>
      </c>
      <c r="L136" t="s">
        <v>741</v>
      </c>
      <c r="M136" t="s">
        <v>741</v>
      </c>
    </row>
    <row r="137" spans="1:13">
      <c r="A137" t="s">
        <v>121</v>
      </c>
      <c r="B137" s="3" t="s">
        <v>60</v>
      </c>
      <c r="C137" s="3" t="s">
        <v>358</v>
      </c>
      <c r="D137" s="36">
        <v>37</v>
      </c>
      <c r="E137" s="36">
        <v>35</v>
      </c>
      <c r="F137" s="36">
        <v>26</v>
      </c>
      <c r="G137" s="36">
        <v>40</v>
      </c>
      <c r="H137" s="36">
        <v>25</v>
      </c>
      <c r="I137" s="35">
        <v>24.059693491089448</v>
      </c>
      <c r="J137" s="35">
        <v>44.940306508910552</v>
      </c>
      <c r="K137" s="37" t="b">
        <v>1</v>
      </c>
      <c r="L137" t="s">
        <v>741</v>
      </c>
      <c r="M137" t="s">
        <v>741</v>
      </c>
    </row>
    <row r="138" spans="1:13">
      <c r="A138" t="s">
        <v>125</v>
      </c>
      <c r="B138" s="3" t="s">
        <v>60</v>
      </c>
      <c r="C138" s="3" t="s">
        <v>359</v>
      </c>
      <c r="D138" s="36">
        <v>60</v>
      </c>
      <c r="E138" s="36">
        <v>56</v>
      </c>
      <c r="F138" s="36">
        <v>41</v>
      </c>
      <c r="G138" s="36">
        <v>53</v>
      </c>
      <c r="H138" s="36">
        <v>43</v>
      </c>
      <c r="I138" s="35">
        <v>38.322553121242173</v>
      </c>
      <c r="J138" s="35">
        <v>66.67744687875782</v>
      </c>
      <c r="K138" s="37" t="b">
        <v>1</v>
      </c>
      <c r="L138" t="s">
        <v>741</v>
      </c>
      <c r="M138" t="s">
        <v>741</v>
      </c>
    </row>
    <row r="139" spans="1:13">
      <c r="A139" t="s">
        <v>227</v>
      </c>
      <c r="B139" s="3" t="s">
        <v>60</v>
      </c>
      <c r="C139" s="3" t="s">
        <v>360</v>
      </c>
      <c r="D139" s="36">
        <v>28</v>
      </c>
      <c r="E139" s="36">
        <v>30</v>
      </c>
      <c r="F139" s="36">
        <v>22</v>
      </c>
      <c r="G139" s="36">
        <v>21</v>
      </c>
      <c r="H139" s="36">
        <v>22</v>
      </c>
      <c r="I139" s="35">
        <v>17.585145141622053</v>
      </c>
      <c r="J139" s="35">
        <v>32.914854858377943</v>
      </c>
      <c r="K139" s="37" t="b">
        <v>1</v>
      </c>
      <c r="L139" t="s">
        <v>741</v>
      </c>
      <c r="M139" t="s">
        <v>741</v>
      </c>
    </row>
    <row r="140" spans="1:13">
      <c r="A140" t="s">
        <v>229</v>
      </c>
      <c r="B140" s="3" t="s">
        <v>60</v>
      </c>
      <c r="C140" s="3" t="s">
        <v>361</v>
      </c>
      <c r="D140" s="36">
        <v>32</v>
      </c>
      <c r="E140" s="36">
        <v>26</v>
      </c>
      <c r="F140" s="36">
        <v>19</v>
      </c>
      <c r="G140" s="36">
        <v>32</v>
      </c>
      <c r="H140" s="36">
        <v>21</v>
      </c>
      <c r="I140" s="35">
        <v>16.537857357185725</v>
      </c>
      <c r="J140" s="35">
        <v>37.962142642814271</v>
      </c>
      <c r="K140" s="37" t="b">
        <v>1</v>
      </c>
      <c r="L140" t="s">
        <v>741</v>
      </c>
      <c r="M140" t="s">
        <v>741</v>
      </c>
    </row>
    <row r="141" spans="1:13">
      <c r="A141" t="s">
        <v>142</v>
      </c>
      <c r="B141" s="3" t="s">
        <v>60</v>
      </c>
      <c r="C141" s="3" t="s">
        <v>362</v>
      </c>
      <c r="D141" s="36">
        <v>2</v>
      </c>
      <c r="E141" s="36">
        <v>2</v>
      </c>
      <c r="F141" s="36">
        <v>0</v>
      </c>
      <c r="G141" s="36">
        <v>2</v>
      </c>
      <c r="H141" s="36">
        <v>1</v>
      </c>
      <c r="I141" s="35">
        <v>-0.23205080756887719</v>
      </c>
      <c r="J141" s="35">
        <v>3.2320508075688772</v>
      </c>
      <c r="K141" s="37" t="b">
        <v>1</v>
      </c>
      <c r="L141" t="s">
        <v>741</v>
      </c>
      <c r="M141" t="s">
        <v>741</v>
      </c>
    </row>
    <row r="142" spans="1:13">
      <c r="A142" t="s">
        <v>232</v>
      </c>
      <c r="B142" s="38" t="s">
        <v>60</v>
      </c>
      <c r="C142" s="3" t="s">
        <v>363</v>
      </c>
      <c r="D142" s="36">
        <v>1</v>
      </c>
      <c r="E142" s="36">
        <v>0</v>
      </c>
      <c r="F142" s="36">
        <v>0</v>
      </c>
      <c r="G142" s="36">
        <v>1</v>
      </c>
      <c r="H142" s="36">
        <v>0</v>
      </c>
      <c r="I142" s="35">
        <v>-0.5</v>
      </c>
      <c r="J142" s="35">
        <v>1.5</v>
      </c>
      <c r="K142" s="37" t="b">
        <v>1</v>
      </c>
      <c r="L142" t="s">
        <v>741</v>
      </c>
      <c r="M142" t="s">
        <v>741</v>
      </c>
    </row>
    <row r="143" spans="1:13">
      <c r="A143" t="s">
        <v>234</v>
      </c>
      <c r="B143" s="3" t="s">
        <v>60</v>
      </c>
      <c r="C143" s="3" t="s">
        <v>364</v>
      </c>
      <c r="D143" s="36">
        <v>1</v>
      </c>
      <c r="E143" s="36">
        <v>2</v>
      </c>
      <c r="F143" s="36">
        <v>0</v>
      </c>
      <c r="G143" s="36">
        <v>1</v>
      </c>
      <c r="H143" s="36">
        <v>1</v>
      </c>
      <c r="I143" s="35">
        <v>-0.41421356237309515</v>
      </c>
      <c r="J143" s="35">
        <v>2.4142135623730949</v>
      </c>
      <c r="K143" s="37" t="b">
        <v>1</v>
      </c>
      <c r="L143" t="s">
        <v>741</v>
      </c>
      <c r="M143" t="s">
        <v>741</v>
      </c>
    </row>
    <row r="144" spans="1:13">
      <c r="A144" t="s">
        <v>155</v>
      </c>
      <c r="B144" s="3" t="s">
        <v>60</v>
      </c>
      <c r="C144" s="3" t="s">
        <v>365</v>
      </c>
      <c r="D144" s="36">
        <v>27</v>
      </c>
      <c r="E144" s="36">
        <v>26</v>
      </c>
      <c r="F144" s="36">
        <v>27</v>
      </c>
      <c r="G144" s="36">
        <v>26</v>
      </c>
      <c r="H144" s="36">
        <v>21</v>
      </c>
      <c r="I144" s="35">
        <v>25.5</v>
      </c>
      <c r="J144" s="35">
        <v>27.5</v>
      </c>
      <c r="K144" s="37" t="b">
        <v>0</v>
      </c>
      <c r="L144" t="s">
        <v>742</v>
      </c>
      <c r="M144" t="s">
        <v>741</v>
      </c>
    </row>
    <row r="145" spans="1:13">
      <c r="A145" t="s">
        <v>237</v>
      </c>
      <c r="B145" s="39" t="s">
        <v>60</v>
      </c>
      <c r="C145" s="3" t="s">
        <v>366</v>
      </c>
      <c r="D145" s="36">
        <v>23</v>
      </c>
      <c r="E145" s="36">
        <v>19</v>
      </c>
      <c r="F145" s="36">
        <v>20</v>
      </c>
      <c r="G145" s="36">
        <v>19</v>
      </c>
      <c r="H145" s="36">
        <v>18</v>
      </c>
      <c r="I145" s="35">
        <v>16.971280737849</v>
      </c>
      <c r="J145" s="35">
        <v>23.528719262151</v>
      </c>
      <c r="K145" s="37" t="b">
        <v>1</v>
      </c>
      <c r="L145" t="s">
        <v>741</v>
      </c>
      <c r="M145" t="s">
        <v>741</v>
      </c>
    </row>
    <row r="146" spans="1:13">
      <c r="A146" t="s">
        <v>239</v>
      </c>
      <c r="B146" s="3" t="s">
        <v>60</v>
      </c>
      <c r="C146" s="3" t="s">
        <v>367</v>
      </c>
      <c r="D146" s="36">
        <v>4</v>
      </c>
      <c r="E146" s="36">
        <v>7</v>
      </c>
      <c r="F146" s="36">
        <v>7</v>
      </c>
      <c r="G146" s="36">
        <v>7</v>
      </c>
      <c r="H146" s="36">
        <v>3</v>
      </c>
      <c r="I146" s="35">
        <v>3.651923788646684</v>
      </c>
      <c r="J146" s="35">
        <v>8.848076211353316</v>
      </c>
      <c r="K146" s="37" t="b">
        <v>0</v>
      </c>
      <c r="L146" t="s">
        <v>742</v>
      </c>
      <c r="M146" t="s">
        <v>741</v>
      </c>
    </row>
    <row r="147" spans="1:13">
      <c r="A147" t="s">
        <v>169</v>
      </c>
      <c r="B147" s="3" t="s">
        <v>60</v>
      </c>
      <c r="C147" s="3" t="s">
        <v>368</v>
      </c>
      <c r="D147" s="36">
        <v>6</v>
      </c>
      <c r="E147" s="36">
        <v>2</v>
      </c>
      <c r="F147" s="36">
        <v>2</v>
      </c>
      <c r="G147" s="36">
        <v>3</v>
      </c>
      <c r="H147" s="36">
        <v>6</v>
      </c>
      <c r="I147" s="35">
        <v>-2.871926215100018E-2</v>
      </c>
      <c r="J147" s="35">
        <v>6.5287192621510002</v>
      </c>
      <c r="K147" s="37" t="b">
        <v>1</v>
      </c>
      <c r="L147" t="s">
        <v>741</v>
      </c>
      <c r="M147" t="s">
        <v>741</v>
      </c>
    </row>
    <row r="148" spans="1:13">
      <c r="A148" t="s">
        <v>174</v>
      </c>
      <c r="B148" s="3" t="s">
        <v>60</v>
      </c>
      <c r="C148" s="3" t="s">
        <v>369</v>
      </c>
      <c r="D148" s="36">
        <v>26</v>
      </c>
      <c r="E148" s="36">
        <v>19</v>
      </c>
      <c r="F148" s="36">
        <v>24</v>
      </c>
      <c r="G148" s="36">
        <v>36</v>
      </c>
      <c r="H148" s="36">
        <v>24</v>
      </c>
      <c r="I148" s="35">
        <v>13.890792905691725</v>
      </c>
      <c r="J148" s="35">
        <v>38.609207094308275</v>
      </c>
      <c r="K148" s="37" t="b">
        <v>1</v>
      </c>
      <c r="L148" t="s">
        <v>741</v>
      </c>
      <c r="M148" t="s">
        <v>741</v>
      </c>
    </row>
    <row r="149" spans="1:13">
      <c r="A149" t="s">
        <v>176</v>
      </c>
      <c r="B149" s="3" t="s">
        <v>60</v>
      </c>
      <c r="C149" s="3" t="s">
        <v>370</v>
      </c>
      <c r="D149" s="36">
        <v>7</v>
      </c>
      <c r="E149" s="36">
        <v>8</v>
      </c>
      <c r="F149" s="36">
        <v>8</v>
      </c>
      <c r="G149" s="36">
        <v>10</v>
      </c>
      <c r="H149" s="36">
        <v>11</v>
      </c>
      <c r="I149" s="35">
        <v>6.0705505282296635</v>
      </c>
      <c r="J149" s="35">
        <v>10.429449471770337</v>
      </c>
      <c r="K149" s="37" t="b">
        <v>0</v>
      </c>
      <c r="L149" t="s">
        <v>741</v>
      </c>
      <c r="M149" t="s">
        <v>742</v>
      </c>
    </row>
    <row r="150" spans="1:13">
      <c r="A150" t="s">
        <v>178</v>
      </c>
      <c r="B150" s="3" t="s">
        <v>60</v>
      </c>
      <c r="C150" s="3" t="s">
        <v>371</v>
      </c>
      <c r="D150" s="36">
        <v>7</v>
      </c>
      <c r="E150" s="36">
        <v>6</v>
      </c>
      <c r="F150" s="36">
        <v>8</v>
      </c>
      <c r="G150" s="36">
        <v>18</v>
      </c>
      <c r="H150" s="36">
        <v>4</v>
      </c>
      <c r="I150" s="35">
        <v>0.11931985787088806</v>
      </c>
      <c r="J150" s="35">
        <v>19.380680142129112</v>
      </c>
      <c r="K150" s="37" t="b">
        <v>1</v>
      </c>
      <c r="L150" t="s">
        <v>741</v>
      </c>
      <c r="M150" t="s">
        <v>741</v>
      </c>
    </row>
    <row r="151" spans="1:13">
      <c r="A151" t="s">
        <v>180</v>
      </c>
      <c r="B151" s="3" t="s">
        <v>60</v>
      </c>
      <c r="C151" s="3" t="s">
        <v>372</v>
      </c>
      <c r="D151" s="36">
        <v>4</v>
      </c>
      <c r="E151" s="36">
        <v>6</v>
      </c>
      <c r="F151" s="36">
        <v>6</v>
      </c>
      <c r="G151" s="36">
        <v>2</v>
      </c>
      <c r="H151" s="36">
        <v>4</v>
      </c>
      <c r="I151" s="35">
        <v>1.1833752096446002</v>
      </c>
      <c r="J151" s="35">
        <v>7.8166247903553998</v>
      </c>
      <c r="K151" s="37" t="b">
        <v>1</v>
      </c>
      <c r="L151" t="s">
        <v>741</v>
      </c>
      <c r="M151" t="s">
        <v>741</v>
      </c>
    </row>
    <row r="152" spans="1:13">
      <c r="A152" t="s">
        <v>182</v>
      </c>
      <c r="B152" s="38" t="s">
        <v>60</v>
      </c>
      <c r="C152" s="3" t="s">
        <v>373</v>
      </c>
      <c r="D152" s="36">
        <v>15</v>
      </c>
      <c r="E152" s="36">
        <v>14</v>
      </c>
      <c r="F152" s="36">
        <v>16</v>
      </c>
      <c r="G152" s="36">
        <v>18</v>
      </c>
      <c r="H152" s="36">
        <v>16</v>
      </c>
      <c r="I152" s="35">
        <v>12.791960108450192</v>
      </c>
      <c r="J152" s="35">
        <v>18.708039891549809</v>
      </c>
      <c r="K152" s="37" t="b">
        <v>1</v>
      </c>
      <c r="L152" t="s">
        <v>741</v>
      </c>
      <c r="M152" t="s">
        <v>741</v>
      </c>
    </row>
    <row r="153" spans="1:13">
      <c r="A153" t="s">
        <v>247</v>
      </c>
      <c r="B153" s="3" t="s">
        <v>60</v>
      </c>
      <c r="C153" s="3" t="s">
        <v>374</v>
      </c>
      <c r="D153" s="36">
        <v>35</v>
      </c>
      <c r="E153" s="36">
        <v>18</v>
      </c>
      <c r="F153" s="36">
        <v>30</v>
      </c>
      <c r="G153" s="36">
        <v>29</v>
      </c>
      <c r="H153" s="36">
        <v>22</v>
      </c>
      <c r="I153" s="35">
        <v>15.590326354009143</v>
      </c>
      <c r="J153" s="35">
        <v>40.409673645990857</v>
      </c>
      <c r="K153" s="37" t="b">
        <v>1</v>
      </c>
      <c r="L153" t="s">
        <v>741</v>
      </c>
      <c r="M153" t="s">
        <v>741</v>
      </c>
    </row>
    <row r="154" spans="1:13">
      <c r="A154" t="s">
        <v>65</v>
      </c>
      <c r="B154" s="3" t="s">
        <v>77</v>
      </c>
      <c r="C154" s="3" t="s">
        <v>215</v>
      </c>
      <c r="D154" s="36">
        <v>276</v>
      </c>
      <c r="E154" s="36">
        <v>257</v>
      </c>
      <c r="F154" s="36">
        <v>306</v>
      </c>
      <c r="G154" s="36">
        <v>304</v>
      </c>
      <c r="H154" s="36">
        <v>247</v>
      </c>
      <c r="I154" s="35">
        <v>244.94865198305331</v>
      </c>
      <c r="J154" s="35">
        <v>326.55134801694669</v>
      </c>
      <c r="K154" s="37" t="b">
        <v>1</v>
      </c>
      <c r="L154" t="s">
        <v>741</v>
      </c>
      <c r="M154" t="s">
        <v>741</v>
      </c>
    </row>
    <row r="155" spans="1:13">
      <c r="A155" t="s">
        <v>114</v>
      </c>
      <c r="B155" s="3" t="s">
        <v>77</v>
      </c>
      <c r="C155" s="3" t="s">
        <v>375</v>
      </c>
      <c r="D155" s="36">
        <v>261</v>
      </c>
      <c r="E155" s="36">
        <v>242</v>
      </c>
      <c r="F155" s="36">
        <v>283</v>
      </c>
      <c r="G155" s="36">
        <v>287</v>
      </c>
      <c r="H155" s="36">
        <v>235</v>
      </c>
      <c r="I155" s="35">
        <v>232.04571848523989</v>
      </c>
      <c r="J155" s="35">
        <v>304.45428151476011</v>
      </c>
      <c r="K155" s="37" t="b">
        <v>1</v>
      </c>
      <c r="L155" t="s">
        <v>741</v>
      </c>
      <c r="M155" t="s">
        <v>741</v>
      </c>
    </row>
    <row r="156" spans="1:13">
      <c r="A156" t="s">
        <v>121</v>
      </c>
      <c r="B156" s="3" t="s">
        <v>77</v>
      </c>
      <c r="C156" s="3" t="s">
        <v>376</v>
      </c>
      <c r="D156" s="36">
        <v>15</v>
      </c>
      <c r="E156" s="36">
        <v>15</v>
      </c>
      <c r="F156" s="36">
        <v>23</v>
      </c>
      <c r="G156" s="36">
        <v>17</v>
      </c>
      <c r="H156" s="36">
        <v>12</v>
      </c>
      <c r="I156" s="35">
        <v>10.942561475698</v>
      </c>
      <c r="J156" s="35">
        <v>24.057438524302</v>
      </c>
      <c r="K156" s="37" t="b">
        <v>1</v>
      </c>
      <c r="L156" t="s">
        <v>741</v>
      </c>
      <c r="M156" t="s">
        <v>741</v>
      </c>
    </row>
    <row r="157" spans="1:13">
      <c r="A157" t="s">
        <v>125</v>
      </c>
      <c r="B157" s="3" t="s">
        <v>77</v>
      </c>
      <c r="C157" s="3" t="s">
        <v>377</v>
      </c>
      <c r="D157" s="36">
        <v>72</v>
      </c>
      <c r="E157" s="36">
        <v>63</v>
      </c>
      <c r="F157" s="36">
        <v>68</v>
      </c>
      <c r="G157" s="36">
        <v>68</v>
      </c>
      <c r="H157" s="36">
        <v>69</v>
      </c>
      <c r="I157" s="35">
        <v>61.36642733259815</v>
      </c>
      <c r="J157" s="35">
        <v>74.13357266740185</v>
      </c>
      <c r="K157" s="37" t="b">
        <v>1</v>
      </c>
      <c r="L157" t="s">
        <v>741</v>
      </c>
      <c r="M157" t="s">
        <v>741</v>
      </c>
    </row>
    <row r="158" spans="1:13">
      <c r="A158" t="s">
        <v>227</v>
      </c>
      <c r="B158" s="3" t="s">
        <v>77</v>
      </c>
      <c r="C158" s="3" t="s">
        <v>378</v>
      </c>
      <c r="D158" s="36">
        <v>72</v>
      </c>
      <c r="E158" s="36">
        <v>63</v>
      </c>
      <c r="F158" s="36">
        <v>68</v>
      </c>
      <c r="G158" s="36">
        <v>68</v>
      </c>
      <c r="H158" s="36">
        <v>69</v>
      </c>
      <c r="I158" s="35">
        <v>61.36642733259815</v>
      </c>
      <c r="J158" s="35">
        <v>74.13357266740185</v>
      </c>
      <c r="K158" s="37" t="b">
        <v>1</v>
      </c>
      <c r="L158" t="s">
        <v>741</v>
      </c>
      <c r="M158" t="s">
        <v>741</v>
      </c>
    </row>
    <row r="159" spans="1:13">
      <c r="A159" t="s">
        <v>229</v>
      </c>
      <c r="B159" s="3" t="s">
        <v>77</v>
      </c>
      <c r="C159" s="3" t="s">
        <v>379</v>
      </c>
      <c r="D159" s="36">
        <v>0</v>
      </c>
      <c r="E159" s="36">
        <v>0</v>
      </c>
      <c r="F159" s="36">
        <v>0</v>
      </c>
      <c r="G159" s="36">
        <v>0</v>
      </c>
      <c r="H159" s="36">
        <v>0</v>
      </c>
      <c r="I159" s="35">
        <v>0</v>
      </c>
      <c r="J159" s="35">
        <v>0</v>
      </c>
      <c r="K159" s="37" t="b">
        <v>0</v>
      </c>
      <c r="L159" t="s">
        <v>742</v>
      </c>
      <c r="M159" t="s">
        <v>742</v>
      </c>
    </row>
    <row r="160" spans="1:13">
      <c r="A160" t="s">
        <v>142</v>
      </c>
      <c r="B160" s="38" t="s">
        <v>77</v>
      </c>
      <c r="C160" s="3" t="s">
        <v>380</v>
      </c>
      <c r="D160" s="36">
        <v>5</v>
      </c>
      <c r="E160" s="36">
        <v>3</v>
      </c>
      <c r="F160" s="36">
        <v>6</v>
      </c>
      <c r="G160" s="36">
        <v>3</v>
      </c>
      <c r="H160" s="36">
        <v>7</v>
      </c>
      <c r="I160" s="35">
        <v>1.651923788646684</v>
      </c>
      <c r="J160" s="35">
        <v>6.848076211353316</v>
      </c>
      <c r="K160" s="37" t="b">
        <v>0</v>
      </c>
      <c r="L160" t="s">
        <v>741</v>
      </c>
      <c r="M160" t="s">
        <v>742</v>
      </c>
    </row>
    <row r="161" spans="1:13">
      <c r="A161" t="s">
        <v>232</v>
      </c>
      <c r="B161" s="3" t="s">
        <v>77</v>
      </c>
      <c r="C161" s="3" t="s">
        <v>381</v>
      </c>
      <c r="D161" s="36">
        <v>3</v>
      </c>
      <c r="E161" s="36">
        <v>3</v>
      </c>
      <c r="F161" s="36">
        <v>2</v>
      </c>
      <c r="G161" s="36">
        <v>0</v>
      </c>
      <c r="H161" s="36">
        <v>2</v>
      </c>
      <c r="I161" s="35">
        <v>-0.44948974278317788</v>
      </c>
      <c r="J161" s="35">
        <v>4.4494897427831779</v>
      </c>
      <c r="K161" s="37" t="b">
        <v>1</v>
      </c>
      <c r="L161" t="s">
        <v>741</v>
      </c>
      <c r="M161" t="s">
        <v>741</v>
      </c>
    </row>
    <row r="162" spans="1:13">
      <c r="A162" t="s">
        <v>234</v>
      </c>
      <c r="B162" s="3" t="s">
        <v>77</v>
      </c>
      <c r="C162" s="3" t="s">
        <v>382</v>
      </c>
      <c r="D162" s="36">
        <v>2</v>
      </c>
      <c r="E162" s="36">
        <v>0</v>
      </c>
      <c r="F162" s="36">
        <v>4</v>
      </c>
      <c r="G162" s="36">
        <v>3</v>
      </c>
      <c r="H162" s="36">
        <v>5</v>
      </c>
      <c r="I162" s="35">
        <v>-0.70803989154980806</v>
      </c>
      <c r="J162" s="35">
        <v>5.2080398915498076</v>
      </c>
      <c r="K162" s="37" t="b">
        <v>1</v>
      </c>
      <c r="L162" t="s">
        <v>741</v>
      </c>
      <c r="M162" t="s">
        <v>741</v>
      </c>
    </row>
    <row r="163" spans="1:13">
      <c r="A163" t="s">
        <v>155</v>
      </c>
      <c r="B163" s="39" t="s">
        <v>77</v>
      </c>
      <c r="C163" s="3" t="s">
        <v>383</v>
      </c>
      <c r="D163" s="36">
        <v>51</v>
      </c>
      <c r="E163" s="36">
        <v>55</v>
      </c>
      <c r="F163" s="36">
        <v>55</v>
      </c>
      <c r="G163" s="36">
        <v>49</v>
      </c>
      <c r="H163" s="36">
        <v>40</v>
      </c>
      <c r="I163" s="35">
        <v>47.303847577293368</v>
      </c>
      <c r="J163" s="35">
        <v>57.696152422706632</v>
      </c>
      <c r="K163" s="37" t="b">
        <v>0</v>
      </c>
      <c r="L163" t="s">
        <v>742</v>
      </c>
      <c r="M163" t="s">
        <v>741</v>
      </c>
    </row>
    <row r="164" spans="1:13">
      <c r="A164" t="s">
        <v>237</v>
      </c>
      <c r="B164" s="3" t="s">
        <v>77</v>
      </c>
      <c r="C164" s="3" t="s">
        <v>384</v>
      </c>
      <c r="D164" s="36">
        <v>38</v>
      </c>
      <c r="E164" s="36">
        <v>40</v>
      </c>
      <c r="F164" s="36">
        <v>36</v>
      </c>
      <c r="G164" s="36">
        <v>35</v>
      </c>
      <c r="H164" s="36">
        <v>33</v>
      </c>
      <c r="I164" s="35">
        <v>33.409427126065694</v>
      </c>
      <c r="J164" s="35">
        <v>41.090572873934306</v>
      </c>
      <c r="K164" s="37" t="b">
        <v>0</v>
      </c>
      <c r="L164" t="s">
        <v>742</v>
      </c>
      <c r="M164" t="s">
        <v>741</v>
      </c>
    </row>
    <row r="165" spans="1:13">
      <c r="A165" t="s">
        <v>239</v>
      </c>
      <c r="B165" s="3" t="s">
        <v>77</v>
      </c>
      <c r="C165" s="3" t="s">
        <v>385</v>
      </c>
      <c r="D165" s="36">
        <v>13</v>
      </c>
      <c r="E165" s="36">
        <v>15</v>
      </c>
      <c r="F165" s="36">
        <v>19</v>
      </c>
      <c r="G165" s="36">
        <v>14</v>
      </c>
      <c r="H165" s="36">
        <v>7</v>
      </c>
      <c r="I165" s="35">
        <v>10.69478321042785</v>
      </c>
      <c r="J165" s="35">
        <v>19.80521678957215</v>
      </c>
      <c r="K165" s="37" t="b">
        <v>0</v>
      </c>
      <c r="L165" t="s">
        <v>742</v>
      </c>
      <c r="M165" t="s">
        <v>741</v>
      </c>
    </row>
    <row r="166" spans="1:13">
      <c r="A166" t="s">
        <v>169</v>
      </c>
      <c r="B166" s="3" t="s">
        <v>77</v>
      </c>
      <c r="C166" s="3" t="s">
        <v>386</v>
      </c>
      <c r="D166" s="36">
        <v>14</v>
      </c>
      <c r="E166" s="36">
        <v>11</v>
      </c>
      <c r="F166" s="36">
        <v>15</v>
      </c>
      <c r="G166" s="36">
        <v>11</v>
      </c>
      <c r="H166" s="36">
        <v>7</v>
      </c>
      <c r="I166" s="35">
        <v>9.1792857857285739</v>
      </c>
      <c r="J166" s="35">
        <v>16.320714214271426</v>
      </c>
      <c r="K166" s="37" t="b">
        <v>0</v>
      </c>
      <c r="L166" t="s">
        <v>742</v>
      </c>
      <c r="M166" t="s">
        <v>741</v>
      </c>
    </row>
    <row r="167" spans="1:13">
      <c r="A167" t="s">
        <v>174</v>
      </c>
      <c r="B167" s="3" t="s">
        <v>77</v>
      </c>
      <c r="C167" s="3" t="s">
        <v>387</v>
      </c>
      <c r="D167" s="36">
        <v>44</v>
      </c>
      <c r="E167" s="36">
        <v>37</v>
      </c>
      <c r="F167" s="36">
        <v>47</v>
      </c>
      <c r="G167" s="36">
        <v>48</v>
      </c>
      <c r="H167" s="36">
        <v>38</v>
      </c>
      <c r="I167" s="35">
        <v>35.39767473295737</v>
      </c>
      <c r="J167" s="35">
        <v>52.60232526704263</v>
      </c>
      <c r="K167" s="37" t="b">
        <v>1</v>
      </c>
      <c r="L167" t="s">
        <v>741</v>
      </c>
      <c r="M167" t="s">
        <v>741</v>
      </c>
    </row>
    <row r="168" spans="1:13">
      <c r="A168" t="s">
        <v>176</v>
      </c>
      <c r="B168" s="3" t="s">
        <v>77</v>
      </c>
      <c r="C168" s="3" t="s">
        <v>388</v>
      </c>
      <c r="D168" s="36">
        <v>6</v>
      </c>
      <c r="E168" s="36">
        <v>6</v>
      </c>
      <c r="F168" s="36">
        <v>10</v>
      </c>
      <c r="G168" s="36">
        <v>4</v>
      </c>
      <c r="H168" s="36">
        <v>1</v>
      </c>
      <c r="I168" s="35">
        <v>2.141101056459326</v>
      </c>
      <c r="J168" s="35">
        <v>10.858898943540673</v>
      </c>
      <c r="K168" s="37" t="b">
        <v>0</v>
      </c>
      <c r="L168" t="s">
        <v>742</v>
      </c>
      <c r="M168" t="s">
        <v>741</v>
      </c>
    </row>
    <row r="169" spans="1:13">
      <c r="A169" t="s">
        <v>178</v>
      </c>
      <c r="B169" s="3" t="s">
        <v>77</v>
      </c>
      <c r="C169" s="3" t="s">
        <v>389</v>
      </c>
      <c r="D169" s="36">
        <v>13</v>
      </c>
      <c r="E169" s="36">
        <v>14</v>
      </c>
      <c r="F169" s="36">
        <v>18</v>
      </c>
      <c r="G169" s="36">
        <v>27</v>
      </c>
      <c r="H169" s="36">
        <v>16</v>
      </c>
      <c r="I169" s="35">
        <v>6.9546389828127388</v>
      </c>
      <c r="J169" s="35">
        <v>29.045361017187261</v>
      </c>
      <c r="K169" s="37" t="b">
        <v>1</v>
      </c>
      <c r="L169" t="s">
        <v>741</v>
      </c>
      <c r="M169" t="s">
        <v>741</v>
      </c>
    </row>
    <row r="170" spans="1:13">
      <c r="A170" t="s">
        <v>180</v>
      </c>
      <c r="B170" s="38" t="s">
        <v>77</v>
      </c>
      <c r="C170" s="3" t="s">
        <v>390</v>
      </c>
      <c r="D170" s="36">
        <v>4</v>
      </c>
      <c r="E170" s="36">
        <v>9</v>
      </c>
      <c r="F170" s="36">
        <v>11</v>
      </c>
      <c r="G170" s="36">
        <v>6</v>
      </c>
      <c r="H170" s="36">
        <v>9</v>
      </c>
      <c r="I170" s="35">
        <v>2.1148351928654963</v>
      </c>
      <c r="J170" s="35">
        <v>12.885164807134505</v>
      </c>
      <c r="K170" s="37" t="b">
        <v>1</v>
      </c>
      <c r="L170" t="s">
        <v>741</v>
      </c>
      <c r="M170" t="s">
        <v>741</v>
      </c>
    </row>
    <row r="171" spans="1:13">
      <c r="A171" t="s">
        <v>182</v>
      </c>
      <c r="B171" s="3" t="s">
        <v>77</v>
      </c>
      <c r="C171" s="3" t="s">
        <v>391</v>
      </c>
      <c r="D171" s="36">
        <v>22</v>
      </c>
      <c r="E171" s="36">
        <v>29</v>
      </c>
      <c r="F171" s="36">
        <v>29</v>
      </c>
      <c r="G171" s="36">
        <v>24</v>
      </c>
      <c r="H171" s="36">
        <v>17</v>
      </c>
      <c r="I171" s="35">
        <v>19.835585997031025</v>
      </c>
      <c r="J171" s="35">
        <v>32.164414002968975</v>
      </c>
      <c r="K171" s="37" t="b">
        <v>0</v>
      </c>
      <c r="L171" t="s">
        <v>742</v>
      </c>
      <c r="M171" t="s">
        <v>741</v>
      </c>
    </row>
    <row r="172" spans="1:13">
      <c r="A172" t="s">
        <v>247</v>
      </c>
      <c r="B172" s="3" t="s">
        <v>77</v>
      </c>
      <c r="C172" s="3" t="s">
        <v>392</v>
      </c>
      <c r="D172" s="36">
        <v>45</v>
      </c>
      <c r="E172" s="36">
        <v>30</v>
      </c>
      <c r="F172" s="36">
        <v>47</v>
      </c>
      <c r="G172" s="36">
        <v>64</v>
      </c>
      <c r="H172" s="36">
        <v>43</v>
      </c>
      <c r="I172" s="35">
        <v>22.396058413612099</v>
      </c>
      <c r="J172" s="35">
        <v>70.603941586387904</v>
      </c>
      <c r="K172" s="37" t="b">
        <v>1</v>
      </c>
      <c r="L172" t="s">
        <v>741</v>
      </c>
      <c r="M172" t="s">
        <v>741</v>
      </c>
    </row>
    <row r="173" spans="1:13">
      <c r="A173" t="s">
        <v>65</v>
      </c>
      <c r="B173" s="3" t="s">
        <v>71</v>
      </c>
      <c r="C173" s="3" t="s">
        <v>210</v>
      </c>
      <c r="D173" s="36">
        <v>477</v>
      </c>
      <c r="E173" s="36">
        <v>426</v>
      </c>
      <c r="F173" s="36">
        <v>417</v>
      </c>
      <c r="G173" s="36">
        <v>439</v>
      </c>
      <c r="H173" s="36">
        <v>474</v>
      </c>
      <c r="I173" s="35">
        <v>393.98156109282291</v>
      </c>
      <c r="J173" s="35">
        <v>485.51843890717709</v>
      </c>
      <c r="K173" s="37" t="b">
        <v>1</v>
      </c>
      <c r="L173" t="s">
        <v>741</v>
      </c>
      <c r="M173" t="s">
        <v>741</v>
      </c>
    </row>
    <row r="174" spans="1:13">
      <c r="A174" t="s">
        <v>114</v>
      </c>
      <c r="B174" s="3" t="s">
        <v>71</v>
      </c>
      <c r="C174" s="3" t="s">
        <v>393</v>
      </c>
      <c r="D174" s="36">
        <v>342</v>
      </c>
      <c r="E174" s="36">
        <v>316</v>
      </c>
      <c r="F174" s="36">
        <v>319</v>
      </c>
      <c r="G174" s="36">
        <v>330</v>
      </c>
      <c r="H174" s="36">
        <v>347</v>
      </c>
      <c r="I174" s="35">
        <v>306.28661807031887</v>
      </c>
      <c r="J174" s="35">
        <v>347.21338192968113</v>
      </c>
      <c r="K174" s="37" t="b">
        <v>1</v>
      </c>
      <c r="L174" t="s">
        <v>741</v>
      </c>
      <c r="M174" t="s">
        <v>741</v>
      </c>
    </row>
    <row r="175" spans="1:13">
      <c r="A175" t="s">
        <v>121</v>
      </c>
      <c r="B175" s="3" t="s">
        <v>71</v>
      </c>
      <c r="C175" s="3" t="s">
        <v>394</v>
      </c>
      <c r="D175" s="36">
        <v>135</v>
      </c>
      <c r="E175" s="36">
        <v>110</v>
      </c>
      <c r="F175" s="36">
        <v>98</v>
      </c>
      <c r="G175" s="36">
        <v>109</v>
      </c>
      <c r="H175" s="36">
        <v>127</v>
      </c>
      <c r="I175" s="35">
        <v>85.907565631711861</v>
      </c>
      <c r="J175" s="35">
        <v>140.09243436828814</v>
      </c>
      <c r="K175" s="37" t="b">
        <v>1</v>
      </c>
      <c r="L175" t="s">
        <v>741</v>
      </c>
      <c r="M175" t="s">
        <v>741</v>
      </c>
    </row>
    <row r="176" spans="1:13">
      <c r="A176" s="5" t="s">
        <v>125</v>
      </c>
      <c r="B176" s="3" t="s">
        <v>71</v>
      </c>
      <c r="C176" s="3" t="s">
        <v>395</v>
      </c>
      <c r="D176" s="36">
        <v>167</v>
      </c>
      <c r="E176" s="36">
        <v>151</v>
      </c>
      <c r="F176" s="36">
        <v>162</v>
      </c>
      <c r="G176" s="36">
        <v>169</v>
      </c>
      <c r="H176" s="36">
        <v>178</v>
      </c>
      <c r="I176" s="35">
        <v>148.29471426304713</v>
      </c>
      <c r="J176" s="35">
        <v>176.20528573695287</v>
      </c>
      <c r="K176" s="37" t="b">
        <v>0</v>
      </c>
      <c r="L176" t="s">
        <v>741</v>
      </c>
      <c r="M176" t="s">
        <v>742</v>
      </c>
    </row>
    <row r="177" spans="1:13">
      <c r="A177" s="5" t="s">
        <v>227</v>
      </c>
      <c r="B177" s="3" t="s">
        <v>71</v>
      </c>
      <c r="C177" s="3" t="s">
        <v>396</v>
      </c>
      <c r="D177" s="36">
        <v>60</v>
      </c>
      <c r="E177" s="36">
        <v>62</v>
      </c>
      <c r="F177" s="36">
        <v>84</v>
      </c>
      <c r="G177" s="36">
        <v>70</v>
      </c>
      <c r="H177" s="36">
        <v>76</v>
      </c>
      <c r="I177" s="35">
        <v>50.132037735886797</v>
      </c>
      <c r="J177" s="35">
        <v>87.867962264113203</v>
      </c>
      <c r="K177" s="37" t="b">
        <v>1</v>
      </c>
      <c r="L177" t="s">
        <v>741</v>
      </c>
      <c r="M177" t="s">
        <v>741</v>
      </c>
    </row>
    <row r="178" spans="1:13">
      <c r="A178" s="5" t="s">
        <v>229</v>
      </c>
      <c r="B178" s="38" t="s">
        <v>71</v>
      </c>
      <c r="C178" s="3" t="s">
        <v>397</v>
      </c>
      <c r="D178" s="36">
        <v>107</v>
      </c>
      <c r="E178" s="36">
        <v>89</v>
      </c>
      <c r="F178" s="36">
        <v>78</v>
      </c>
      <c r="G178" s="36">
        <v>99</v>
      </c>
      <c r="H178" s="36">
        <v>102</v>
      </c>
      <c r="I178" s="35">
        <v>71.507185094841105</v>
      </c>
      <c r="J178" s="35">
        <v>114.99281490515889</v>
      </c>
      <c r="K178" s="37" t="b">
        <v>1</v>
      </c>
      <c r="L178" t="s">
        <v>741</v>
      </c>
      <c r="M178" t="s">
        <v>741</v>
      </c>
    </row>
    <row r="179" spans="1:13">
      <c r="A179" s="5" t="s">
        <v>142</v>
      </c>
      <c r="B179" s="3" t="s">
        <v>71</v>
      </c>
      <c r="C179" s="3" t="s">
        <v>398</v>
      </c>
      <c r="D179" s="36">
        <v>14</v>
      </c>
      <c r="E179" s="36">
        <v>8</v>
      </c>
      <c r="F179" s="36">
        <v>8</v>
      </c>
      <c r="G179" s="36">
        <v>3</v>
      </c>
      <c r="H179" s="36">
        <v>2</v>
      </c>
      <c r="I179" s="35">
        <v>0.45577136594005196</v>
      </c>
      <c r="J179" s="35">
        <v>16.044228634059948</v>
      </c>
      <c r="K179" s="37" t="b">
        <v>1</v>
      </c>
      <c r="L179" t="s">
        <v>741</v>
      </c>
      <c r="M179" t="s">
        <v>741</v>
      </c>
    </row>
    <row r="180" spans="1:13">
      <c r="A180" s="5" t="s">
        <v>232</v>
      </c>
      <c r="B180" s="3" t="s">
        <v>71</v>
      </c>
      <c r="C180" s="3" t="s">
        <v>399</v>
      </c>
      <c r="D180" s="36">
        <v>7</v>
      </c>
      <c r="E180" s="36">
        <v>4</v>
      </c>
      <c r="F180" s="36">
        <v>4</v>
      </c>
      <c r="G180" s="36">
        <v>3</v>
      </c>
      <c r="H180" s="36">
        <v>0</v>
      </c>
      <c r="I180" s="35">
        <v>1.5</v>
      </c>
      <c r="J180" s="35">
        <v>7.5</v>
      </c>
      <c r="K180" s="37" t="b">
        <v>0</v>
      </c>
      <c r="L180" t="s">
        <v>742</v>
      </c>
      <c r="M180" t="s">
        <v>741</v>
      </c>
    </row>
    <row r="181" spans="1:13">
      <c r="A181" s="5" t="s">
        <v>234</v>
      </c>
      <c r="B181" s="39" t="s">
        <v>71</v>
      </c>
      <c r="C181" s="3" t="s">
        <v>400</v>
      </c>
      <c r="D181" s="36">
        <v>7</v>
      </c>
      <c r="E181" s="36">
        <v>4</v>
      </c>
      <c r="F181" s="36">
        <v>4</v>
      </c>
      <c r="G181" s="36">
        <v>0</v>
      </c>
      <c r="H181" s="36">
        <v>2</v>
      </c>
      <c r="I181" s="35">
        <v>-1.2249371855330997</v>
      </c>
      <c r="J181" s="35">
        <v>8.7249371855331006</v>
      </c>
      <c r="K181" s="37" t="b">
        <v>1</v>
      </c>
      <c r="L181" t="s">
        <v>741</v>
      </c>
      <c r="M181" t="s">
        <v>741</v>
      </c>
    </row>
    <row r="182" spans="1:13">
      <c r="A182" s="5" t="s">
        <v>155</v>
      </c>
      <c r="B182" s="3" t="s">
        <v>71</v>
      </c>
      <c r="C182" s="3" t="s">
        <v>401</v>
      </c>
      <c r="D182" s="36">
        <v>73</v>
      </c>
      <c r="E182" s="36">
        <v>72</v>
      </c>
      <c r="F182" s="36">
        <v>51</v>
      </c>
      <c r="G182" s="36">
        <v>57</v>
      </c>
      <c r="H182" s="36">
        <v>72</v>
      </c>
      <c r="I182" s="35">
        <v>44.256580086777419</v>
      </c>
      <c r="J182" s="35">
        <v>82.243419913222581</v>
      </c>
      <c r="K182" s="37" t="b">
        <v>1</v>
      </c>
      <c r="L182" t="s">
        <v>741</v>
      </c>
      <c r="M182" t="s">
        <v>741</v>
      </c>
    </row>
    <row r="183" spans="1:13">
      <c r="A183" s="5" t="s">
        <v>237</v>
      </c>
      <c r="B183" s="3" t="s">
        <v>71</v>
      </c>
      <c r="C183" s="3" t="s">
        <v>402</v>
      </c>
      <c r="D183" s="36">
        <v>52</v>
      </c>
      <c r="E183" s="36">
        <v>55</v>
      </c>
      <c r="F183" s="36">
        <v>35</v>
      </c>
      <c r="G183" s="36">
        <v>47</v>
      </c>
      <c r="H183" s="36">
        <v>49</v>
      </c>
      <c r="I183" s="35">
        <v>31.993853697607641</v>
      </c>
      <c r="J183" s="35">
        <v>62.506146302392359</v>
      </c>
      <c r="K183" s="37" t="b">
        <v>1</v>
      </c>
      <c r="L183" t="s">
        <v>741</v>
      </c>
      <c r="M183" t="s">
        <v>741</v>
      </c>
    </row>
    <row r="184" spans="1:13">
      <c r="A184" s="5" t="s">
        <v>239</v>
      </c>
      <c r="B184" s="3" t="s">
        <v>71</v>
      </c>
      <c r="C184" s="3" t="s">
        <v>403</v>
      </c>
      <c r="D184" s="36">
        <v>21</v>
      </c>
      <c r="E184" s="36">
        <v>17</v>
      </c>
      <c r="F184" s="36">
        <v>16</v>
      </c>
      <c r="G184" s="36">
        <v>10</v>
      </c>
      <c r="H184" s="36">
        <v>23</v>
      </c>
      <c r="I184" s="35">
        <v>8.1259921259881889</v>
      </c>
      <c r="J184" s="35">
        <v>23.874007874011809</v>
      </c>
      <c r="K184" s="37" t="b">
        <v>1</v>
      </c>
      <c r="L184" t="s">
        <v>741</v>
      </c>
      <c r="M184" t="s">
        <v>741</v>
      </c>
    </row>
    <row r="185" spans="1:13">
      <c r="A185" s="5" t="s">
        <v>169</v>
      </c>
      <c r="B185" s="3" t="s">
        <v>71</v>
      </c>
      <c r="C185" s="3" t="s">
        <v>404</v>
      </c>
      <c r="D185" s="36">
        <v>13</v>
      </c>
      <c r="E185" s="36">
        <v>10</v>
      </c>
      <c r="F185" s="36">
        <v>10</v>
      </c>
      <c r="G185" s="36">
        <v>14</v>
      </c>
      <c r="H185" s="36">
        <v>18</v>
      </c>
      <c r="I185" s="35">
        <v>8.1792857857285739</v>
      </c>
      <c r="J185" s="35">
        <v>15.320714214271426</v>
      </c>
      <c r="K185" s="37" t="b">
        <v>0</v>
      </c>
      <c r="L185" t="s">
        <v>741</v>
      </c>
      <c r="M185" t="s">
        <v>742</v>
      </c>
    </row>
    <row r="186" spans="1:13">
      <c r="A186" s="5" t="s">
        <v>174</v>
      </c>
      <c r="B186" s="3" t="s">
        <v>71</v>
      </c>
      <c r="C186" s="3" t="s">
        <v>405</v>
      </c>
      <c r="D186" s="36">
        <v>45</v>
      </c>
      <c r="E186" s="36">
        <v>53</v>
      </c>
      <c r="F186" s="36">
        <v>52</v>
      </c>
      <c r="G186" s="36">
        <v>55</v>
      </c>
      <c r="H186" s="36">
        <v>43</v>
      </c>
      <c r="I186" s="35">
        <v>43.716740413340318</v>
      </c>
      <c r="J186" s="35">
        <v>58.783259586659682</v>
      </c>
      <c r="K186" s="37" t="b">
        <v>0</v>
      </c>
      <c r="L186" t="s">
        <v>742</v>
      </c>
      <c r="M186" t="s">
        <v>741</v>
      </c>
    </row>
    <row r="187" spans="1:13">
      <c r="A187" s="5" t="s">
        <v>176</v>
      </c>
      <c r="B187" s="3" t="s">
        <v>71</v>
      </c>
      <c r="C187" s="3" t="s">
        <v>406</v>
      </c>
      <c r="D187" s="36">
        <v>14</v>
      </c>
      <c r="E187" s="36">
        <v>13</v>
      </c>
      <c r="F187" s="36">
        <v>10</v>
      </c>
      <c r="G187" s="36">
        <v>15</v>
      </c>
      <c r="H187" s="36">
        <v>17</v>
      </c>
      <c r="I187" s="35">
        <v>9.2583426132260591</v>
      </c>
      <c r="J187" s="35">
        <v>16.741657386773941</v>
      </c>
      <c r="K187" s="37" t="b">
        <v>0</v>
      </c>
      <c r="L187" t="s">
        <v>741</v>
      </c>
      <c r="M187" t="s">
        <v>742</v>
      </c>
    </row>
    <row r="188" spans="1:13">
      <c r="A188" s="5" t="s">
        <v>178</v>
      </c>
      <c r="B188" s="38" t="s">
        <v>71</v>
      </c>
      <c r="C188" s="3" t="s">
        <v>407</v>
      </c>
      <c r="D188" s="36">
        <v>32</v>
      </c>
      <c r="E188" s="36">
        <v>7</v>
      </c>
      <c r="F188" s="36">
        <v>17</v>
      </c>
      <c r="G188" s="36">
        <v>17</v>
      </c>
      <c r="H188" s="36">
        <v>21</v>
      </c>
      <c r="I188" s="35">
        <v>0.3964289286428766</v>
      </c>
      <c r="J188" s="35">
        <v>36.103571071357123</v>
      </c>
      <c r="K188" s="37" t="b">
        <v>1</v>
      </c>
      <c r="L188" t="s">
        <v>741</v>
      </c>
      <c r="M188" t="s">
        <v>741</v>
      </c>
    </row>
    <row r="189" spans="1:13">
      <c r="A189" s="5" t="s">
        <v>180</v>
      </c>
      <c r="B189" s="3" t="s">
        <v>71</v>
      </c>
      <c r="C189" s="3" t="s">
        <v>408</v>
      </c>
      <c r="D189" s="36">
        <v>9</v>
      </c>
      <c r="E189" s="36">
        <v>4</v>
      </c>
      <c r="F189" s="36">
        <v>9</v>
      </c>
      <c r="G189" s="36">
        <v>6</v>
      </c>
      <c r="H189" s="36">
        <v>4</v>
      </c>
      <c r="I189" s="35">
        <v>2.7573593128807152</v>
      </c>
      <c r="J189" s="35">
        <v>11.242640687119284</v>
      </c>
      <c r="K189" s="37" t="b">
        <v>1</v>
      </c>
      <c r="L189" t="s">
        <v>741</v>
      </c>
      <c r="M189" t="s">
        <v>741</v>
      </c>
    </row>
    <row r="190" spans="1:13">
      <c r="A190" s="5" t="s">
        <v>182</v>
      </c>
      <c r="B190" s="3" t="s">
        <v>71</v>
      </c>
      <c r="C190" s="3" t="s">
        <v>409</v>
      </c>
      <c r="D190" s="36">
        <v>35</v>
      </c>
      <c r="E190" s="36">
        <v>29</v>
      </c>
      <c r="F190" s="36">
        <v>24</v>
      </c>
      <c r="G190" s="36">
        <v>27</v>
      </c>
      <c r="H190" s="36">
        <v>20</v>
      </c>
      <c r="I190" s="35">
        <v>20.703261530284458</v>
      </c>
      <c r="J190" s="35">
        <v>36.796738469715542</v>
      </c>
      <c r="K190" s="37" t="b">
        <v>0</v>
      </c>
      <c r="L190" t="s">
        <v>742</v>
      </c>
      <c r="M190" t="s">
        <v>741</v>
      </c>
    </row>
    <row r="191" spans="1:13">
      <c r="A191" s="5" t="s">
        <v>247</v>
      </c>
      <c r="B191" s="3" t="s">
        <v>71</v>
      </c>
      <c r="C191" s="3" t="s">
        <v>410</v>
      </c>
      <c r="D191" s="36">
        <v>75</v>
      </c>
      <c r="E191" s="36">
        <v>79</v>
      </c>
      <c r="F191" s="36">
        <v>74</v>
      </c>
      <c r="G191" s="36">
        <v>76</v>
      </c>
      <c r="H191" s="36">
        <v>99</v>
      </c>
      <c r="I191" s="35">
        <v>72.258342613226063</v>
      </c>
      <c r="J191" s="35">
        <v>79.741657386773937</v>
      </c>
      <c r="K191" s="37" t="b">
        <v>0</v>
      </c>
      <c r="L191" t="s">
        <v>741</v>
      </c>
      <c r="M191" t="s">
        <v>742</v>
      </c>
    </row>
    <row r="192" spans="1:13">
      <c r="A192" s="5" t="s">
        <v>65</v>
      </c>
      <c r="B192" s="3" t="s">
        <v>61</v>
      </c>
      <c r="C192" s="3" t="s">
        <v>202</v>
      </c>
      <c r="D192" s="36">
        <v>5</v>
      </c>
      <c r="E192" s="36">
        <v>3</v>
      </c>
      <c r="F192" s="36">
        <v>9</v>
      </c>
      <c r="G192" s="36">
        <v>7</v>
      </c>
      <c r="H192" s="36">
        <v>7</v>
      </c>
      <c r="I192" s="35">
        <v>1.5278640450004204</v>
      </c>
      <c r="J192" s="35">
        <v>10.47213595499958</v>
      </c>
      <c r="K192" s="37" t="b">
        <v>1</v>
      </c>
      <c r="L192" t="s">
        <v>741</v>
      </c>
      <c r="M192" t="s">
        <v>741</v>
      </c>
    </row>
    <row r="193" spans="1:13">
      <c r="A193" s="5" t="s">
        <v>114</v>
      </c>
      <c r="B193" s="3" t="s">
        <v>61</v>
      </c>
      <c r="C193" s="3" t="s">
        <v>411</v>
      </c>
      <c r="D193" s="36">
        <v>4</v>
      </c>
      <c r="E193" s="36">
        <v>3</v>
      </c>
      <c r="F193" s="36">
        <v>9</v>
      </c>
      <c r="G193" s="36">
        <v>7</v>
      </c>
      <c r="H193" s="36">
        <v>6</v>
      </c>
      <c r="I193" s="35">
        <v>0.98030399291527193</v>
      </c>
      <c r="J193" s="35">
        <v>10.519696007084729</v>
      </c>
      <c r="K193" s="37" t="b">
        <v>1</v>
      </c>
      <c r="L193" t="s">
        <v>741</v>
      </c>
      <c r="M193" t="s">
        <v>741</v>
      </c>
    </row>
    <row r="194" spans="1:13">
      <c r="A194" s="5" t="s">
        <v>121</v>
      </c>
      <c r="B194" s="3" t="s">
        <v>61</v>
      </c>
      <c r="C194" s="3" t="s">
        <v>412</v>
      </c>
      <c r="D194" s="36">
        <v>1</v>
      </c>
      <c r="E194" s="36">
        <v>0</v>
      </c>
      <c r="F194" s="36">
        <v>0</v>
      </c>
      <c r="G194" s="36">
        <v>0</v>
      </c>
      <c r="H194" s="36">
        <v>1</v>
      </c>
      <c r="I194" s="35">
        <v>-0.6160254037844386</v>
      </c>
      <c r="J194" s="35">
        <v>1.1160254037844386</v>
      </c>
      <c r="K194" s="37" t="b">
        <v>1</v>
      </c>
      <c r="L194" t="s">
        <v>741</v>
      </c>
      <c r="M194" t="s">
        <v>741</v>
      </c>
    </row>
    <row r="195" spans="1:13">
      <c r="A195" s="5" t="s">
        <v>125</v>
      </c>
      <c r="B195" s="3" t="s">
        <v>61</v>
      </c>
      <c r="C195" s="3" t="s">
        <v>413</v>
      </c>
      <c r="D195" s="36">
        <v>1</v>
      </c>
      <c r="E195" s="36">
        <v>1</v>
      </c>
      <c r="F195" s="36">
        <v>0</v>
      </c>
      <c r="G195" s="36">
        <v>1</v>
      </c>
      <c r="H195" s="36">
        <v>0</v>
      </c>
      <c r="I195" s="35">
        <v>-0.1160254037844386</v>
      </c>
      <c r="J195" s="35">
        <v>1.6160254037844386</v>
      </c>
      <c r="K195" s="37" t="b">
        <v>1</v>
      </c>
      <c r="L195" t="s">
        <v>741</v>
      </c>
      <c r="M195" t="s">
        <v>741</v>
      </c>
    </row>
    <row r="196" spans="1:13">
      <c r="A196" s="5" t="s">
        <v>227</v>
      </c>
      <c r="B196" s="38" t="s">
        <v>61</v>
      </c>
      <c r="C196" s="3" t="s">
        <v>414</v>
      </c>
      <c r="D196" s="36">
        <v>1</v>
      </c>
      <c r="E196" s="36">
        <v>1</v>
      </c>
      <c r="F196" s="36">
        <v>0</v>
      </c>
      <c r="G196" s="36">
        <v>1</v>
      </c>
      <c r="H196" s="36">
        <v>0</v>
      </c>
      <c r="I196" s="35">
        <v>-0.1160254037844386</v>
      </c>
      <c r="J196" s="35">
        <v>1.6160254037844386</v>
      </c>
      <c r="K196" s="37" t="b">
        <v>1</v>
      </c>
      <c r="L196" t="s">
        <v>741</v>
      </c>
      <c r="M196" t="s">
        <v>741</v>
      </c>
    </row>
    <row r="197" spans="1:13">
      <c r="A197" s="5" t="s">
        <v>229</v>
      </c>
      <c r="B197" s="3" t="s">
        <v>61</v>
      </c>
      <c r="C197" s="3" t="s">
        <v>415</v>
      </c>
      <c r="D197" s="36">
        <v>0</v>
      </c>
      <c r="E197" s="36">
        <v>0</v>
      </c>
      <c r="F197" s="36">
        <v>0</v>
      </c>
      <c r="G197" s="36">
        <v>0</v>
      </c>
      <c r="H197" s="36">
        <v>0</v>
      </c>
      <c r="I197" s="35">
        <v>0</v>
      </c>
      <c r="J197" s="35">
        <v>0</v>
      </c>
      <c r="K197" s="37" t="b">
        <v>0</v>
      </c>
      <c r="L197" t="s">
        <v>742</v>
      </c>
      <c r="M197" t="s">
        <v>742</v>
      </c>
    </row>
    <row r="198" spans="1:13">
      <c r="A198" s="5" t="s">
        <v>142</v>
      </c>
      <c r="B198" s="3" t="s">
        <v>61</v>
      </c>
      <c r="C198" s="3" t="s">
        <v>416</v>
      </c>
      <c r="D198" s="36">
        <v>1</v>
      </c>
      <c r="E198" s="36">
        <v>0</v>
      </c>
      <c r="F198" s="36">
        <v>0</v>
      </c>
      <c r="G198" s="36">
        <v>0</v>
      </c>
      <c r="H198" s="36">
        <v>0</v>
      </c>
      <c r="I198" s="35">
        <v>-0.6160254037844386</v>
      </c>
      <c r="J198" s="35">
        <v>1.1160254037844386</v>
      </c>
      <c r="K198" s="37" t="b">
        <v>1</v>
      </c>
      <c r="L198" t="s">
        <v>741</v>
      </c>
      <c r="M198" t="s">
        <v>741</v>
      </c>
    </row>
    <row r="199" spans="1:13">
      <c r="A199" s="5" t="s">
        <v>232</v>
      </c>
      <c r="B199" s="39" t="s">
        <v>61</v>
      </c>
      <c r="C199" s="3" t="s">
        <v>417</v>
      </c>
      <c r="D199" s="36">
        <v>1</v>
      </c>
      <c r="E199" s="36">
        <v>0</v>
      </c>
      <c r="F199" s="36">
        <v>0</v>
      </c>
      <c r="G199" s="36">
        <v>0</v>
      </c>
      <c r="H199" s="36">
        <v>0</v>
      </c>
      <c r="I199" s="35">
        <v>-0.6160254037844386</v>
      </c>
      <c r="J199" s="35">
        <v>1.1160254037844386</v>
      </c>
      <c r="K199" s="37" t="b">
        <v>1</v>
      </c>
      <c r="L199" t="s">
        <v>741</v>
      </c>
      <c r="M199" t="s">
        <v>741</v>
      </c>
    </row>
    <row r="200" spans="1:13">
      <c r="A200" s="5" t="s">
        <v>234</v>
      </c>
      <c r="B200" s="3" t="s">
        <v>61</v>
      </c>
      <c r="C200" s="3" t="s">
        <v>418</v>
      </c>
      <c r="D200" s="36">
        <v>0</v>
      </c>
      <c r="E200" s="36">
        <v>0</v>
      </c>
      <c r="F200" s="36">
        <v>0</v>
      </c>
      <c r="G200" s="36">
        <v>0</v>
      </c>
      <c r="H200" s="36">
        <v>0</v>
      </c>
      <c r="I200" s="35">
        <v>0</v>
      </c>
      <c r="J200" s="35">
        <v>0</v>
      </c>
      <c r="K200" s="37" t="b">
        <v>0</v>
      </c>
      <c r="L200" t="s">
        <v>742</v>
      </c>
      <c r="M200" t="s">
        <v>742</v>
      </c>
    </row>
    <row r="201" spans="1:13">
      <c r="A201" s="5" t="s">
        <v>155</v>
      </c>
      <c r="B201" s="3" t="s">
        <v>61</v>
      </c>
      <c r="C201" s="3" t="s">
        <v>419</v>
      </c>
      <c r="D201" s="36">
        <v>1</v>
      </c>
      <c r="E201" s="36">
        <v>0</v>
      </c>
      <c r="F201" s="36">
        <v>3</v>
      </c>
      <c r="G201" s="36">
        <v>4</v>
      </c>
      <c r="H201" s="36">
        <v>3</v>
      </c>
      <c r="I201" s="35">
        <v>-1.1622776601683795</v>
      </c>
      <c r="J201" s="35">
        <v>5.16227766016838</v>
      </c>
      <c r="K201" s="37" t="b">
        <v>1</v>
      </c>
      <c r="L201" t="s">
        <v>741</v>
      </c>
      <c r="M201" t="s">
        <v>741</v>
      </c>
    </row>
    <row r="202" spans="1:13">
      <c r="A202" s="5" t="s">
        <v>237</v>
      </c>
      <c r="B202" s="3" t="s">
        <v>61</v>
      </c>
      <c r="C202" s="3" t="s">
        <v>420</v>
      </c>
      <c r="D202" s="36">
        <v>0</v>
      </c>
      <c r="E202" s="36">
        <v>0</v>
      </c>
      <c r="F202" s="36">
        <v>3</v>
      </c>
      <c r="G202" s="36">
        <v>4</v>
      </c>
      <c r="H202" s="36">
        <v>2</v>
      </c>
      <c r="I202" s="35">
        <v>-1.8207142142714252</v>
      </c>
      <c r="J202" s="35">
        <v>5.3207142142714252</v>
      </c>
      <c r="K202" s="37" t="b">
        <v>1</v>
      </c>
      <c r="L202" t="s">
        <v>741</v>
      </c>
      <c r="M202" t="s">
        <v>741</v>
      </c>
    </row>
    <row r="203" spans="1:13">
      <c r="A203" s="5" t="s">
        <v>239</v>
      </c>
      <c r="B203" s="3" t="s">
        <v>61</v>
      </c>
      <c r="C203" s="3" t="s">
        <v>421</v>
      </c>
      <c r="D203" s="36">
        <v>1</v>
      </c>
      <c r="E203" s="36">
        <v>0</v>
      </c>
      <c r="F203" s="36">
        <v>0</v>
      </c>
      <c r="G203" s="36">
        <v>0</v>
      </c>
      <c r="H203" s="36">
        <v>1</v>
      </c>
      <c r="I203" s="35">
        <v>-0.6160254037844386</v>
      </c>
      <c r="J203" s="35">
        <v>1.1160254037844386</v>
      </c>
      <c r="K203" s="37" t="b">
        <v>1</v>
      </c>
      <c r="L203" t="s">
        <v>741</v>
      </c>
      <c r="M203" t="s">
        <v>741</v>
      </c>
    </row>
    <row r="204" spans="1:13">
      <c r="A204" s="5" t="s">
        <v>169</v>
      </c>
      <c r="B204" s="3" t="s">
        <v>61</v>
      </c>
      <c r="C204" s="3" t="s">
        <v>422</v>
      </c>
      <c r="D204" s="36">
        <v>0</v>
      </c>
      <c r="E204" s="36">
        <v>0</v>
      </c>
      <c r="F204" s="36">
        <v>0</v>
      </c>
      <c r="G204" s="36">
        <v>0</v>
      </c>
      <c r="H204" s="36">
        <v>2</v>
      </c>
      <c r="I204" s="35">
        <v>0</v>
      </c>
      <c r="J204" s="35">
        <v>0</v>
      </c>
      <c r="K204" s="37" t="b">
        <v>0</v>
      </c>
      <c r="L204" t="s">
        <v>741</v>
      </c>
      <c r="M204" t="s">
        <v>742</v>
      </c>
    </row>
    <row r="205" spans="1:13">
      <c r="A205" s="5" t="s">
        <v>174</v>
      </c>
      <c r="B205" s="3" t="s">
        <v>61</v>
      </c>
      <c r="C205" s="3" t="s">
        <v>423</v>
      </c>
      <c r="D205" s="36">
        <v>0</v>
      </c>
      <c r="E205" s="36">
        <v>0</v>
      </c>
      <c r="F205" s="36">
        <v>0</v>
      </c>
      <c r="G205" s="36">
        <v>1</v>
      </c>
      <c r="H205" s="36">
        <v>0</v>
      </c>
      <c r="I205" s="35">
        <v>-0.6160254037844386</v>
      </c>
      <c r="J205" s="35">
        <v>1.1160254037844386</v>
      </c>
      <c r="K205" s="37" t="b">
        <v>1</v>
      </c>
      <c r="L205" t="s">
        <v>741</v>
      </c>
      <c r="M205" t="s">
        <v>741</v>
      </c>
    </row>
    <row r="206" spans="1:13">
      <c r="A206" s="5" t="s">
        <v>176</v>
      </c>
      <c r="B206" s="38" t="s">
        <v>61</v>
      </c>
      <c r="C206" s="3" t="s">
        <v>424</v>
      </c>
      <c r="D206" s="36">
        <v>0</v>
      </c>
      <c r="E206" s="36">
        <v>1</v>
      </c>
      <c r="F206" s="36">
        <v>3</v>
      </c>
      <c r="G206" s="36">
        <v>0</v>
      </c>
      <c r="H206" s="36">
        <v>0</v>
      </c>
      <c r="I206" s="35">
        <v>-1.4494897427831779</v>
      </c>
      <c r="J206" s="35">
        <v>3.4494897427831779</v>
      </c>
      <c r="K206" s="37" t="b">
        <v>1</v>
      </c>
      <c r="L206" t="s">
        <v>741</v>
      </c>
      <c r="M206" t="s">
        <v>741</v>
      </c>
    </row>
    <row r="207" spans="1:13">
      <c r="A207" s="5" t="s">
        <v>178</v>
      </c>
      <c r="B207" s="3" t="s">
        <v>61</v>
      </c>
      <c r="C207" s="3" t="s">
        <v>425</v>
      </c>
      <c r="D207" s="36">
        <v>1</v>
      </c>
      <c r="E207" s="36">
        <v>0</v>
      </c>
      <c r="F207" s="36">
        <v>0</v>
      </c>
      <c r="G207" s="36">
        <v>0</v>
      </c>
      <c r="H207" s="36">
        <v>0</v>
      </c>
      <c r="I207" s="35">
        <v>-0.6160254037844386</v>
      </c>
      <c r="J207" s="35">
        <v>1.1160254037844386</v>
      </c>
      <c r="K207" s="37" t="b">
        <v>1</v>
      </c>
      <c r="L207" t="s">
        <v>741</v>
      </c>
      <c r="M207" t="s">
        <v>741</v>
      </c>
    </row>
    <row r="208" spans="1:13">
      <c r="A208" s="5" t="s">
        <v>180</v>
      </c>
      <c r="B208" s="3" t="s">
        <v>61</v>
      </c>
      <c r="C208" s="3" t="s">
        <v>426</v>
      </c>
      <c r="D208" s="36">
        <v>0</v>
      </c>
      <c r="E208" s="36">
        <v>0</v>
      </c>
      <c r="F208" s="36">
        <v>0</v>
      </c>
      <c r="G208" s="36">
        <v>0</v>
      </c>
      <c r="H208" s="36">
        <v>1</v>
      </c>
      <c r="I208" s="35">
        <v>0</v>
      </c>
      <c r="J208" s="35">
        <v>0</v>
      </c>
      <c r="K208" s="37" t="b">
        <v>0</v>
      </c>
      <c r="L208" t="s">
        <v>741</v>
      </c>
      <c r="M208" t="s">
        <v>742</v>
      </c>
    </row>
    <row r="209" spans="1:13">
      <c r="A209" s="5" t="s">
        <v>182</v>
      </c>
      <c r="B209" s="3" t="s">
        <v>61</v>
      </c>
      <c r="C209" s="3" t="s">
        <v>427</v>
      </c>
      <c r="D209" s="36">
        <v>1</v>
      </c>
      <c r="E209" s="36">
        <v>0</v>
      </c>
      <c r="F209" s="36">
        <v>0</v>
      </c>
      <c r="G209" s="36">
        <v>0</v>
      </c>
      <c r="H209" s="36">
        <v>1</v>
      </c>
      <c r="I209" s="35">
        <v>-0.6160254037844386</v>
      </c>
      <c r="J209" s="35">
        <v>1.1160254037844386</v>
      </c>
      <c r="K209" s="37" t="b">
        <v>1</v>
      </c>
      <c r="L209" t="s">
        <v>741</v>
      </c>
      <c r="M209" t="s">
        <v>741</v>
      </c>
    </row>
    <row r="210" spans="1:13">
      <c r="A210" s="5" t="s">
        <v>247</v>
      </c>
      <c r="B210" s="3" t="s">
        <v>61</v>
      </c>
      <c r="C210" s="3" t="s">
        <v>428</v>
      </c>
      <c r="D210" s="36">
        <v>0</v>
      </c>
      <c r="E210" s="36">
        <v>1</v>
      </c>
      <c r="F210" s="36">
        <v>3</v>
      </c>
      <c r="G210" s="36">
        <v>1</v>
      </c>
      <c r="H210" s="36">
        <v>0</v>
      </c>
      <c r="I210" s="35">
        <v>-0.92944947177033699</v>
      </c>
      <c r="J210" s="35">
        <v>3.429449471770337</v>
      </c>
      <c r="K210" s="37" t="b">
        <v>1</v>
      </c>
      <c r="L210" t="s">
        <v>741</v>
      </c>
      <c r="M210" t="s">
        <v>741</v>
      </c>
    </row>
    <row r="211" spans="1:13">
      <c r="A211" s="5" t="s">
        <v>65</v>
      </c>
      <c r="B211" s="3" t="s">
        <v>62</v>
      </c>
      <c r="C211" s="3" t="s">
        <v>203</v>
      </c>
      <c r="D211" s="36">
        <v>7</v>
      </c>
      <c r="E211" s="36">
        <v>14</v>
      </c>
      <c r="F211" s="36">
        <v>10</v>
      </c>
      <c r="G211" s="36">
        <v>14</v>
      </c>
      <c r="H211" s="36">
        <v>15</v>
      </c>
      <c r="I211" s="35">
        <v>5.3550869387242024</v>
      </c>
      <c r="J211" s="35">
        <v>17.144913061275798</v>
      </c>
      <c r="K211" s="37" t="b">
        <v>1</v>
      </c>
      <c r="L211" t="s">
        <v>741</v>
      </c>
      <c r="M211" t="s">
        <v>741</v>
      </c>
    </row>
    <row r="212" spans="1:13">
      <c r="A212" s="5" t="s">
        <v>114</v>
      </c>
      <c r="B212" s="3" t="s">
        <v>62</v>
      </c>
      <c r="C212" s="3" t="s">
        <v>429</v>
      </c>
      <c r="D212" s="36">
        <v>6</v>
      </c>
      <c r="E212" s="36">
        <v>13</v>
      </c>
      <c r="F212" s="36">
        <v>9</v>
      </c>
      <c r="G212" s="36">
        <v>12</v>
      </c>
      <c r="H212" s="36">
        <v>12</v>
      </c>
      <c r="I212" s="35">
        <v>4.5227744249483388</v>
      </c>
      <c r="J212" s="35">
        <v>15.477225575051662</v>
      </c>
      <c r="K212" s="37" t="b">
        <v>1</v>
      </c>
      <c r="L212" t="s">
        <v>741</v>
      </c>
      <c r="M212" t="s">
        <v>741</v>
      </c>
    </row>
    <row r="213" spans="1:13">
      <c r="A213" s="5" t="s">
        <v>121</v>
      </c>
      <c r="B213" s="3" t="s">
        <v>62</v>
      </c>
      <c r="C213" s="3" t="s">
        <v>430</v>
      </c>
      <c r="D213" s="36">
        <v>1</v>
      </c>
      <c r="E213" s="36">
        <v>1</v>
      </c>
      <c r="F213" s="36">
        <v>1</v>
      </c>
      <c r="G213" s="36">
        <v>2</v>
      </c>
      <c r="H213" s="36">
        <v>3</v>
      </c>
      <c r="I213" s="35">
        <v>0.3839745962155614</v>
      </c>
      <c r="J213" s="35">
        <v>2.1160254037844384</v>
      </c>
      <c r="K213" s="37" t="b">
        <v>0</v>
      </c>
      <c r="L213" t="s">
        <v>741</v>
      </c>
      <c r="M213" t="s">
        <v>742</v>
      </c>
    </row>
    <row r="214" spans="1:13">
      <c r="A214" s="5" t="s">
        <v>125</v>
      </c>
      <c r="B214" s="38" t="s">
        <v>62</v>
      </c>
      <c r="C214" s="3" t="s">
        <v>431</v>
      </c>
      <c r="D214" s="36">
        <v>1</v>
      </c>
      <c r="E214" s="36">
        <v>3</v>
      </c>
      <c r="F214" s="36">
        <v>5</v>
      </c>
      <c r="G214" s="36">
        <v>1</v>
      </c>
      <c r="H214" s="36">
        <v>4</v>
      </c>
      <c r="I214" s="35">
        <v>-0.81662479035539981</v>
      </c>
      <c r="J214" s="35">
        <v>5.8166247903553998</v>
      </c>
      <c r="K214" s="37" t="b">
        <v>1</v>
      </c>
      <c r="L214" t="s">
        <v>741</v>
      </c>
      <c r="M214" t="s">
        <v>741</v>
      </c>
    </row>
    <row r="215" spans="1:13">
      <c r="A215" s="5" t="s">
        <v>227</v>
      </c>
      <c r="B215" s="3" t="s">
        <v>62</v>
      </c>
      <c r="C215" s="3" t="s">
        <v>432</v>
      </c>
      <c r="D215" s="36">
        <v>1</v>
      </c>
      <c r="E215" s="36">
        <v>3</v>
      </c>
      <c r="F215" s="36">
        <v>5</v>
      </c>
      <c r="G215" s="36">
        <v>1</v>
      </c>
      <c r="H215" s="36">
        <v>4</v>
      </c>
      <c r="I215" s="35">
        <v>-0.81662479035539981</v>
      </c>
      <c r="J215" s="35">
        <v>5.8166247903553998</v>
      </c>
      <c r="K215" s="37" t="b">
        <v>1</v>
      </c>
      <c r="L215" t="s">
        <v>741</v>
      </c>
      <c r="M215" t="s">
        <v>741</v>
      </c>
    </row>
    <row r="216" spans="1:13">
      <c r="A216" s="5" t="s">
        <v>229</v>
      </c>
      <c r="B216" s="3" t="s">
        <v>62</v>
      </c>
      <c r="C216" s="3" t="s">
        <v>433</v>
      </c>
      <c r="D216" s="36">
        <v>0</v>
      </c>
      <c r="E216" s="36">
        <v>0</v>
      </c>
      <c r="F216" s="36">
        <v>0</v>
      </c>
      <c r="G216" s="36">
        <v>0</v>
      </c>
      <c r="H216" s="36">
        <v>0</v>
      </c>
      <c r="I216" s="35">
        <v>0</v>
      </c>
      <c r="J216" s="35">
        <v>0</v>
      </c>
      <c r="K216" s="37" t="b">
        <v>0</v>
      </c>
      <c r="L216" t="s">
        <v>742</v>
      </c>
      <c r="M216" t="s">
        <v>742</v>
      </c>
    </row>
    <row r="217" spans="1:13">
      <c r="A217" s="5" t="s">
        <v>142</v>
      </c>
      <c r="B217" s="39" t="s">
        <v>62</v>
      </c>
      <c r="C217" s="3" t="s">
        <v>434</v>
      </c>
      <c r="D217" s="36">
        <v>0</v>
      </c>
      <c r="E217" s="36">
        <v>0</v>
      </c>
      <c r="F217" s="36">
        <v>0</v>
      </c>
      <c r="G217" s="36">
        <v>0</v>
      </c>
      <c r="H217" s="36">
        <v>0</v>
      </c>
      <c r="I217" s="35">
        <v>0</v>
      </c>
      <c r="J217" s="35">
        <v>0</v>
      </c>
      <c r="K217" s="37" t="b">
        <v>0</v>
      </c>
      <c r="L217" t="s">
        <v>742</v>
      </c>
      <c r="M217" t="s">
        <v>742</v>
      </c>
    </row>
    <row r="218" spans="1:13">
      <c r="A218" s="5" t="s">
        <v>232</v>
      </c>
      <c r="B218" s="3" t="s">
        <v>62</v>
      </c>
      <c r="C218" s="3" t="s">
        <v>435</v>
      </c>
      <c r="D218" s="36">
        <v>0</v>
      </c>
      <c r="E218" s="36">
        <v>0</v>
      </c>
      <c r="F218" s="36">
        <v>0</v>
      </c>
      <c r="G218" s="36">
        <v>0</v>
      </c>
      <c r="H218" s="36">
        <v>0</v>
      </c>
      <c r="I218" s="35">
        <v>0</v>
      </c>
      <c r="J218" s="35">
        <v>0</v>
      </c>
      <c r="K218" s="37" t="b">
        <v>0</v>
      </c>
      <c r="L218" t="s">
        <v>742</v>
      </c>
      <c r="M218" t="s">
        <v>742</v>
      </c>
    </row>
    <row r="219" spans="1:13">
      <c r="A219" s="5" t="s">
        <v>234</v>
      </c>
      <c r="B219" s="3" t="s">
        <v>62</v>
      </c>
      <c r="C219" s="3" t="s">
        <v>436</v>
      </c>
      <c r="D219" s="36">
        <v>0</v>
      </c>
      <c r="E219" s="36">
        <v>0</v>
      </c>
      <c r="F219" s="36">
        <v>0</v>
      </c>
      <c r="G219" s="36">
        <v>0</v>
      </c>
      <c r="H219" s="36">
        <v>0</v>
      </c>
      <c r="I219" s="35">
        <v>0</v>
      </c>
      <c r="J219" s="35">
        <v>0</v>
      </c>
      <c r="K219" s="37" t="b">
        <v>0</v>
      </c>
      <c r="L219" t="s">
        <v>742</v>
      </c>
      <c r="M219" t="s">
        <v>742</v>
      </c>
    </row>
    <row r="220" spans="1:13">
      <c r="A220" s="5" t="s">
        <v>155</v>
      </c>
      <c r="B220" s="3" t="s">
        <v>62</v>
      </c>
      <c r="C220" s="3" t="s">
        <v>437</v>
      </c>
      <c r="D220" s="36">
        <v>1</v>
      </c>
      <c r="E220" s="36">
        <v>2</v>
      </c>
      <c r="F220" s="36">
        <v>1</v>
      </c>
      <c r="G220" s="36">
        <v>4</v>
      </c>
      <c r="H220" s="36">
        <v>3</v>
      </c>
      <c r="I220" s="35">
        <v>-0.44948974278317788</v>
      </c>
      <c r="J220" s="35">
        <v>4.4494897427831779</v>
      </c>
      <c r="K220" s="37" t="b">
        <v>1</v>
      </c>
      <c r="L220" t="s">
        <v>741</v>
      </c>
      <c r="M220" t="s">
        <v>741</v>
      </c>
    </row>
    <row r="221" spans="1:13">
      <c r="A221" s="5" t="s">
        <v>237</v>
      </c>
      <c r="B221" s="3" t="s">
        <v>62</v>
      </c>
      <c r="C221" s="3" t="s">
        <v>438</v>
      </c>
      <c r="D221" s="36">
        <v>0</v>
      </c>
      <c r="E221" s="36">
        <v>1</v>
      </c>
      <c r="F221" s="36">
        <v>0</v>
      </c>
      <c r="G221" s="36">
        <v>2</v>
      </c>
      <c r="H221" s="36">
        <v>0</v>
      </c>
      <c r="I221" s="35">
        <v>-0.9083123951776999</v>
      </c>
      <c r="J221" s="35">
        <v>2.4083123951776999</v>
      </c>
      <c r="K221" s="37" t="b">
        <v>1</v>
      </c>
      <c r="L221" t="s">
        <v>741</v>
      </c>
      <c r="M221" t="s">
        <v>741</v>
      </c>
    </row>
    <row r="222" spans="1:13">
      <c r="A222" s="5" t="s">
        <v>239</v>
      </c>
      <c r="B222" s="3" t="s">
        <v>62</v>
      </c>
      <c r="C222" s="3" t="s">
        <v>439</v>
      </c>
      <c r="D222" s="36">
        <v>1</v>
      </c>
      <c r="E222" s="36">
        <v>1</v>
      </c>
      <c r="F222" s="36">
        <v>1</v>
      </c>
      <c r="G222" s="36">
        <v>2</v>
      </c>
      <c r="H222" s="36">
        <v>3</v>
      </c>
      <c r="I222" s="35">
        <v>0.3839745962155614</v>
      </c>
      <c r="J222" s="35">
        <v>2.1160254037844384</v>
      </c>
      <c r="K222" s="37" t="b">
        <v>0</v>
      </c>
      <c r="L222" t="s">
        <v>741</v>
      </c>
      <c r="M222" t="s">
        <v>742</v>
      </c>
    </row>
    <row r="223" spans="1:13">
      <c r="A223" s="5" t="s">
        <v>169</v>
      </c>
      <c r="B223" s="3" t="s">
        <v>62</v>
      </c>
      <c r="C223" s="3" t="s">
        <v>440</v>
      </c>
      <c r="D223" s="36">
        <v>1</v>
      </c>
      <c r="E223" s="36">
        <v>2</v>
      </c>
      <c r="F223" s="36">
        <v>0</v>
      </c>
      <c r="G223" s="36">
        <v>2</v>
      </c>
      <c r="H223" s="36">
        <v>0</v>
      </c>
      <c r="I223" s="35">
        <v>-0.4083123951776999</v>
      </c>
      <c r="J223" s="35">
        <v>2.9083123951776999</v>
      </c>
      <c r="K223" s="37" t="b">
        <v>1</v>
      </c>
      <c r="L223" t="s">
        <v>741</v>
      </c>
      <c r="M223" t="s">
        <v>741</v>
      </c>
    </row>
    <row r="224" spans="1:13">
      <c r="A224" s="5" t="s">
        <v>174</v>
      </c>
      <c r="B224" s="38" t="s">
        <v>62</v>
      </c>
      <c r="C224" s="3" t="s">
        <v>441</v>
      </c>
      <c r="D224" s="36">
        <v>2</v>
      </c>
      <c r="E224" s="36">
        <v>3</v>
      </c>
      <c r="F224" s="36">
        <v>0</v>
      </c>
      <c r="G224" s="36">
        <v>1</v>
      </c>
      <c r="H224" s="36">
        <v>1</v>
      </c>
      <c r="I224" s="35">
        <v>-0.73606797749978981</v>
      </c>
      <c r="J224" s="35">
        <v>3.7360679774997898</v>
      </c>
      <c r="K224" s="37" t="b">
        <v>1</v>
      </c>
      <c r="L224" t="s">
        <v>741</v>
      </c>
      <c r="M224" t="s">
        <v>741</v>
      </c>
    </row>
    <row r="225" spans="1:13">
      <c r="A225" s="5" t="s">
        <v>176</v>
      </c>
      <c r="B225" s="3" t="s">
        <v>62</v>
      </c>
      <c r="C225" s="3" t="s">
        <v>442</v>
      </c>
      <c r="D225" s="36">
        <v>0</v>
      </c>
      <c r="E225" s="36">
        <v>0</v>
      </c>
      <c r="F225" s="36">
        <v>0</v>
      </c>
      <c r="G225" s="36">
        <v>1</v>
      </c>
      <c r="H225" s="36">
        <v>2</v>
      </c>
      <c r="I225" s="35">
        <v>-0.6160254037844386</v>
      </c>
      <c r="J225" s="35">
        <v>1.1160254037844386</v>
      </c>
      <c r="K225" s="37" t="b">
        <v>0</v>
      </c>
      <c r="L225" t="s">
        <v>741</v>
      </c>
      <c r="M225" t="s">
        <v>742</v>
      </c>
    </row>
    <row r="226" spans="1:13">
      <c r="A226" s="5" t="s">
        <v>178</v>
      </c>
      <c r="B226" s="3" t="s">
        <v>62</v>
      </c>
      <c r="C226" s="3" t="s">
        <v>443</v>
      </c>
      <c r="D226" s="36">
        <v>0</v>
      </c>
      <c r="E226" s="36">
        <v>1</v>
      </c>
      <c r="F226" s="36">
        <v>0</v>
      </c>
      <c r="G226" s="36">
        <v>1</v>
      </c>
      <c r="H226" s="36">
        <v>1</v>
      </c>
      <c r="I226" s="35">
        <v>-0.5</v>
      </c>
      <c r="J226" s="35">
        <v>1.5</v>
      </c>
      <c r="K226" s="37" t="b">
        <v>1</v>
      </c>
      <c r="L226" t="s">
        <v>741</v>
      </c>
      <c r="M226" t="s">
        <v>741</v>
      </c>
    </row>
    <row r="227" spans="1:13">
      <c r="A227" s="5" t="s">
        <v>180</v>
      </c>
      <c r="B227" s="3" t="s">
        <v>62</v>
      </c>
      <c r="C227" s="3" t="s">
        <v>444</v>
      </c>
      <c r="D227" s="36">
        <v>1</v>
      </c>
      <c r="E227" s="36">
        <v>0</v>
      </c>
      <c r="F227" s="36">
        <v>0</v>
      </c>
      <c r="G227" s="36">
        <v>0</v>
      </c>
      <c r="H227" s="36">
        <v>0</v>
      </c>
      <c r="I227" s="35">
        <v>-0.6160254037844386</v>
      </c>
      <c r="J227" s="35">
        <v>1.1160254037844386</v>
      </c>
      <c r="K227" s="37" t="b">
        <v>1</v>
      </c>
      <c r="L227" t="s">
        <v>741</v>
      </c>
      <c r="M227" t="s">
        <v>741</v>
      </c>
    </row>
    <row r="228" spans="1:13">
      <c r="A228" s="5" t="s">
        <v>182</v>
      </c>
      <c r="B228" s="3" t="s">
        <v>62</v>
      </c>
      <c r="C228" s="3" t="s">
        <v>445</v>
      </c>
      <c r="D228" s="36">
        <v>1</v>
      </c>
      <c r="E228" s="36">
        <v>2</v>
      </c>
      <c r="F228" s="36">
        <v>1</v>
      </c>
      <c r="G228" s="36">
        <v>2</v>
      </c>
      <c r="H228" s="36">
        <v>0</v>
      </c>
      <c r="I228" s="35">
        <v>0.5</v>
      </c>
      <c r="J228" s="35">
        <v>2.5</v>
      </c>
      <c r="K228" s="37" t="b">
        <v>0</v>
      </c>
      <c r="L228" t="s">
        <v>742</v>
      </c>
      <c r="M228" t="s">
        <v>741</v>
      </c>
    </row>
    <row r="229" spans="1:13">
      <c r="A229" s="5" t="s">
        <v>247</v>
      </c>
      <c r="B229" s="3" t="s">
        <v>62</v>
      </c>
      <c r="C229" s="3" t="s">
        <v>446</v>
      </c>
      <c r="D229" s="36">
        <v>0</v>
      </c>
      <c r="E229" s="36">
        <v>1</v>
      </c>
      <c r="F229" s="36">
        <v>3</v>
      </c>
      <c r="G229" s="36">
        <v>2</v>
      </c>
      <c r="H229" s="36">
        <v>4</v>
      </c>
      <c r="I229" s="35">
        <v>-0.73606797749978981</v>
      </c>
      <c r="J229" s="35">
        <v>3.7360679774997898</v>
      </c>
      <c r="K229" s="37" t="b">
        <v>0</v>
      </c>
      <c r="L229" t="s">
        <v>741</v>
      </c>
      <c r="M229" t="s">
        <v>742</v>
      </c>
    </row>
    <row r="230" spans="1:13">
      <c r="A230" s="5" t="s">
        <v>65</v>
      </c>
      <c r="B230" s="3" t="s">
        <v>63</v>
      </c>
      <c r="C230" s="3" t="s">
        <v>204</v>
      </c>
      <c r="D230" s="36">
        <v>191</v>
      </c>
      <c r="E230" s="36">
        <v>226</v>
      </c>
      <c r="F230" s="36">
        <v>228</v>
      </c>
      <c r="G230" s="36">
        <v>226</v>
      </c>
      <c r="H230" s="36">
        <v>268</v>
      </c>
      <c r="I230" s="35">
        <v>186.81862434355691</v>
      </c>
      <c r="J230" s="35">
        <v>248.68137565644309</v>
      </c>
      <c r="K230" s="37" t="b">
        <v>0</v>
      </c>
      <c r="L230" t="s">
        <v>741</v>
      </c>
      <c r="M230" t="s">
        <v>742</v>
      </c>
    </row>
    <row r="231" spans="1:13">
      <c r="A231" s="5" t="s">
        <v>114</v>
      </c>
      <c r="B231" s="3" t="s">
        <v>63</v>
      </c>
      <c r="C231" s="3" t="s">
        <v>447</v>
      </c>
      <c r="D231" s="36">
        <v>153</v>
      </c>
      <c r="E231" s="36">
        <v>158</v>
      </c>
      <c r="F231" s="36">
        <v>174</v>
      </c>
      <c r="G231" s="36">
        <v>155</v>
      </c>
      <c r="H231" s="36">
        <v>203</v>
      </c>
      <c r="I231" s="35">
        <v>143.44705464275316</v>
      </c>
      <c r="J231" s="35">
        <v>176.55294535724684</v>
      </c>
      <c r="K231" s="37" t="b">
        <v>0</v>
      </c>
      <c r="L231" t="s">
        <v>741</v>
      </c>
      <c r="M231" t="s">
        <v>742</v>
      </c>
    </row>
    <row r="232" spans="1:13">
      <c r="A232" s="5" t="s">
        <v>121</v>
      </c>
      <c r="B232" s="38" t="s">
        <v>63</v>
      </c>
      <c r="C232" s="3" t="s">
        <v>448</v>
      </c>
      <c r="D232" s="36">
        <v>38</v>
      </c>
      <c r="E232" s="36">
        <v>68</v>
      </c>
      <c r="F232" s="36">
        <v>54</v>
      </c>
      <c r="G232" s="36">
        <v>71</v>
      </c>
      <c r="H232" s="36">
        <v>65</v>
      </c>
      <c r="I232" s="35">
        <v>31.58227178374095</v>
      </c>
      <c r="J232" s="35">
        <v>83.91772821625905</v>
      </c>
      <c r="K232" s="37" t="b">
        <v>1</v>
      </c>
      <c r="L232" t="s">
        <v>741</v>
      </c>
      <c r="M232" t="s">
        <v>741</v>
      </c>
    </row>
    <row r="233" spans="1:13">
      <c r="A233" s="5" t="s">
        <v>125</v>
      </c>
      <c r="B233" s="3" t="s">
        <v>63</v>
      </c>
      <c r="C233" s="3" t="s">
        <v>449</v>
      </c>
      <c r="D233" s="36">
        <v>58</v>
      </c>
      <c r="E233" s="36">
        <v>82</v>
      </c>
      <c r="F233" s="36">
        <v>74</v>
      </c>
      <c r="G233" s="36">
        <v>81</v>
      </c>
      <c r="H233" s="36">
        <v>89</v>
      </c>
      <c r="I233" s="35">
        <v>54.547135630328484</v>
      </c>
      <c r="J233" s="35">
        <v>92.952864369671516</v>
      </c>
      <c r="K233" s="37" t="b">
        <v>1</v>
      </c>
      <c r="L233" t="s">
        <v>741</v>
      </c>
      <c r="M233" t="s">
        <v>741</v>
      </c>
    </row>
    <row r="234" spans="1:13">
      <c r="A234" s="5" t="s">
        <v>227</v>
      </c>
      <c r="B234" s="3" t="s">
        <v>63</v>
      </c>
      <c r="C234" s="3" t="s">
        <v>450</v>
      </c>
      <c r="D234" s="36">
        <v>31</v>
      </c>
      <c r="E234" s="36">
        <v>25</v>
      </c>
      <c r="F234" s="36">
        <v>30</v>
      </c>
      <c r="G234" s="36">
        <v>24</v>
      </c>
      <c r="H234" s="36">
        <v>35</v>
      </c>
      <c r="I234" s="35">
        <v>21.417237469701782</v>
      </c>
      <c r="J234" s="35">
        <v>33.582762530298218</v>
      </c>
      <c r="K234" s="37" t="b">
        <v>0</v>
      </c>
      <c r="L234" t="s">
        <v>741</v>
      </c>
      <c r="M234" t="s">
        <v>742</v>
      </c>
    </row>
    <row r="235" spans="1:13">
      <c r="A235" s="5" t="s">
        <v>229</v>
      </c>
      <c r="B235" s="39" t="s">
        <v>63</v>
      </c>
      <c r="C235" s="3" t="s">
        <v>451</v>
      </c>
      <c r="D235" s="36">
        <v>27</v>
      </c>
      <c r="E235" s="36">
        <v>57</v>
      </c>
      <c r="F235" s="36">
        <v>44</v>
      </c>
      <c r="G235" s="36">
        <v>57</v>
      </c>
      <c r="H235" s="36">
        <v>54</v>
      </c>
      <c r="I235" s="35">
        <v>21.617704126492796</v>
      </c>
      <c r="J235" s="35">
        <v>70.882295873507204</v>
      </c>
      <c r="K235" s="37" t="b">
        <v>1</v>
      </c>
      <c r="L235" t="s">
        <v>741</v>
      </c>
      <c r="M235" t="s">
        <v>741</v>
      </c>
    </row>
    <row r="236" spans="1:13">
      <c r="A236" s="5" t="s">
        <v>142</v>
      </c>
      <c r="B236" s="3" t="s">
        <v>63</v>
      </c>
      <c r="C236" s="3" t="s">
        <v>452</v>
      </c>
      <c r="D236" s="36">
        <v>5</v>
      </c>
      <c r="E236" s="36">
        <v>3</v>
      </c>
      <c r="F236" s="36">
        <v>3</v>
      </c>
      <c r="G236" s="36">
        <v>1</v>
      </c>
      <c r="H236" s="36">
        <v>1</v>
      </c>
      <c r="I236" s="35">
        <v>0.17157287525380971</v>
      </c>
      <c r="J236" s="35">
        <v>5.8284271247461898</v>
      </c>
      <c r="K236" s="37" t="b">
        <v>1</v>
      </c>
      <c r="L236" t="s">
        <v>741</v>
      </c>
      <c r="M236" t="s">
        <v>741</v>
      </c>
    </row>
    <row r="237" spans="1:13">
      <c r="A237" s="5" t="s">
        <v>232</v>
      </c>
      <c r="B237" s="3" t="s">
        <v>63</v>
      </c>
      <c r="C237" s="3" t="s">
        <v>453</v>
      </c>
      <c r="D237" s="36">
        <v>1</v>
      </c>
      <c r="E237" s="36">
        <v>2</v>
      </c>
      <c r="F237" s="36">
        <v>1</v>
      </c>
      <c r="G237" s="36">
        <v>0</v>
      </c>
      <c r="H237" s="36">
        <v>0</v>
      </c>
      <c r="I237" s="35">
        <v>-0.41421356237309515</v>
      </c>
      <c r="J237" s="35">
        <v>2.4142135623730949</v>
      </c>
      <c r="K237" s="37" t="b">
        <v>1</v>
      </c>
      <c r="L237" t="s">
        <v>741</v>
      </c>
      <c r="M237" t="s">
        <v>741</v>
      </c>
    </row>
    <row r="238" spans="1:13">
      <c r="A238" s="5" t="s">
        <v>234</v>
      </c>
      <c r="B238" s="3" t="s">
        <v>63</v>
      </c>
      <c r="C238" s="3" t="s">
        <v>454</v>
      </c>
      <c r="D238" s="36">
        <v>4</v>
      </c>
      <c r="E238" s="36">
        <v>1</v>
      </c>
      <c r="F238" s="36">
        <v>2</v>
      </c>
      <c r="G238" s="36">
        <v>1</v>
      </c>
      <c r="H238" s="36">
        <v>1</v>
      </c>
      <c r="I238" s="35">
        <v>-0.44948974278317788</v>
      </c>
      <c r="J238" s="35">
        <v>4.4494897427831779</v>
      </c>
      <c r="K238" s="37" t="b">
        <v>1</v>
      </c>
      <c r="L238" t="s">
        <v>741</v>
      </c>
      <c r="M238" t="s">
        <v>741</v>
      </c>
    </row>
    <row r="239" spans="1:13">
      <c r="A239" s="5" t="s">
        <v>155</v>
      </c>
      <c r="B239" s="3" t="s">
        <v>63</v>
      </c>
      <c r="C239" s="3" t="s">
        <v>455</v>
      </c>
      <c r="D239" s="36">
        <v>44</v>
      </c>
      <c r="E239" s="36">
        <v>31</v>
      </c>
      <c r="F239" s="36">
        <v>40</v>
      </c>
      <c r="G239" s="36">
        <v>39</v>
      </c>
      <c r="H239" s="36">
        <v>50</v>
      </c>
      <c r="I239" s="35">
        <v>29.066018867943399</v>
      </c>
      <c r="J239" s="35">
        <v>47.933981132056601</v>
      </c>
      <c r="K239" s="37" t="b">
        <v>0</v>
      </c>
      <c r="L239" t="s">
        <v>741</v>
      </c>
      <c r="M239" t="s">
        <v>742</v>
      </c>
    </row>
    <row r="240" spans="1:13">
      <c r="A240" s="5" t="s">
        <v>237</v>
      </c>
      <c r="B240" s="3" t="s">
        <v>63</v>
      </c>
      <c r="C240" s="3" t="s">
        <v>456</v>
      </c>
      <c r="D240" s="36">
        <v>37</v>
      </c>
      <c r="E240" s="36">
        <v>21</v>
      </c>
      <c r="F240" s="36">
        <v>32</v>
      </c>
      <c r="G240" s="36">
        <v>26</v>
      </c>
      <c r="H240" s="36">
        <v>40</v>
      </c>
      <c r="I240" s="35">
        <v>16.916954026405428</v>
      </c>
      <c r="J240" s="35">
        <v>41.083045973594572</v>
      </c>
      <c r="K240" s="37" t="b">
        <v>1</v>
      </c>
      <c r="L240" t="s">
        <v>741</v>
      </c>
      <c r="M240" t="s">
        <v>741</v>
      </c>
    </row>
    <row r="241" spans="1:13">
      <c r="A241" s="5" t="s">
        <v>239</v>
      </c>
      <c r="B241" s="3" t="s">
        <v>63</v>
      </c>
      <c r="C241" s="3" t="s">
        <v>457</v>
      </c>
      <c r="D241" s="36">
        <v>7</v>
      </c>
      <c r="E241" s="36">
        <v>10</v>
      </c>
      <c r="F241" s="36">
        <v>8</v>
      </c>
      <c r="G241" s="36">
        <v>13</v>
      </c>
      <c r="H241" s="36">
        <v>10</v>
      </c>
      <c r="I241" s="35">
        <v>4.9174243050441602</v>
      </c>
      <c r="J241" s="35">
        <v>14.082575694955839</v>
      </c>
      <c r="K241" s="37" t="b">
        <v>1</v>
      </c>
      <c r="L241" t="s">
        <v>741</v>
      </c>
      <c r="M241" t="s">
        <v>741</v>
      </c>
    </row>
    <row r="242" spans="1:13">
      <c r="A242" s="5" t="s">
        <v>169</v>
      </c>
      <c r="B242" s="38" t="s">
        <v>63</v>
      </c>
      <c r="C242" s="3" t="s">
        <v>458</v>
      </c>
      <c r="D242" s="36">
        <v>5</v>
      </c>
      <c r="E242" s="36">
        <v>1</v>
      </c>
      <c r="F242" s="36">
        <v>5</v>
      </c>
      <c r="G242" s="36">
        <v>4</v>
      </c>
      <c r="H242" s="36">
        <v>9</v>
      </c>
      <c r="I242" s="35">
        <v>0.47128073784899982</v>
      </c>
      <c r="J242" s="35">
        <v>7.0287192621510002</v>
      </c>
      <c r="K242" s="37" t="b">
        <v>0</v>
      </c>
      <c r="L242" t="s">
        <v>741</v>
      </c>
      <c r="M242" t="s">
        <v>742</v>
      </c>
    </row>
    <row r="243" spans="1:13">
      <c r="A243" s="5" t="s">
        <v>174</v>
      </c>
      <c r="B243" s="3" t="s">
        <v>63</v>
      </c>
      <c r="C243" s="3" t="s">
        <v>459</v>
      </c>
      <c r="D243" s="36">
        <v>25</v>
      </c>
      <c r="E243" s="36">
        <v>34</v>
      </c>
      <c r="F243" s="36">
        <v>28</v>
      </c>
      <c r="G243" s="36">
        <v>32</v>
      </c>
      <c r="H243" s="36">
        <v>43</v>
      </c>
      <c r="I243" s="35">
        <v>22.767879978115531</v>
      </c>
      <c r="J243" s="35">
        <v>36.732120021884469</v>
      </c>
      <c r="K243" s="37" t="b">
        <v>0</v>
      </c>
      <c r="L243" t="s">
        <v>741</v>
      </c>
      <c r="M243" t="s">
        <v>742</v>
      </c>
    </row>
    <row r="244" spans="1:13">
      <c r="A244" s="5" t="s">
        <v>176</v>
      </c>
      <c r="B244" s="3" t="s">
        <v>63</v>
      </c>
      <c r="C244" s="3" t="s">
        <v>460</v>
      </c>
      <c r="D244" s="36">
        <v>0</v>
      </c>
      <c r="E244" s="36">
        <v>1</v>
      </c>
      <c r="F244" s="36">
        <v>1</v>
      </c>
      <c r="G244" s="36">
        <v>0</v>
      </c>
      <c r="H244" s="36">
        <v>0</v>
      </c>
      <c r="I244" s="35">
        <v>-0.5</v>
      </c>
      <c r="J244" s="35">
        <v>1.5</v>
      </c>
      <c r="K244" s="37" t="b">
        <v>1</v>
      </c>
      <c r="L244" t="s">
        <v>741</v>
      </c>
      <c r="M244" t="s">
        <v>741</v>
      </c>
    </row>
    <row r="245" spans="1:13">
      <c r="A245" s="5" t="s">
        <v>178</v>
      </c>
      <c r="B245" s="3" t="s">
        <v>63</v>
      </c>
      <c r="C245" s="3" t="s">
        <v>461</v>
      </c>
      <c r="D245" s="36">
        <v>4</v>
      </c>
      <c r="E245" s="36">
        <v>2</v>
      </c>
      <c r="F245" s="36">
        <v>1</v>
      </c>
      <c r="G245" s="36">
        <v>7</v>
      </c>
      <c r="H245" s="36">
        <v>5</v>
      </c>
      <c r="I245" s="35">
        <v>-1.0825756949558398</v>
      </c>
      <c r="J245" s="35">
        <v>8.0825756949558389</v>
      </c>
      <c r="K245" s="37" t="b">
        <v>1</v>
      </c>
      <c r="L245" t="s">
        <v>741</v>
      </c>
      <c r="M245" t="s">
        <v>741</v>
      </c>
    </row>
    <row r="246" spans="1:13">
      <c r="A246" s="5" t="s">
        <v>180</v>
      </c>
      <c r="B246" s="3" t="s">
        <v>63</v>
      </c>
      <c r="C246" s="3" t="s">
        <v>462</v>
      </c>
      <c r="D246" s="36">
        <v>2</v>
      </c>
      <c r="E246" s="36">
        <v>1</v>
      </c>
      <c r="F246" s="36">
        <v>8</v>
      </c>
      <c r="G246" s="36">
        <v>2</v>
      </c>
      <c r="H246" s="36">
        <v>3</v>
      </c>
      <c r="I246" s="35">
        <v>-2.2952682532047088</v>
      </c>
      <c r="J246" s="35">
        <v>8.7952682532047088</v>
      </c>
      <c r="K246" s="37" t="b">
        <v>1</v>
      </c>
      <c r="L246" t="s">
        <v>741</v>
      </c>
      <c r="M246" t="s">
        <v>741</v>
      </c>
    </row>
    <row r="247" spans="1:13">
      <c r="A247" s="5" t="s">
        <v>182</v>
      </c>
      <c r="B247" s="3" t="s">
        <v>63</v>
      </c>
      <c r="C247" s="3" t="s">
        <v>463</v>
      </c>
      <c r="D247" s="36">
        <v>28</v>
      </c>
      <c r="E247" s="36">
        <v>26</v>
      </c>
      <c r="F247" s="36">
        <v>28</v>
      </c>
      <c r="G247" s="36">
        <v>22</v>
      </c>
      <c r="H247" s="36">
        <v>34</v>
      </c>
      <c r="I247" s="35">
        <v>21.101020514433642</v>
      </c>
      <c r="J247" s="35">
        <v>30.898979485566358</v>
      </c>
      <c r="K247" s="37" t="b">
        <v>0</v>
      </c>
      <c r="L247" t="s">
        <v>741</v>
      </c>
      <c r="M247" t="s">
        <v>742</v>
      </c>
    </row>
    <row r="248" spans="1:13">
      <c r="A248" s="5" t="s">
        <v>247</v>
      </c>
      <c r="B248" s="3" t="s">
        <v>63</v>
      </c>
      <c r="C248" s="3" t="s">
        <v>464</v>
      </c>
      <c r="D248" s="36">
        <v>20</v>
      </c>
      <c r="E248" s="36">
        <v>45</v>
      </c>
      <c r="F248" s="36">
        <v>40</v>
      </c>
      <c r="G248" s="36">
        <v>38</v>
      </c>
      <c r="H248" s="36">
        <v>34</v>
      </c>
      <c r="I248" s="35">
        <v>16.862173232475897</v>
      </c>
      <c r="J248" s="35">
        <v>54.637826767524103</v>
      </c>
      <c r="K248" s="37" t="b">
        <v>1</v>
      </c>
      <c r="L248" t="s">
        <v>741</v>
      </c>
      <c r="M248" t="s">
        <v>741</v>
      </c>
    </row>
    <row r="249" spans="1:13">
      <c r="A249" s="5" t="s">
        <v>65</v>
      </c>
      <c r="B249" s="3" t="s">
        <v>64</v>
      </c>
      <c r="C249" s="3" t="s">
        <v>205</v>
      </c>
      <c r="D249" s="36">
        <v>14</v>
      </c>
      <c r="E249" s="36">
        <v>18</v>
      </c>
      <c r="F249" s="36">
        <v>20</v>
      </c>
      <c r="G249" s="36">
        <v>12</v>
      </c>
      <c r="H249" s="36">
        <v>21</v>
      </c>
      <c r="I249" s="35">
        <v>9.6754446796632401</v>
      </c>
      <c r="J249" s="35">
        <v>22.32455532033676</v>
      </c>
      <c r="K249" s="37" t="b">
        <v>1</v>
      </c>
      <c r="L249" t="s">
        <v>741</v>
      </c>
      <c r="M249" t="s">
        <v>741</v>
      </c>
    </row>
    <row r="250" spans="1:13">
      <c r="A250" s="5" t="s">
        <v>114</v>
      </c>
      <c r="B250" s="38" t="s">
        <v>64</v>
      </c>
      <c r="C250" s="3" t="s">
        <v>465</v>
      </c>
      <c r="D250" s="36">
        <v>14</v>
      </c>
      <c r="E250" s="36">
        <v>16</v>
      </c>
      <c r="F250" s="36">
        <v>19</v>
      </c>
      <c r="G250" s="36">
        <v>12</v>
      </c>
      <c r="H250" s="36">
        <v>20</v>
      </c>
      <c r="I250" s="35">
        <v>10.077959783605699</v>
      </c>
      <c r="J250" s="35">
        <v>20.422040216394301</v>
      </c>
      <c r="K250" s="37" t="b">
        <v>1</v>
      </c>
      <c r="L250" t="s">
        <v>741</v>
      </c>
      <c r="M250" t="s">
        <v>741</v>
      </c>
    </row>
    <row r="251" spans="1:13">
      <c r="A251" s="5" t="s">
        <v>121</v>
      </c>
      <c r="B251" s="3" t="s">
        <v>64</v>
      </c>
      <c r="C251" s="3" t="s">
        <v>466</v>
      </c>
      <c r="D251" s="36">
        <v>0</v>
      </c>
      <c r="E251" s="36">
        <v>2</v>
      </c>
      <c r="F251" s="36">
        <v>1</v>
      </c>
      <c r="G251" s="36">
        <v>0</v>
      </c>
      <c r="H251" s="36">
        <v>1</v>
      </c>
      <c r="I251" s="35">
        <v>-0.9083123951776999</v>
      </c>
      <c r="J251" s="35">
        <v>2.4083123951776999</v>
      </c>
      <c r="K251" s="37" t="b">
        <v>1</v>
      </c>
      <c r="L251" t="s">
        <v>741</v>
      </c>
      <c r="M251" t="s">
        <v>741</v>
      </c>
    </row>
    <row r="252" spans="1:13">
      <c r="A252" s="5" t="s">
        <v>125</v>
      </c>
      <c r="B252" s="3" t="s">
        <v>64</v>
      </c>
      <c r="C252" s="3" t="s">
        <v>467</v>
      </c>
      <c r="D252" s="36">
        <v>0</v>
      </c>
      <c r="E252" s="36">
        <v>0</v>
      </c>
      <c r="F252" s="36">
        <v>0</v>
      </c>
      <c r="G252" s="36">
        <v>0</v>
      </c>
      <c r="H252" s="36">
        <v>0</v>
      </c>
      <c r="I252" s="35">
        <v>0</v>
      </c>
      <c r="J252" s="35">
        <v>0</v>
      </c>
      <c r="K252" s="37" t="b">
        <v>0</v>
      </c>
      <c r="L252" t="s">
        <v>742</v>
      </c>
      <c r="M252" t="s">
        <v>742</v>
      </c>
    </row>
    <row r="253" spans="1:13">
      <c r="A253" s="5" t="s">
        <v>227</v>
      </c>
      <c r="B253" s="39" t="s">
        <v>64</v>
      </c>
      <c r="C253" s="3" t="s">
        <v>468</v>
      </c>
      <c r="D253" s="36">
        <v>0</v>
      </c>
      <c r="E253" s="36">
        <v>0</v>
      </c>
      <c r="F253" s="36">
        <v>0</v>
      </c>
      <c r="G253" s="36">
        <v>0</v>
      </c>
      <c r="H253" s="36">
        <v>0</v>
      </c>
      <c r="I253" s="35">
        <v>0</v>
      </c>
      <c r="J253" s="35">
        <v>0</v>
      </c>
      <c r="K253" s="37" t="b">
        <v>0</v>
      </c>
      <c r="L253" t="s">
        <v>742</v>
      </c>
      <c r="M253" t="s">
        <v>742</v>
      </c>
    </row>
    <row r="254" spans="1:13">
      <c r="A254" s="5" t="s">
        <v>229</v>
      </c>
      <c r="B254" s="3" t="s">
        <v>64</v>
      </c>
      <c r="C254" s="3" t="s">
        <v>469</v>
      </c>
      <c r="D254" s="36">
        <v>0</v>
      </c>
      <c r="E254" s="36">
        <v>0</v>
      </c>
      <c r="F254" s="36">
        <v>0</v>
      </c>
      <c r="G254" s="36">
        <v>0</v>
      </c>
      <c r="H254" s="36">
        <v>0</v>
      </c>
      <c r="I254" s="35">
        <v>0</v>
      </c>
      <c r="J254" s="35">
        <v>0</v>
      </c>
      <c r="K254" s="37" t="b">
        <v>0</v>
      </c>
      <c r="L254" t="s">
        <v>742</v>
      </c>
      <c r="M254" t="s">
        <v>742</v>
      </c>
    </row>
    <row r="255" spans="1:13">
      <c r="A255" s="5" t="s">
        <v>142</v>
      </c>
      <c r="B255" s="3" t="s">
        <v>64</v>
      </c>
      <c r="C255" s="3" t="s">
        <v>470</v>
      </c>
      <c r="D255" s="36">
        <v>0</v>
      </c>
      <c r="E255" s="36">
        <v>0</v>
      </c>
      <c r="F255" s="36">
        <v>1</v>
      </c>
      <c r="G255" s="36">
        <v>0</v>
      </c>
      <c r="H255" s="36">
        <v>0</v>
      </c>
      <c r="I255" s="35">
        <v>-0.6160254037844386</v>
      </c>
      <c r="J255" s="35">
        <v>1.1160254037844386</v>
      </c>
      <c r="K255" s="37" t="b">
        <v>1</v>
      </c>
      <c r="L255" t="s">
        <v>741</v>
      </c>
      <c r="M255" t="s">
        <v>741</v>
      </c>
    </row>
    <row r="256" spans="1:13">
      <c r="A256" s="5" t="s">
        <v>232</v>
      </c>
      <c r="B256" s="3" t="s">
        <v>64</v>
      </c>
      <c r="C256" s="3" t="s">
        <v>471</v>
      </c>
      <c r="D256" s="36">
        <v>0</v>
      </c>
      <c r="E256" s="36">
        <v>0</v>
      </c>
      <c r="F256" s="36">
        <v>0</v>
      </c>
      <c r="G256" s="36">
        <v>0</v>
      </c>
      <c r="H256" s="36">
        <v>0</v>
      </c>
      <c r="I256" s="35">
        <v>0</v>
      </c>
      <c r="J256" s="35">
        <v>0</v>
      </c>
      <c r="K256" s="37" t="b">
        <v>0</v>
      </c>
      <c r="L256" t="s">
        <v>742</v>
      </c>
      <c r="M256" t="s">
        <v>742</v>
      </c>
    </row>
    <row r="257" spans="1:13">
      <c r="A257" s="5" t="s">
        <v>234</v>
      </c>
      <c r="B257" s="3" t="s">
        <v>64</v>
      </c>
      <c r="C257" s="3" t="s">
        <v>472</v>
      </c>
      <c r="D257" s="36">
        <v>0</v>
      </c>
      <c r="E257" s="36">
        <v>0</v>
      </c>
      <c r="F257" s="36">
        <v>1</v>
      </c>
      <c r="G257" s="36">
        <v>0</v>
      </c>
      <c r="H257" s="36">
        <v>0</v>
      </c>
      <c r="I257" s="35">
        <v>-0.6160254037844386</v>
      </c>
      <c r="J257" s="35">
        <v>1.1160254037844386</v>
      </c>
      <c r="K257" s="37" t="b">
        <v>1</v>
      </c>
      <c r="L257" t="s">
        <v>741</v>
      </c>
      <c r="M257" t="s">
        <v>741</v>
      </c>
    </row>
    <row r="258" spans="1:13">
      <c r="A258" s="5" t="s">
        <v>155</v>
      </c>
      <c r="B258" s="3" t="s">
        <v>64</v>
      </c>
      <c r="C258" s="3" t="s">
        <v>473</v>
      </c>
      <c r="D258" s="36">
        <v>2</v>
      </c>
      <c r="E258" s="36">
        <v>7</v>
      </c>
      <c r="F258" s="36">
        <v>3</v>
      </c>
      <c r="G258" s="36">
        <v>1</v>
      </c>
      <c r="H258" s="36">
        <v>3</v>
      </c>
      <c r="I258" s="35">
        <v>-1.3052167895721496</v>
      </c>
      <c r="J258" s="35">
        <v>7.8052167895721496</v>
      </c>
      <c r="K258" s="37" t="b">
        <v>1</v>
      </c>
      <c r="L258" t="s">
        <v>741</v>
      </c>
      <c r="M258" t="s">
        <v>741</v>
      </c>
    </row>
    <row r="259" spans="1:13">
      <c r="A259" s="5" t="s">
        <v>237</v>
      </c>
      <c r="B259" s="3" t="s">
        <v>64</v>
      </c>
      <c r="C259" s="3" t="s">
        <v>474</v>
      </c>
      <c r="D259" s="36">
        <v>2</v>
      </c>
      <c r="E259" s="36">
        <v>5</v>
      </c>
      <c r="F259" s="36">
        <v>3</v>
      </c>
      <c r="G259" s="36">
        <v>1</v>
      </c>
      <c r="H259" s="36">
        <v>2</v>
      </c>
      <c r="I259" s="35">
        <v>-0.20803989154980806</v>
      </c>
      <c r="J259" s="35">
        <v>5.7080398915498076</v>
      </c>
      <c r="K259" s="37" t="b">
        <v>1</v>
      </c>
      <c r="L259" t="s">
        <v>741</v>
      </c>
      <c r="M259" t="s">
        <v>741</v>
      </c>
    </row>
    <row r="260" spans="1:13">
      <c r="A260" s="5" t="s">
        <v>239</v>
      </c>
      <c r="B260" s="38" t="s">
        <v>64</v>
      </c>
      <c r="C260" s="3" t="s">
        <v>475</v>
      </c>
      <c r="D260" s="36">
        <v>0</v>
      </c>
      <c r="E260" s="36">
        <v>2</v>
      </c>
      <c r="F260" s="36">
        <v>0</v>
      </c>
      <c r="G260" s="36">
        <v>0</v>
      </c>
      <c r="H260" s="36">
        <v>1</v>
      </c>
      <c r="I260" s="35">
        <v>-1.2320508075688772</v>
      </c>
      <c r="J260" s="35">
        <v>2.2320508075688772</v>
      </c>
      <c r="K260" s="37" t="b">
        <v>1</v>
      </c>
      <c r="L260" t="s">
        <v>741</v>
      </c>
      <c r="M260" t="s">
        <v>741</v>
      </c>
    </row>
    <row r="261" spans="1:13">
      <c r="A261" s="5" t="s">
        <v>169</v>
      </c>
      <c r="B261" s="3" t="s">
        <v>64</v>
      </c>
      <c r="C261" s="3" t="s">
        <v>476</v>
      </c>
      <c r="D261" s="36">
        <v>0</v>
      </c>
      <c r="E261" s="36">
        <v>0</v>
      </c>
      <c r="F261" s="36">
        <v>1</v>
      </c>
      <c r="G261" s="36">
        <v>1</v>
      </c>
      <c r="H261" s="36">
        <v>3</v>
      </c>
      <c r="I261" s="35">
        <v>-0.5</v>
      </c>
      <c r="J261" s="35">
        <v>1.5</v>
      </c>
      <c r="K261" s="37" t="b">
        <v>0</v>
      </c>
      <c r="L261" t="s">
        <v>741</v>
      </c>
      <c r="M261" t="s">
        <v>742</v>
      </c>
    </row>
    <row r="262" spans="1:13">
      <c r="A262" s="5" t="s">
        <v>174</v>
      </c>
      <c r="B262" s="3" t="s">
        <v>64</v>
      </c>
      <c r="C262" s="3" t="s">
        <v>477</v>
      </c>
      <c r="D262" s="36">
        <v>2</v>
      </c>
      <c r="E262" s="36">
        <v>3</v>
      </c>
      <c r="F262" s="36">
        <v>7</v>
      </c>
      <c r="G262" s="36">
        <v>6</v>
      </c>
      <c r="H262" s="36">
        <v>4</v>
      </c>
      <c r="I262" s="35">
        <v>0.37689437438233941</v>
      </c>
      <c r="J262" s="35">
        <v>8.6231056256176615</v>
      </c>
      <c r="K262" s="37" t="b">
        <v>1</v>
      </c>
      <c r="L262" t="s">
        <v>741</v>
      </c>
      <c r="M262" t="s">
        <v>741</v>
      </c>
    </row>
    <row r="263" spans="1:13">
      <c r="A263" s="5" t="s">
        <v>176</v>
      </c>
      <c r="B263" s="3" t="s">
        <v>64</v>
      </c>
      <c r="C263" s="3" t="s">
        <v>478</v>
      </c>
      <c r="D263" s="36">
        <v>2</v>
      </c>
      <c r="E263" s="36">
        <v>0</v>
      </c>
      <c r="F263" s="36">
        <v>0</v>
      </c>
      <c r="G263" s="36">
        <v>0</v>
      </c>
      <c r="H263" s="36">
        <v>0</v>
      </c>
      <c r="I263" s="35">
        <v>-1.2320508075688772</v>
      </c>
      <c r="J263" s="35">
        <v>2.2320508075688772</v>
      </c>
      <c r="K263" s="37" t="b">
        <v>1</v>
      </c>
      <c r="L263" t="s">
        <v>741</v>
      </c>
      <c r="M263" t="s">
        <v>741</v>
      </c>
    </row>
    <row r="264" spans="1:13">
      <c r="A264" s="5" t="s">
        <v>178</v>
      </c>
      <c r="B264" s="3" t="s">
        <v>64</v>
      </c>
      <c r="C264" s="3" t="s">
        <v>479</v>
      </c>
      <c r="D264" s="36">
        <v>0</v>
      </c>
      <c r="E264" s="36">
        <v>0</v>
      </c>
      <c r="F264" s="36">
        <v>0</v>
      </c>
      <c r="G264" s="36">
        <v>0</v>
      </c>
      <c r="H264" s="36">
        <v>0</v>
      </c>
      <c r="I264" s="35">
        <v>0</v>
      </c>
      <c r="J264" s="35">
        <v>0</v>
      </c>
      <c r="K264" s="37" t="b">
        <v>0</v>
      </c>
      <c r="L264" t="s">
        <v>742</v>
      </c>
      <c r="M264" t="s">
        <v>742</v>
      </c>
    </row>
    <row r="265" spans="1:13">
      <c r="A265" s="5" t="s">
        <v>180</v>
      </c>
      <c r="B265" s="3" t="s">
        <v>64</v>
      </c>
      <c r="C265" s="3" t="s">
        <v>480</v>
      </c>
      <c r="D265" s="36">
        <v>0</v>
      </c>
      <c r="E265" s="36">
        <v>0</v>
      </c>
      <c r="F265" s="36">
        <v>2</v>
      </c>
      <c r="G265" s="36">
        <v>1</v>
      </c>
      <c r="H265" s="36">
        <v>2</v>
      </c>
      <c r="I265" s="35">
        <v>-0.9083123951776999</v>
      </c>
      <c r="J265" s="35">
        <v>2.4083123951776999</v>
      </c>
      <c r="K265" s="37" t="b">
        <v>1</v>
      </c>
      <c r="L265" t="s">
        <v>741</v>
      </c>
      <c r="M265" t="s">
        <v>741</v>
      </c>
    </row>
    <row r="266" spans="1:13">
      <c r="A266" s="5" t="s">
        <v>182</v>
      </c>
      <c r="B266" s="3" t="s">
        <v>64</v>
      </c>
      <c r="C266" s="3" t="s">
        <v>481</v>
      </c>
      <c r="D266" s="36">
        <v>3</v>
      </c>
      <c r="E266" s="36">
        <v>2</v>
      </c>
      <c r="F266" s="36">
        <v>3</v>
      </c>
      <c r="G266" s="36">
        <v>2</v>
      </c>
      <c r="H266" s="36">
        <v>3</v>
      </c>
      <c r="I266" s="35">
        <v>1.5</v>
      </c>
      <c r="J266" s="35">
        <v>3.5</v>
      </c>
      <c r="K266" s="37" t="b">
        <v>1</v>
      </c>
      <c r="L266" t="s">
        <v>741</v>
      </c>
      <c r="M266" t="s">
        <v>741</v>
      </c>
    </row>
    <row r="267" spans="1:13">
      <c r="A267" s="5" t="s">
        <v>247</v>
      </c>
      <c r="B267" s="3" t="s">
        <v>64</v>
      </c>
      <c r="C267" s="3" t="s">
        <v>482</v>
      </c>
      <c r="D267" s="36">
        <v>5</v>
      </c>
      <c r="E267" s="36">
        <v>6</v>
      </c>
      <c r="F267" s="36">
        <v>3</v>
      </c>
      <c r="G267" s="36">
        <v>1</v>
      </c>
      <c r="H267" s="36">
        <v>6</v>
      </c>
      <c r="I267" s="35">
        <v>-9.057287393430391E-2</v>
      </c>
      <c r="J267" s="35">
        <v>7.5905728739343044</v>
      </c>
      <c r="K267" s="37" t="b">
        <v>1</v>
      </c>
      <c r="L267" t="s">
        <v>741</v>
      </c>
      <c r="M267" t="s">
        <v>741</v>
      </c>
    </row>
    <row r="268" spans="1:13">
      <c r="A268" s="5" t="s">
        <v>65</v>
      </c>
      <c r="B268" s="43" t="s">
        <v>483</v>
      </c>
      <c r="C268" s="3" t="s">
        <v>199</v>
      </c>
      <c r="D268" s="36">
        <v>738</v>
      </c>
      <c r="E268" s="36">
        <v>759</v>
      </c>
      <c r="F268" s="36">
        <v>787</v>
      </c>
      <c r="G268" s="36">
        <v>830</v>
      </c>
      <c r="H268" s="36">
        <v>850</v>
      </c>
      <c r="I268" s="35">
        <v>709.61603960282196</v>
      </c>
      <c r="J268" s="35">
        <v>847.38396039717804</v>
      </c>
      <c r="K268" s="37" t="b">
        <v>0</v>
      </c>
      <c r="L268" t="s">
        <v>741</v>
      </c>
      <c r="M268" t="s">
        <v>742</v>
      </c>
    </row>
    <row r="269" spans="1:13">
      <c r="A269" s="5" t="s">
        <v>114</v>
      </c>
      <c r="B269" s="44" t="s">
        <v>483</v>
      </c>
      <c r="C269" s="3" t="s">
        <v>484</v>
      </c>
      <c r="D269" s="36">
        <v>580</v>
      </c>
      <c r="E269" s="36">
        <v>583</v>
      </c>
      <c r="F269" s="36">
        <v>653</v>
      </c>
      <c r="G269" s="36">
        <v>639</v>
      </c>
      <c r="H269" s="36">
        <v>678</v>
      </c>
      <c r="I269" s="35">
        <v>548.46026114311678</v>
      </c>
      <c r="J269" s="35">
        <v>679.03973885688322</v>
      </c>
      <c r="K269" s="37" t="b">
        <v>1</v>
      </c>
      <c r="L269" t="s">
        <v>741</v>
      </c>
      <c r="M269" t="s">
        <v>741</v>
      </c>
    </row>
    <row r="270" spans="1:13">
      <c r="A270" s="5" t="s">
        <v>121</v>
      </c>
      <c r="B270" s="44" t="s">
        <v>483</v>
      </c>
      <c r="C270" s="3" t="s">
        <v>485</v>
      </c>
      <c r="D270" s="36">
        <v>158</v>
      </c>
      <c r="E270" s="36">
        <v>176</v>
      </c>
      <c r="F270" s="36">
        <v>134</v>
      </c>
      <c r="G270" s="36">
        <v>191</v>
      </c>
      <c r="H270" s="36">
        <v>172</v>
      </c>
      <c r="I270" s="35">
        <v>122.24411805408573</v>
      </c>
      <c r="J270" s="35">
        <v>207.25588194591427</v>
      </c>
      <c r="K270" s="37" t="b">
        <v>1</v>
      </c>
      <c r="L270" t="s">
        <v>741</v>
      </c>
      <c r="M270" t="s">
        <v>741</v>
      </c>
    </row>
    <row r="271" spans="1:13">
      <c r="A271" s="5" t="s">
        <v>125</v>
      </c>
      <c r="B271" s="45" t="s">
        <v>483</v>
      </c>
      <c r="C271" s="3" t="s">
        <v>486</v>
      </c>
      <c r="D271" s="36">
        <v>219</v>
      </c>
      <c r="E271" s="36">
        <v>226</v>
      </c>
      <c r="F271" s="36">
        <v>208</v>
      </c>
      <c r="G271" s="36">
        <v>233</v>
      </c>
      <c r="H271" s="36">
        <v>241</v>
      </c>
      <c r="I271" s="35">
        <v>203.03381468738061</v>
      </c>
      <c r="J271" s="35">
        <v>239.96618531261939</v>
      </c>
      <c r="K271" s="37" t="b">
        <v>0</v>
      </c>
      <c r="L271" t="s">
        <v>741</v>
      </c>
      <c r="M271" t="s">
        <v>742</v>
      </c>
    </row>
    <row r="272" spans="1:13">
      <c r="A272" s="5" t="s">
        <v>227</v>
      </c>
      <c r="B272" s="44" t="s">
        <v>483</v>
      </c>
      <c r="C272" s="3" t="s">
        <v>487</v>
      </c>
      <c r="D272" s="36">
        <v>100</v>
      </c>
      <c r="E272" s="36">
        <v>92</v>
      </c>
      <c r="F272" s="36">
        <v>106</v>
      </c>
      <c r="G272" s="36">
        <v>94</v>
      </c>
      <c r="H272" s="36">
        <v>104</v>
      </c>
      <c r="I272" s="35">
        <v>87.045548849896676</v>
      </c>
      <c r="J272" s="35">
        <v>108.95445115010332</v>
      </c>
      <c r="K272" s="37" t="b">
        <v>1</v>
      </c>
      <c r="L272" t="s">
        <v>741</v>
      </c>
      <c r="M272" t="s">
        <v>741</v>
      </c>
    </row>
    <row r="273" spans="1:13">
      <c r="A273" s="5" t="s">
        <v>229</v>
      </c>
      <c r="B273" s="44" t="s">
        <v>483</v>
      </c>
      <c r="C273" s="3" t="s">
        <v>488</v>
      </c>
      <c r="D273" s="36">
        <v>119</v>
      </c>
      <c r="E273" s="36">
        <v>134</v>
      </c>
      <c r="F273" s="36">
        <v>102</v>
      </c>
      <c r="G273" s="36">
        <v>139</v>
      </c>
      <c r="H273" s="36">
        <v>137</v>
      </c>
      <c r="I273" s="35">
        <v>94.638260620676377</v>
      </c>
      <c r="J273" s="35">
        <v>152.36173937932364</v>
      </c>
      <c r="K273" s="37" t="b">
        <v>1</v>
      </c>
      <c r="L273" t="s">
        <v>741</v>
      </c>
      <c r="M273" t="s">
        <v>741</v>
      </c>
    </row>
    <row r="274" spans="1:13">
      <c r="A274" s="5" t="s">
        <v>142</v>
      </c>
      <c r="B274" s="44" t="s">
        <v>483</v>
      </c>
      <c r="C274" s="3" t="s">
        <v>489</v>
      </c>
      <c r="D274" s="36">
        <v>13</v>
      </c>
      <c r="E274" s="36">
        <v>13</v>
      </c>
      <c r="F274" s="36">
        <v>7</v>
      </c>
      <c r="G274" s="36">
        <v>4</v>
      </c>
      <c r="H274" s="36">
        <v>6</v>
      </c>
      <c r="I274" s="35">
        <v>1.455771365940052</v>
      </c>
      <c r="J274" s="35">
        <v>17.044228634059948</v>
      </c>
      <c r="K274" s="37" t="b">
        <v>1</v>
      </c>
      <c r="L274" t="s">
        <v>741</v>
      </c>
      <c r="M274" t="s">
        <v>741</v>
      </c>
    </row>
    <row r="275" spans="1:13">
      <c r="A275" s="5" t="s">
        <v>232</v>
      </c>
      <c r="B275" s="44" t="s">
        <v>483</v>
      </c>
      <c r="C275" s="3" t="s">
        <v>490</v>
      </c>
      <c r="D275" s="36">
        <v>6</v>
      </c>
      <c r="E275" s="36">
        <v>5</v>
      </c>
      <c r="F275" s="36">
        <v>3</v>
      </c>
      <c r="G275" s="36">
        <v>1</v>
      </c>
      <c r="H275" s="36">
        <v>3</v>
      </c>
      <c r="I275" s="35">
        <v>-9.057287393430391E-2</v>
      </c>
      <c r="J275" s="35">
        <v>7.5905728739343044</v>
      </c>
      <c r="K275" s="37" t="b">
        <v>1</v>
      </c>
      <c r="L275" t="s">
        <v>741</v>
      </c>
      <c r="M275" t="s">
        <v>741</v>
      </c>
    </row>
    <row r="276" spans="1:13">
      <c r="A276" s="5" t="s">
        <v>234</v>
      </c>
      <c r="B276" s="44" t="s">
        <v>483</v>
      </c>
      <c r="C276" s="3" t="s">
        <v>491</v>
      </c>
      <c r="D276" s="36">
        <v>7</v>
      </c>
      <c r="E276" s="36">
        <v>8</v>
      </c>
      <c r="F276" s="36">
        <v>4</v>
      </c>
      <c r="G276" s="36">
        <v>3</v>
      </c>
      <c r="H276" s="36">
        <v>3</v>
      </c>
      <c r="I276" s="35">
        <v>1.3768943743823394</v>
      </c>
      <c r="J276" s="35">
        <v>9.6231056256176615</v>
      </c>
      <c r="K276" s="37" t="b">
        <v>1</v>
      </c>
      <c r="L276" t="s">
        <v>741</v>
      </c>
      <c r="M276" t="s">
        <v>741</v>
      </c>
    </row>
    <row r="277" spans="1:13">
      <c r="A277" s="5" t="s">
        <v>155</v>
      </c>
      <c r="B277" s="44" t="s">
        <v>483</v>
      </c>
      <c r="C277" s="3" t="s">
        <v>492</v>
      </c>
      <c r="D277" s="36">
        <v>119</v>
      </c>
      <c r="E277" s="36">
        <v>114</v>
      </c>
      <c r="F277" s="36">
        <v>116</v>
      </c>
      <c r="G277" s="36">
        <v>137</v>
      </c>
      <c r="H277" s="36">
        <v>132</v>
      </c>
      <c r="I277" s="35">
        <v>103.25171240910534</v>
      </c>
      <c r="J277" s="35">
        <v>139.74828759089465</v>
      </c>
      <c r="K277" s="37" t="b">
        <v>1</v>
      </c>
      <c r="L277" t="s">
        <v>741</v>
      </c>
      <c r="M277" t="s">
        <v>741</v>
      </c>
    </row>
    <row r="278" spans="1:13">
      <c r="A278" s="5" t="s">
        <v>237</v>
      </c>
      <c r="B278" s="43" t="s">
        <v>483</v>
      </c>
      <c r="C278" s="3" t="s">
        <v>493</v>
      </c>
      <c r="D278" s="36">
        <v>87</v>
      </c>
      <c r="E278" s="36">
        <v>80</v>
      </c>
      <c r="F278" s="36">
        <v>88</v>
      </c>
      <c r="G278" s="36">
        <v>88</v>
      </c>
      <c r="H278" s="36">
        <v>100</v>
      </c>
      <c r="I278" s="35">
        <v>79.060455919870179</v>
      </c>
      <c r="J278" s="35">
        <v>92.439544080129821</v>
      </c>
      <c r="K278" s="37" t="b">
        <v>0</v>
      </c>
      <c r="L278" t="s">
        <v>741</v>
      </c>
      <c r="M278" t="s">
        <v>742</v>
      </c>
    </row>
    <row r="279" spans="1:13">
      <c r="A279" s="5" t="s">
        <v>239</v>
      </c>
      <c r="B279" s="44" t="s">
        <v>483</v>
      </c>
      <c r="C279" s="3" t="s">
        <v>494</v>
      </c>
      <c r="D279" s="36">
        <v>32</v>
      </c>
      <c r="E279" s="36">
        <v>34</v>
      </c>
      <c r="F279" s="36">
        <v>28</v>
      </c>
      <c r="G279" s="36">
        <v>49</v>
      </c>
      <c r="H279" s="36">
        <v>32</v>
      </c>
      <c r="I279" s="35">
        <v>19.851886904415352</v>
      </c>
      <c r="J279" s="35">
        <v>51.648113095584648</v>
      </c>
      <c r="K279" s="37" t="b">
        <v>1</v>
      </c>
      <c r="L279" t="s">
        <v>741</v>
      </c>
      <c r="M279" t="s">
        <v>741</v>
      </c>
    </row>
    <row r="280" spans="1:13">
      <c r="A280" s="5" t="s">
        <v>169</v>
      </c>
      <c r="B280" s="44" t="s">
        <v>483</v>
      </c>
      <c r="C280" s="3" t="s">
        <v>495</v>
      </c>
      <c r="D280" s="36">
        <v>21</v>
      </c>
      <c r="E280" s="36">
        <v>13</v>
      </c>
      <c r="F280" s="36">
        <v>18</v>
      </c>
      <c r="G280" s="36">
        <v>20</v>
      </c>
      <c r="H280" s="36">
        <v>27</v>
      </c>
      <c r="I280" s="35">
        <v>11.835585997031025</v>
      </c>
      <c r="J280" s="35">
        <v>24.164414002968975</v>
      </c>
      <c r="K280" s="37" t="b">
        <v>0</v>
      </c>
      <c r="L280" t="s">
        <v>741</v>
      </c>
      <c r="M280" t="s">
        <v>742</v>
      </c>
    </row>
    <row r="281" spans="1:13">
      <c r="A281" s="5" t="s">
        <v>174</v>
      </c>
      <c r="B281" s="44" t="s">
        <v>483</v>
      </c>
      <c r="C281" s="3" t="s">
        <v>496</v>
      </c>
      <c r="D281" s="36">
        <v>102</v>
      </c>
      <c r="E281" s="36">
        <v>133</v>
      </c>
      <c r="F281" s="36">
        <v>128</v>
      </c>
      <c r="G281" s="36">
        <v>140</v>
      </c>
      <c r="H281" s="36">
        <v>149</v>
      </c>
      <c r="I281" s="35">
        <v>97.031539038451243</v>
      </c>
      <c r="J281" s="35">
        <v>154.46846096154877</v>
      </c>
      <c r="K281" s="37" t="b">
        <v>1</v>
      </c>
      <c r="L281" t="s">
        <v>741</v>
      </c>
      <c r="M281" t="s">
        <v>741</v>
      </c>
    </row>
    <row r="282" spans="1:13">
      <c r="A282" s="5" t="s">
        <v>176</v>
      </c>
      <c r="B282" s="44" t="s">
        <v>483</v>
      </c>
      <c r="C282" s="3" t="s">
        <v>497</v>
      </c>
      <c r="D282" s="36">
        <v>25</v>
      </c>
      <c r="E282" s="36">
        <v>19</v>
      </c>
      <c r="F282" s="36">
        <v>27</v>
      </c>
      <c r="G282" s="36">
        <v>26</v>
      </c>
      <c r="H282" s="36">
        <v>30</v>
      </c>
      <c r="I282" s="35">
        <v>18.025050201005634</v>
      </c>
      <c r="J282" s="35">
        <v>30.474949798994366</v>
      </c>
      <c r="K282" s="37" t="b">
        <v>1</v>
      </c>
      <c r="L282" t="s">
        <v>741</v>
      </c>
      <c r="M282" t="s">
        <v>741</v>
      </c>
    </row>
    <row r="283" spans="1:13">
      <c r="A283" s="5" t="s">
        <v>178</v>
      </c>
      <c r="B283" s="44" t="s">
        <v>483</v>
      </c>
      <c r="C283" s="3" t="s">
        <v>498</v>
      </c>
      <c r="D283" s="36">
        <v>23</v>
      </c>
      <c r="E283" s="36">
        <v>23</v>
      </c>
      <c r="F283" s="36">
        <v>31</v>
      </c>
      <c r="G283" s="36">
        <v>46</v>
      </c>
      <c r="H283" s="36">
        <v>26</v>
      </c>
      <c r="I283" s="35">
        <v>11.968360029007052</v>
      </c>
      <c r="J283" s="35">
        <v>49.531639970992948</v>
      </c>
      <c r="K283" s="37" t="b">
        <v>1</v>
      </c>
      <c r="L283" t="s">
        <v>741</v>
      </c>
      <c r="M283" t="s">
        <v>741</v>
      </c>
    </row>
    <row r="284" spans="1:13">
      <c r="A284" s="5" t="s">
        <v>180</v>
      </c>
      <c r="B284" s="44" t="s">
        <v>483</v>
      </c>
      <c r="C284" s="3" t="s">
        <v>499</v>
      </c>
      <c r="D284" s="36">
        <v>14</v>
      </c>
      <c r="E284" s="36">
        <v>16</v>
      </c>
      <c r="F284" s="36">
        <v>26</v>
      </c>
      <c r="G284" s="36">
        <v>12</v>
      </c>
      <c r="H284" s="36">
        <v>20</v>
      </c>
      <c r="I284" s="35">
        <v>6.2296703857309925</v>
      </c>
      <c r="J284" s="35">
        <v>27.770329614269009</v>
      </c>
      <c r="K284" s="37" t="b">
        <v>1</v>
      </c>
      <c r="L284" t="s">
        <v>741</v>
      </c>
      <c r="M284" t="s">
        <v>741</v>
      </c>
    </row>
    <row r="285" spans="1:13">
      <c r="A285" s="5" t="s">
        <v>182</v>
      </c>
      <c r="B285" s="44" t="s">
        <v>483</v>
      </c>
      <c r="C285" s="3" t="s">
        <v>500</v>
      </c>
      <c r="D285" s="36">
        <v>87</v>
      </c>
      <c r="E285" s="36">
        <v>88</v>
      </c>
      <c r="F285" s="36">
        <v>81</v>
      </c>
      <c r="G285" s="36">
        <v>82</v>
      </c>
      <c r="H285" s="36">
        <v>99</v>
      </c>
      <c r="I285" s="35">
        <v>78.417237469701774</v>
      </c>
      <c r="J285" s="35">
        <v>90.582762530298226</v>
      </c>
      <c r="K285" s="37" t="b">
        <v>0</v>
      </c>
      <c r="L285" t="s">
        <v>741</v>
      </c>
      <c r="M285" t="s">
        <v>742</v>
      </c>
    </row>
    <row r="286" spans="1:13">
      <c r="A286" s="5" t="s">
        <v>247</v>
      </c>
      <c r="B286" s="43" t="s">
        <v>483</v>
      </c>
      <c r="C286" s="3" t="s">
        <v>501</v>
      </c>
      <c r="D286" s="36">
        <v>115</v>
      </c>
      <c r="E286" s="36">
        <v>114</v>
      </c>
      <c r="F286" s="36">
        <v>145</v>
      </c>
      <c r="G286" s="36">
        <v>130</v>
      </c>
      <c r="H286" s="36">
        <v>120</v>
      </c>
      <c r="I286" s="35">
        <v>100.66228108136015</v>
      </c>
      <c r="J286" s="35">
        <v>151.33771891863987</v>
      </c>
      <c r="K286" s="37" t="b">
        <v>1</v>
      </c>
      <c r="L286" t="s">
        <v>741</v>
      </c>
      <c r="M286" t="s">
        <v>741</v>
      </c>
    </row>
    <row r="287" spans="1:13">
      <c r="A287" s="5" t="s">
        <v>65</v>
      </c>
      <c r="B287" s="2" t="s">
        <v>502</v>
      </c>
      <c r="C287" s="3" t="s">
        <v>503</v>
      </c>
      <c r="D287" s="36">
        <v>855</v>
      </c>
      <c r="E287" s="36">
        <v>756</v>
      </c>
      <c r="F287" s="36">
        <v>770</v>
      </c>
      <c r="G287" s="36">
        <v>800</v>
      </c>
      <c r="H287" s="36">
        <v>832</v>
      </c>
      <c r="I287" s="35">
        <v>719.2845473257745</v>
      </c>
      <c r="J287" s="35">
        <v>871.2154526742255</v>
      </c>
      <c r="K287" s="37" t="b">
        <v>1</v>
      </c>
      <c r="L287" t="s">
        <v>741</v>
      </c>
      <c r="M287" t="s">
        <v>741</v>
      </c>
    </row>
    <row r="288" spans="1:13">
      <c r="A288" s="5" t="s">
        <v>114</v>
      </c>
      <c r="B288" s="2" t="s">
        <v>502</v>
      </c>
      <c r="C288" s="3" t="s">
        <v>504</v>
      </c>
      <c r="D288" s="36">
        <v>698</v>
      </c>
      <c r="E288" s="36">
        <v>621</v>
      </c>
      <c r="F288" s="36">
        <v>652</v>
      </c>
      <c r="G288" s="36">
        <v>670</v>
      </c>
      <c r="H288" s="36">
        <v>689</v>
      </c>
      <c r="I288" s="35">
        <v>604.31476959911583</v>
      </c>
      <c r="J288" s="35">
        <v>716.18523040088417</v>
      </c>
      <c r="K288" s="37" t="b">
        <v>1</v>
      </c>
      <c r="L288" t="s">
        <v>741</v>
      </c>
      <c r="M288" t="s">
        <v>741</v>
      </c>
    </row>
    <row r="289" spans="1:13">
      <c r="A289" s="5" t="s">
        <v>121</v>
      </c>
      <c r="B289" s="46" t="s">
        <v>502</v>
      </c>
      <c r="C289" s="3" t="s">
        <v>505</v>
      </c>
      <c r="D289" s="36">
        <v>157</v>
      </c>
      <c r="E289" s="36">
        <v>135</v>
      </c>
      <c r="F289" s="36">
        <v>118</v>
      </c>
      <c r="G289" s="36">
        <v>130</v>
      </c>
      <c r="H289" s="36">
        <v>143</v>
      </c>
      <c r="I289" s="35">
        <v>106.75110621634893</v>
      </c>
      <c r="J289" s="35">
        <v>163.24889378365106</v>
      </c>
      <c r="K289" s="37" t="b">
        <v>1</v>
      </c>
      <c r="L289" t="s">
        <v>741</v>
      </c>
      <c r="M289" t="s">
        <v>741</v>
      </c>
    </row>
    <row r="290" spans="1:13">
      <c r="A290" s="5" t="s">
        <v>125</v>
      </c>
      <c r="B290" s="2" t="s">
        <v>502</v>
      </c>
      <c r="C290" s="3" t="s">
        <v>506</v>
      </c>
      <c r="D290" s="36">
        <v>226</v>
      </c>
      <c r="E290" s="36">
        <v>201</v>
      </c>
      <c r="F290" s="36">
        <v>217</v>
      </c>
      <c r="G290" s="36">
        <v>209</v>
      </c>
      <c r="H290" s="36">
        <v>221</v>
      </c>
      <c r="I290" s="35">
        <v>194.68255537237286</v>
      </c>
      <c r="J290" s="35">
        <v>231.81744462762714</v>
      </c>
      <c r="K290" s="37" t="b">
        <v>1</v>
      </c>
      <c r="L290" t="s">
        <v>741</v>
      </c>
      <c r="M290" t="s">
        <v>741</v>
      </c>
    </row>
    <row r="291" spans="1:13">
      <c r="A291" s="5" t="s">
        <v>227</v>
      </c>
      <c r="B291" s="2" t="s">
        <v>502</v>
      </c>
      <c r="C291" s="3" t="s">
        <v>507</v>
      </c>
      <c r="D291" s="36">
        <v>119</v>
      </c>
      <c r="E291" s="36">
        <v>112</v>
      </c>
      <c r="F291" s="36">
        <v>139</v>
      </c>
      <c r="G291" s="36">
        <v>110</v>
      </c>
      <c r="H291" s="36">
        <v>119</v>
      </c>
      <c r="I291" s="35">
        <v>97.065310117640564</v>
      </c>
      <c r="J291" s="35">
        <v>142.93468988235944</v>
      </c>
      <c r="K291" s="37" t="b">
        <v>1</v>
      </c>
      <c r="L291" t="s">
        <v>741</v>
      </c>
      <c r="M291" t="s">
        <v>741</v>
      </c>
    </row>
    <row r="292" spans="1:13">
      <c r="A292" s="5" t="s">
        <v>229</v>
      </c>
      <c r="B292" s="2" t="s">
        <v>502</v>
      </c>
      <c r="C292" s="3" t="s">
        <v>508</v>
      </c>
      <c r="D292" s="36">
        <v>107</v>
      </c>
      <c r="E292" s="36">
        <v>89</v>
      </c>
      <c r="F292" s="36">
        <v>78</v>
      </c>
      <c r="G292" s="36">
        <v>99</v>
      </c>
      <c r="H292" s="36">
        <v>102</v>
      </c>
      <c r="I292" s="35">
        <v>71.507185094841105</v>
      </c>
      <c r="J292" s="35">
        <v>114.99281490515889</v>
      </c>
      <c r="K292" s="37" t="b">
        <v>1</v>
      </c>
      <c r="L292" t="s">
        <v>741</v>
      </c>
      <c r="M292" t="s">
        <v>741</v>
      </c>
    </row>
    <row r="293" spans="1:13">
      <c r="A293" s="5" t="s">
        <v>142</v>
      </c>
      <c r="B293" s="2" t="s">
        <v>502</v>
      </c>
      <c r="C293" s="3" t="s">
        <v>509</v>
      </c>
      <c r="D293" s="36">
        <v>20</v>
      </c>
      <c r="E293" s="36">
        <v>16</v>
      </c>
      <c r="F293" s="36">
        <v>14</v>
      </c>
      <c r="G293" s="36">
        <v>7</v>
      </c>
      <c r="H293" s="36">
        <v>8</v>
      </c>
      <c r="I293" s="35">
        <v>4.8292781592916132</v>
      </c>
      <c r="J293" s="35">
        <v>23.670721840708389</v>
      </c>
      <c r="K293" s="37" t="b">
        <v>1</v>
      </c>
      <c r="L293" t="s">
        <v>741</v>
      </c>
      <c r="M293" t="s">
        <v>741</v>
      </c>
    </row>
    <row r="294" spans="1:13">
      <c r="A294" s="5" t="s">
        <v>232</v>
      </c>
      <c r="B294" s="2" t="s">
        <v>502</v>
      </c>
      <c r="C294" s="3" t="s">
        <v>510</v>
      </c>
      <c r="D294" s="36">
        <v>9</v>
      </c>
      <c r="E294" s="36">
        <v>6</v>
      </c>
      <c r="F294" s="36">
        <v>7</v>
      </c>
      <c r="G294" s="36">
        <v>4</v>
      </c>
      <c r="H294" s="36">
        <v>4</v>
      </c>
      <c r="I294" s="35">
        <v>2.8944487245360109</v>
      </c>
      <c r="J294" s="35">
        <v>10.10555127546399</v>
      </c>
      <c r="K294" s="37" t="b">
        <v>1</v>
      </c>
      <c r="L294" t="s">
        <v>741</v>
      </c>
      <c r="M294" t="s">
        <v>741</v>
      </c>
    </row>
    <row r="295" spans="1:13">
      <c r="A295" s="5" t="s">
        <v>234</v>
      </c>
      <c r="B295" s="2" t="s">
        <v>502</v>
      </c>
      <c r="C295" s="3" t="s">
        <v>511</v>
      </c>
      <c r="D295" s="36">
        <v>11</v>
      </c>
      <c r="E295" s="36">
        <v>10</v>
      </c>
      <c r="F295" s="36">
        <v>7</v>
      </c>
      <c r="G295" s="36">
        <v>3</v>
      </c>
      <c r="H295" s="36">
        <v>4</v>
      </c>
      <c r="I295" s="35">
        <v>1.5250502010056337</v>
      </c>
      <c r="J295" s="35">
        <v>13.974949798994366</v>
      </c>
      <c r="K295" s="37" t="b">
        <v>1</v>
      </c>
      <c r="L295" t="s">
        <v>741</v>
      </c>
      <c r="M295" t="s">
        <v>741</v>
      </c>
    </row>
    <row r="296" spans="1:13">
      <c r="A296" s="5" t="s">
        <v>155</v>
      </c>
      <c r="B296" s="47" t="s">
        <v>502</v>
      </c>
      <c r="C296" s="3" t="s">
        <v>512</v>
      </c>
      <c r="D296" s="36">
        <v>133</v>
      </c>
      <c r="E296" s="36">
        <v>126</v>
      </c>
      <c r="F296" s="36">
        <v>113</v>
      </c>
      <c r="G296" s="36">
        <v>123</v>
      </c>
      <c r="H296" s="36">
        <v>130</v>
      </c>
      <c r="I296" s="35">
        <v>109.3711961554516</v>
      </c>
      <c r="J296" s="35">
        <v>138.1288038445484</v>
      </c>
      <c r="K296" s="37" t="b">
        <v>1</v>
      </c>
      <c r="L296" t="s">
        <v>741</v>
      </c>
      <c r="M296" t="s">
        <v>741</v>
      </c>
    </row>
    <row r="297" spans="1:13">
      <c r="A297" s="5" t="s">
        <v>237</v>
      </c>
      <c r="B297" s="2" t="s">
        <v>502</v>
      </c>
      <c r="C297" s="3" t="s">
        <v>513</v>
      </c>
      <c r="D297" s="36">
        <v>94</v>
      </c>
      <c r="E297" s="36">
        <v>90</v>
      </c>
      <c r="F297" s="36">
        <v>80</v>
      </c>
      <c r="G297" s="36">
        <v>95</v>
      </c>
      <c r="H297" s="36">
        <v>93</v>
      </c>
      <c r="I297" s="35">
        <v>77.886189482295322</v>
      </c>
      <c r="J297" s="35">
        <v>101.61381051770468</v>
      </c>
      <c r="K297" s="37" t="b">
        <v>1</v>
      </c>
      <c r="L297" t="s">
        <v>741</v>
      </c>
      <c r="M297" t="s">
        <v>741</v>
      </c>
    </row>
    <row r="298" spans="1:13">
      <c r="A298" s="5" t="s">
        <v>239</v>
      </c>
      <c r="B298" s="2" t="s">
        <v>502</v>
      </c>
      <c r="C298" s="3" t="s">
        <v>514</v>
      </c>
      <c r="D298" s="36">
        <v>39</v>
      </c>
      <c r="E298" s="36">
        <v>36</v>
      </c>
      <c r="F298" s="36">
        <v>33</v>
      </c>
      <c r="G298" s="36">
        <v>28</v>
      </c>
      <c r="H298" s="36">
        <v>37</v>
      </c>
      <c r="I298" s="35">
        <v>25.875961595364039</v>
      </c>
      <c r="J298" s="35">
        <v>42.124038404635961</v>
      </c>
      <c r="K298" s="37" t="b">
        <v>1</v>
      </c>
      <c r="L298" t="s">
        <v>741</v>
      </c>
      <c r="M298" t="s">
        <v>741</v>
      </c>
    </row>
    <row r="299" spans="1:13">
      <c r="A299" s="5" t="s">
        <v>169</v>
      </c>
      <c r="B299" s="2" t="s">
        <v>502</v>
      </c>
      <c r="C299" s="3" t="s">
        <v>515</v>
      </c>
      <c r="D299" s="36">
        <v>27</v>
      </c>
      <c r="E299" s="36">
        <v>20</v>
      </c>
      <c r="F299" s="36">
        <v>15</v>
      </c>
      <c r="G299" s="36">
        <v>20</v>
      </c>
      <c r="H299" s="36">
        <v>28</v>
      </c>
      <c r="I299" s="35">
        <v>11.95599625468247</v>
      </c>
      <c r="J299" s="35">
        <v>29.044003745317532</v>
      </c>
      <c r="K299" s="37" t="b">
        <v>1</v>
      </c>
      <c r="L299" t="s">
        <v>741</v>
      </c>
      <c r="M299" t="s">
        <v>741</v>
      </c>
    </row>
    <row r="300" spans="1:13">
      <c r="A300" s="5" t="s">
        <v>174</v>
      </c>
      <c r="B300" s="2" t="s">
        <v>502</v>
      </c>
      <c r="C300" s="3" t="s">
        <v>516</v>
      </c>
      <c r="D300" s="36">
        <v>119</v>
      </c>
      <c r="E300" s="36">
        <v>130</v>
      </c>
      <c r="F300" s="36">
        <v>129</v>
      </c>
      <c r="G300" s="36">
        <v>153</v>
      </c>
      <c r="H300" s="36">
        <v>124</v>
      </c>
      <c r="I300" s="35">
        <v>107.83514499339802</v>
      </c>
      <c r="J300" s="35">
        <v>157.66485500660198</v>
      </c>
      <c r="K300" s="37" t="b">
        <v>1</v>
      </c>
      <c r="L300" t="s">
        <v>741</v>
      </c>
      <c r="M300" t="s">
        <v>741</v>
      </c>
    </row>
    <row r="301" spans="1:13">
      <c r="A301" s="5" t="s">
        <v>176</v>
      </c>
      <c r="B301" s="2" t="s">
        <v>502</v>
      </c>
      <c r="C301" s="3" t="s">
        <v>517</v>
      </c>
      <c r="D301" s="36">
        <v>23</v>
      </c>
      <c r="E301" s="36">
        <v>21</v>
      </c>
      <c r="F301" s="36">
        <v>21</v>
      </c>
      <c r="G301" s="36">
        <v>31</v>
      </c>
      <c r="H301" s="36">
        <v>34</v>
      </c>
      <c r="I301" s="35">
        <v>15.753788748764679</v>
      </c>
      <c r="J301" s="35">
        <v>32.246211251235323</v>
      </c>
      <c r="K301" s="37" t="b">
        <v>0</v>
      </c>
      <c r="L301" t="s">
        <v>741</v>
      </c>
      <c r="M301" t="s">
        <v>742</v>
      </c>
    </row>
    <row r="302" spans="1:13">
      <c r="A302" s="5" t="s">
        <v>178</v>
      </c>
      <c r="B302" s="2" t="s">
        <v>502</v>
      </c>
      <c r="C302" s="3" t="s">
        <v>518</v>
      </c>
      <c r="D302" s="36">
        <v>50</v>
      </c>
      <c r="E302" s="36">
        <v>17</v>
      </c>
      <c r="F302" s="36">
        <v>34</v>
      </c>
      <c r="G302" s="36">
        <v>35</v>
      </c>
      <c r="H302" s="36">
        <v>35</v>
      </c>
      <c r="I302" s="35">
        <v>10.633357108904153</v>
      </c>
      <c r="J302" s="35">
        <v>57.36664289109585</v>
      </c>
      <c r="K302" s="37" t="b">
        <v>1</v>
      </c>
      <c r="L302" t="s">
        <v>741</v>
      </c>
      <c r="M302" t="s">
        <v>741</v>
      </c>
    </row>
    <row r="303" spans="1:13">
      <c r="A303" s="5" t="s">
        <v>180</v>
      </c>
      <c r="B303" s="2" t="s">
        <v>502</v>
      </c>
      <c r="C303" s="3" t="s">
        <v>519</v>
      </c>
      <c r="D303" s="36">
        <v>22</v>
      </c>
      <c r="E303" s="36">
        <v>19</v>
      </c>
      <c r="F303" s="36">
        <v>22</v>
      </c>
      <c r="G303" s="36">
        <v>19</v>
      </c>
      <c r="H303" s="36">
        <v>13</v>
      </c>
      <c r="I303" s="35">
        <v>17.5</v>
      </c>
      <c r="J303" s="35">
        <v>23.5</v>
      </c>
      <c r="K303" s="37" t="b">
        <v>0</v>
      </c>
      <c r="L303" t="s">
        <v>742</v>
      </c>
      <c r="M303" t="s">
        <v>741</v>
      </c>
    </row>
    <row r="304" spans="1:13">
      <c r="A304" s="5" t="s">
        <v>182</v>
      </c>
      <c r="B304" s="47" t="s">
        <v>502</v>
      </c>
      <c r="C304" s="3" t="s">
        <v>520</v>
      </c>
      <c r="D304" s="36">
        <v>91</v>
      </c>
      <c r="E304" s="36">
        <v>70</v>
      </c>
      <c r="F304" s="36">
        <v>71</v>
      </c>
      <c r="G304" s="36">
        <v>71</v>
      </c>
      <c r="H304" s="36">
        <v>66</v>
      </c>
      <c r="I304" s="35">
        <v>58.121897436195809</v>
      </c>
      <c r="J304" s="35">
        <v>93.378102563804191</v>
      </c>
      <c r="K304" s="37" t="b">
        <v>1</v>
      </c>
      <c r="L304" t="s">
        <v>741</v>
      </c>
      <c r="M304" t="s">
        <v>741</v>
      </c>
    </row>
    <row r="305" spans="1:13">
      <c r="A305" s="5" t="s">
        <v>247</v>
      </c>
      <c r="B305" s="2" t="s">
        <v>502</v>
      </c>
      <c r="C305" s="3" t="s">
        <v>521</v>
      </c>
      <c r="D305" s="36">
        <v>144</v>
      </c>
      <c r="E305" s="36">
        <v>136</v>
      </c>
      <c r="F305" s="36">
        <v>134</v>
      </c>
      <c r="G305" s="36">
        <v>132</v>
      </c>
      <c r="H305" s="36">
        <v>173</v>
      </c>
      <c r="I305" s="35">
        <v>127.3895664208557</v>
      </c>
      <c r="J305" s="35">
        <v>145.61043357914428</v>
      </c>
      <c r="K305" s="37" t="b">
        <v>0</v>
      </c>
      <c r="L305" t="s">
        <v>741</v>
      </c>
      <c r="M305" t="s">
        <v>742</v>
      </c>
    </row>
    <row r="306" spans="1:13">
      <c r="A306" s="5" t="s">
        <v>65</v>
      </c>
      <c r="B306" s="48" t="s">
        <v>105</v>
      </c>
      <c r="C306" s="3" t="s">
        <v>522</v>
      </c>
      <c r="D306" s="36">
        <v>3177</v>
      </c>
      <c r="E306" s="36">
        <v>3049</v>
      </c>
      <c r="F306" s="36">
        <v>3129</v>
      </c>
      <c r="G306" s="36">
        <v>3209</v>
      </c>
      <c r="H306" s="36">
        <v>3254</v>
      </c>
      <c r="I306" s="35">
        <v>3020.4678466134451</v>
      </c>
      <c r="J306" s="35">
        <v>3261.5321533865549</v>
      </c>
      <c r="K306" s="37" t="b">
        <v>1</v>
      </c>
      <c r="L306" t="s">
        <v>741</v>
      </c>
      <c r="M306" t="s">
        <v>741</v>
      </c>
    </row>
    <row r="307" spans="1:13">
      <c r="A307" s="5" t="s">
        <v>114</v>
      </c>
      <c r="B307" t="s">
        <v>105</v>
      </c>
      <c r="C307" s="3" t="s">
        <v>523</v>
      </c>
      <c r="D307" s="36">
        <v>2589</v>
      </c>
      <c r="E307" s="36">
        <v>2467</v>
      </c>
      <c r="F307" s="36">
        <v>2638</v>
      </c>
      <c r="G307" s="36">
        <v>2638</v>
      </c>
      <c r="H307" s="36">
        <v>2689</v>
      </c>
      <c r="I307" s="35">
        <v>2443.207296327741</v>
      </c>
      <c r="J307" s="35">
        <v>2722.792703672259</v>
      </c>
      <c r="K307" s="37" t="b">
        <v>1</v>
      </c>
      <c r="L307" t="s">
        <v>741</v>
      </c>
      <c r="M307" t="s">
        <v>741</v>
      </c>
    </row>
    <row r="308" spans="1:13">
      <c r="A308" s="5" t="s">
        <v>121</v>
      </c>
      <c r="B308" s="48" t="s">
        <v>105</v>
      </c>
      <c r="C308" s="3" t="s">
        <v>524</v>
      </c>
      <c r="D308" s="36">
        <v>588</v>
      </c>
      <c r="E308" s="36">
        <v>582</v>
      </c>
      <c r="F308" s="36">
        <v>491</v>
      </c>
      <c r="G308" s="36">
        <v>571</v>
      </c>
      <c r="H308" s="36">
        <v>565</v>
      </c>
      <c r="I308" s="35">
        <v>479.68014300319487</v>
      </c>
      <c r="J308" s="35">
        <v>636.31985699680513</v>
      </c>
      <c r="K308" s="37" t="b">
        <v>1</v>
      </c>
      <c r="L308" t="s">
        <v>741</v>
      </c>
      <c r="M308" t="s">
        <v>741</v>
      </c>
    </row>
    <row r="309" spans="1:13">
      <c r="A309" s="5" t="s">
        <v>125</v>
      </c>
      <c r="B309" s="48" t="s">
        <v>105</v>
      </c>
      <c r="C309" s="3" t="s">
        <v>525</v>
      </c>
      <c r="D309" s="36">
        <v>915</v>
      </c>
      <c r="E309" s="36">
        <v>865</v>
      </c>
      <c r="F309" s="36">
        <v>836</v>
      </c>
      <c r="G309" s="36">
        <v>881</v>
      </c>
      <c r="H309" s="36">
        <v>890</v>
      </c>
      <c r="I309" s="35">
        <v>817.19958370002894</v>
      </c>
      <c r="J309" s="35">
        <v>931.30041629997106</v>
      </c>
      <c r="K309" s="37" t="b">
        <v>1</v>
      </c>
      <c r="L309" t="s">
        <v>741</v>
      </c>
      <c r="M309" t="s">
        <v>741</v>
      </c>
    </row>
    <row r="310" spans="1:13">
      <c r="A310" s="5" t="s">
        <v>227</v>
      </c>
      <c r="B310" s="48" t="s">
        <v>105</v>
      </c>
      <c r="C310" s="3" t="s">
        <v>526</v>
      </c>
      <c r="D310" s="36">
        <v>478</v>
      </c>
      <c r="E310" s="36">
        <v>446</v>
      </c>
      <c r="F310" s="36">
        <v>496</v>
      </c>
      <c r="G310" s="36">
        <v>462</v>
      </c>
      <c r="H310" s="36">
        <v>465</v>
      </c>
      <c r="I310" s="35">
        <v>433.36511074474572</v>
      </c>
      <c r="J310" s="35">
        <v>507.63488925525428</v>
      </c>
      <c r="K310" s="37" t="b">
        <v>1</v>
      </c>
      <c r="L310" t="s">
        <v>741</v>
      </c>
      <c r="M310" t="s">
        <v>741</v>
      </c>
    </row>
    <row r="311" spans="1:13">
      <c r="A311" s="5" t="s">
        <v>229</v>
      </c>
      <c r="B311" s="48" t="s">
        <v>105</v>
      </c>
      <c r="C311" s="3" t="s">
        <v>527</v>
      </c>
      <c r="D311" s="36">
        <v>437</v>
      </c>
      <c r="E311" s="36">
        <v>419</v>
      </c>
      <c r="F311" s="36">
        <v>340</v>
      </c>
      <c r="G311" s="36">
        <v>419</v>
      </c>
      <c r="H311" s="36">
        <v>425</v>
      </c>
      <c r="I311" s="35">
        <v>328.68502814228196</v>
      </c>
      <c r="J311" s="35">
        <v>478.81497185771804</v>
      </c>
      <c r="K311" s="37" t="b">
        <v>1</v>
      </c>
      <c r="L311" t="s">
        <v>741</v>
      </c>
      <c r="M311" t="s">
        <v>741</v>
      </c>
    </row>
    <row r="312" spans="1:13">
      <c r="A312" s="5" t="s">
        <v>142</v>
      </c>
      <c r="B312" s="48" t="s">
        <v>105</v>
      </c>
      <c r="C312" s="3" t="s">
        <v>528</v>
      </c>
      <c r="D312" s="36">
        <v>52</v>
      </c>
      <c r="E312" s="36">
        <v>51</v>
      </c>
      <c r="F312" s="36">
        <v>40</v>
      </c>
      <c r="G312" s="36">
        <v>23</v>
      </c>
      <c r="H312" s="36">
        <v>37</v>
      </c>
      <c r="I312" s="35">
        <v>18.154764940142496</v>
      </c>
      <c r="J312" s="35">
        <v>64.845235059857501</v>
      </c>
      <c r="K312" s="37" t="b">
        <v>1</v>
      </c>
      <c r="L312" t="s">
        <v>741</v>
      </c>
      <c r="M312" t="s">
        <v>741</v>
      </c>
    </row>
    <row r="313" spans="1:13">
      <c r="A313" s="5" t="s">
        <v>232</v>
      </c>
      <c r="B313" s="48" t="s">
        <v>105</v>
      </c>
      <c r="C313" s="3" t="s">
        <v>529</v>
      </c>
      <c r="D313" s="36">
        <v>22</v>
      </c>
      <c r="E313" s="36">
        <v>25</v>
      </c>
      <c r="F313" s="36">
        <v>21</v>
      </c>
      <c r="G313" s="36">
        <v>9</v>
      </c>
      <c r="H313" s="36">
        <v>17</v>
      </c>
      <c r="I313" s="35">
        <v>7.053689082349532</v>
      </c>
      <c r="J313" s="35">
        <v>31.446310917650468</v>
      </c>
      <c r="K313" s="37" t="b">
        <v>1</v>
      </c>
      <c r="L313" t="s">
        <v>741</v>
      </c>
      <c r="M313" t="s">
        <v>741</v>
      </c>
    </row>
    <row r="314" spans="1:13">
      <c r="A314" s="5" t="s">
        <v>234</v>
      </c>
      <c r="B314" s="49" t="s">
        <v>105</v>
      </c>
      <c r="C314" s="3" t="s">
        <v>530</v>
      </c>
      <c r="D314" s="36">
        <v>30</v>
      </c>
      <c r="E314" s="36">
        <v>26</v>
      </c>
      <c r="F314" s="36">
        <v>19</v>
      </c>
      <c r="G314" s="36">
        <v>14</v>
      </c>
      <c r="H314" s="36">
        <v>20</v>
      </c>
      <c r="I314" s="35">
        <v>9.8907929056917254</v>
      </c>
      <c r="J314" s="35">
        <v>34.609207094308275</v>
      </c>
      <c r="K314" s="37" t="b">
        <v>1</v>
      </c>
      <c r="L314" t="s">
        <v>741</v>
      </c>
      <c r="M314" t="s">
        <v>741</v>
      </c>
    </row>
    <row r="315" spans="1:13">
      <c r="A315" s="5" t="s">
        <v>155</v>
      </c>
      <c r="B315" s="48" t="s">
        <v>105</v>
      </c>
      <c r="C315" s="3" t="s">
        <v>531</v>
      </c>
      <c r="D315" s="36">
        <v>464</v>
      </c>
      <c r="E315" s="36">
        <v>455</v>
      </c>
      <c r="F315" s="36">
        <v>456</v>
      </c>
      <c r="G315" s="36">
        <v>460</v>
      </c>
      <c r="H315" s="36">
        <v>485</v>
      </c>
      <c r="I315" s="35">
        <v>451.62609657561251</v>
      </c>
      <c r="J315" s="35">
        <v>465.87390342438749</v>
      </c>
      <c r="K315" s="37" t="b">
        <v>0</v>
      </c>
      <c r="L315" t="s">
        <v>741</v>
      </c>
      <c r="M315" t="s">
        <v>742</v>
      </c>
    </row>
    <row r="316" spans="1:13">
      <c r="A316" s="5" t="s">
        <v>237</v>
      </c>
      <c r="B316" s="48" t="s">
        <v>105</v>
      </c>
      <c r="C316" s="3" t="s">
        <v>532</v>
      </c>
      <c r="D316" s="36">
        <v>343</v>
      </c>
      <c r="E316" s="36">
        <v>318</v>
      </c>
      <c r="F316" s="36">
        <v>324</v>
      </c>
      <c r="G316" s="36">
        <v>322</v>
      </c>
      <c r="H316" s="36">
        <v>365</v>
      </c>
      <c r="I316" s="35">
        <v>307.49513048603029</v>
      </c>
      <c r="J316" s="35">
        <v>346.00486951396971</v>
      </c>
      <c r="K316" s="37" t="b">
        <v>0</v>
      </c>
      <c r="L316" t="s">
        <v>741</v>
      </c>
      <c r="M316" t="s">
        <v>742</v>
      </c>
    </row>
    <row r="317" spans="1:13">
      <c r="A317" s="5" t="s">
        <v>239</v>
      </c>
      <c r="B317" s="48" t="s">
        <v>105</v>
      </c>
      <c r="C317" s="3" t="s">
        <v>533</v>
      </c>
      <c r="D317" s="36">
        <v>121</v>
      </c>
      <c r="E317" s="36">
        <v>137</v>
      </c>
      <c r="F317" s="36">
        <v>132</v>
      </c>
      <c r="G317" s="36">
        <v>138</v>
      </c>
      <c r="H317" s="36">
        <v>120</v>
      </c>
      <c r="I317" s="35">
        <v>118.50926243676795</v>
      </c>
      <c r="J317" s="35">
        <v>145.49073756323205</v>
      </c>
      <c r="K317" s="37" t="b">
        <v>1</v>
      </c>
      <c r="L317" t="s">
        <v>741</v>
      </c>
      <c r="M317" t="s">
        <v>741</v>
      </c>
    </row>
    <row r="318" spans="1:13">
      <c r="A318" s="5" t="s">
        <v>169</v>
      </c>
      <c r="B318" s="48" t="s">
        <v>105</v>
      </c>
      <c r="C318" s="3" t="s">
        <v>534</v>
      </c>
      <c r="D318" s="36">
        <v>127</v>
      </c>
      <c r="E318" s="36">
        <v>101</v>
      </c>
      <c r="F318" s="36">
        <v>105</v>
      </c>
      <c r="G318" s="36">
        <v>105</v>
      </c>
      <c r="H318" s="36">
        <v>127</v>
      </c>
      <c r="I318" s="35">
        <v>89.030510509541273</v>
      </c>
      <c r="J318" s="35">
        <v>129.96948949045873</v>
      </c>
      <c r="K318" s="37" t="b">
        <v>1</v>
      </c>
      <c r="L318" t="s">
        <v>741</v>
      </c>
      <c r="M318" t="s">
        <v>741</v>
      </c>
    </row>
    <row r="319" spans="1:13">
      <c r="A319" s="5" t="s">
        <v>174</v>
      </c>
      <c r="B319" s="48" t="s">
        <v>105</v>
      </c>
      <c r="C319" s="3" t="s">
        <v>535</v>
      </c>
      <c r="D319" s="36">
        <v>472</v>
      </c>
      <c r="E319" s="36">
        <v>523</v>
      </c>
      <c r="F319" s="36">
        <v>522</v>
      </c>
      <c r="G319" s="36">
        <v>565</v>
      </c>
      <c r="H319" s="36">
        <v>533</v>
      </c>
      <c r="I319" s="35">
        <v>454.61373435988344</v>
      </c>
      <c r="J319" s="35">
        <v>586.38626564011656</v>
      </c>
      <c r="K319" s="37" t="b">
        <v>1</v>
      </c>
      <c r="L319" t="s">
        <v>741</v>
      </c>
      <c r="M319" t="s">
        <v>741</v>
      </c>
    </row>
    <row r="320" spans="1:13">
      <c r="A320" s="5" t="s">
        <v>176</v>
      </c>
      <c r="B320" s="48" t="s">
        <v>105</v>
      </c>
      <c r="C320" s="3" t="s">
        <v>536</v>
      </c>
      <c r="D320" s="36">
        <v>87</v>
      </c>
      <c r="E320" s="36">
        <v>86</v>
      </c>
      <c r="F320" s="36">
        <v>96</v>
      </c>
      <c r="G320" s="36">
        <v>95</v>
      </c>
      <c r="H320" s="36">
        <v>102</v>
      </c>
      <c r="I320" s="35">
        <v>81.94461486186259</v>
      </c>
      <c r="J320" s="35">
        <v>100.05538513813741</v>
      </c>
      <c r="K320" s="37" t="b">
        <v>0</v>
      </c>
      <c r="L320" t="s">
        <v>741</v>
      </c>
      <c r="M320" t="s">
        <v>742</v>
      </c>
    </row>
    <row r="321" spans="1:13">
      <c r="A321" s="5" t="s">
        <v>178</v>
      </c>
      <c r="B321" s="48" t="s">
        <v>105</v>
      </c>
      <c r="C321" s="3" t="s">
        <v>537</v>
      </c>
      <c r="D321" s="36">
        <v>137</v>
      </c>
      <c r="E321" s="36">
        <v>97</v>
      </c>
      <c r="F321" s="36">
        <v>148</v>
      </c>
      <c r="G321" s="36">
        <v>177</v>
      </c>
      <c r="H321" s="36">
        <v>126</v>
      </c>
      <c r="I321" s="35">
        <v>82.384940948343825</v>
      </c>
      <c r="J321" s="35">
        <v>197.11505905165617</v>
      </c>
      <c r="K321" s="37" t="b">
        <v>1</v>
      </c>
      <c r="L321" t="s">
        <v>741</v>
      </c>
      <c r="M321" t="s">
        <v>741</v>
      </c>
    </row>
    <row r="322" spans="1:13">
      <c r="A322" s="5" t="s">
        <v>180</v>
      </c>
      <c r="B322" s="49" t="s">
        <v>105</v>
      </c>
      <c r="C322" s="3" t="s">
        <v>538</v>
      </c>
      <c r="D322" s="36">
        <v>75</v>
      </c>
      <c r="E322" s="36">
        <v>73</v>
      </c>
      <c r="F322" s="36">
        <v>88</v>
      </c>
      <c r="G322" s="36">
        <v>60</v>
      </c>
      <c r="H322" s="36">
        <v>76</v>
      </c>
      <c r="I322" s="35">
        <v>54.150566758720792</v>
      </c>
      <c r="J322" s="35">
        <v>93.849433241279201</v>
      </c>
      <c r="K322" s="37" t="b">
        <v>1</v>
      </c>
      <c r="L322" t="s">
        <v>741</v>
      </c>
      <c r="M322" t="s">
        <v>741</v>
      </c>
    </row>
    <row r="323" spans="1:13">
      <c r="A323" s="5" t="s">
        <v>182</v>
      </c>
      <c r="B323" s="48" t="s">
        <v>105</v>
      </c>
      <c r="C323" s="3" t="s">
        <v>539</v>
      </c>
      <c r="D323" s="36">
        <v>345</v>
      </c>
      <c r="E323" s="36">
        <v>316</v>
      </c>
      <c r="F323" s="36">
        <v>336</v>
      </c>
      <c r="G323" s="36">
        <v>314</v>
      </c>
      <c r="H323" s="36">
        <v>333</v>
      </c>
      <c r="I323" s="35">
        <v>301.42985562349628</v>
      </c>
      <c r="J323" s="35">
        <v>354.07014437650372</v>
      </c>
      <c r="K323" s="37" t="b">
        <v>1</v>
      </c>
      <c r="L323" t="s">
        <v>741</v>
      </c>
      <c r="M323" t="s">
        <v>741</v>
      </c>
    </row>
    <row r="324" spans="1:13">
      <c r="A324" s="5" t="s">
        <v>247</v>
      </c>
      <c r="B324" s="48" t="s">
        <v>105</v>
      </c>
      <c r="C324" s="3" t="s">
        <v>540</v>
      </c>
      <c r="D324" s="36">
        <v>503</v>
      </c>
      <c r="E324" s="36">
        <v>482</v>
      </c>
      <c r="F324" s="36">
        <v>502</v>
      </c>
      <c r="G324" s="36">
        <v>529</v>
      </c>
      <c r="H324" s="36">
        <v>545</v>
      </c>
      <c r="I324" s="35">
        <v>470.62336146344273</v>
      </c>
      <c r="J324" s="35">
        <v>537.37663853655727</v>
      </c>
      <c r="K324" s="37" t="b">
        <v>0</v>
      </c>
      <c r="L324" t="s">
        <v>741</v>
      </c>
      <c r="M324" t="s">
        <v>742</v>
      </c>
    </row>
    <row r="325" spans="1:13">
      <c r="A325" s="5" t="s">
        <v>65</v>
      </c>
      <c r="B325" s="46" t="s">
        <v>541</v>
      </c>
      <c r="C325" s="3" t="s">
        <v>211</v>
      </c>
      <c r="D325" s="36">
        <v>1584</v>
      </c>
      <c r="E325" s="36">
        <v>1534</v>
      </c>
      <c r="F325" s="36">
        <v>1572</v>
      </c>
      <c r="G325" s="36">
        <v>1579</v>
      </c>
      <c r="H325" s="36">
        <v>1572</v>
      </c>
      <c r="I325" s="35">
        <v>1527.9212573300392</v>
      </c>
      <c r="J325" s="35">
        <v>1606.5787426699608</v>
      </c>
      <c r="K325" s="37" t="b">
        <v>1</v>
      </c>
      <c r="L325" t="s">
        <v>741</v>
      </c>
      <c r="M325" t="s">
        <v>741</v>
      </c>
    </row>
    <row r="326" spans="1:13">
      <c r="A326" s="5" t="s">
        <v>114</v>
      </c>
      <c r="B326" s="2" t="s">
        <v>541</v>
      </c>
      <c r="C326" s="3" t="s">
        <v>542</v>
      </c>
      <c r="D326" s="36">
        <v>1311</v>
      </c>
      <c r="E326" s="36">
        <v>1263</v>
      </c>
      <c r="F326" s="36">
        <v>1333</v>
      </c>
      <c r="G326" s="36">
        <v>1329</v>
      </c>
      <c r="H326" s="36">
        <v>1322</v>
      </c>
      <c r="I326" s="35">
        <v>1253.3582890270259</v>
      </c>
      <c r="J326" s="35">
        <v>1364.6417109729741</v>
      </c>
      <c r="K326" s="37" t="b">
        <v>1</v>
      </c>
      <c r="L326" t="s">
        <v>741</v>
      </c>
      <c r="M326" t="s">
        <v>741</v>
      </c>
    </row>
    <row r="327" spans="1:13">
      <c r="A327" s="5" t="s">
        <v>121</v>
      </c>
      <c r="B327" s="2" t="s">
        <v>541</v>
      </c>
      <c r="C327" s="3" t="s">
        <v>543</v>
      </c>
      <c r="D327" s="36">
        <v>273</v>
      </c>
      <c r="E327" s="36">
        <v>271</v>
      </c>
      <c r="F327" s="36">
        <v>239</v>
      </c>
      <c r="G327" s="36">
        <v>250</v>
      </c>
      <c r="H327" s="36">
        <v>250</v>
      </c>
      <c r="I327" s="35">
        <v>229.63619214435101</v>
      </c>
      <c r="J327" s="35">
        <v>286.86380785564899</v>
      </c>
      <c r="K327" s="37" t="b">
        <v>1</v>
      </c>
      <c r="L327" t="s">
        <v>741</v>
      </c>
      <c r="M327" t="s">
        <v>741</v>
      </c>
    </row>
    <row r="328" spans="1:13">
      <c r="A328" s="5" t="s">
        <v>125</v>
      </c>
      <c r="B328" s="2" t="s">
        <v>541</v>
      </c>
      <c r="C328" s="3" t="s">
        <v>544</v>
      </c>
      <c r="D328" s="36">
        <v>470</v>
      </c>
      <c r="E328" s="36">
        <v>438</v>
      </c>
      <c r="F328" s="36">
        <v>411</v>
      </c>
      <c r="G328" s="36">
        <v>439</v>
      </c>
      <c r="H328" s="36">
        <v>428</v>
      </c>
      <c r="I328" s="35">
        <v>397.72680285158913</v>
      </c>
      <c r="J328" s="35">
        <v>481.27319714841087</v>
      </c>
      <c r="K328" s="37" t="b">
        <v>1</v>
      </c>
      <c r="L328" t="s">
        <v>741</v>
      </c>
      <c r="M328" t="s">
        <v>741</v>
      </c>
    </row>
    <row r="329" spans="1:13">
      <c r="A329" s="5" t="s">
        <v>227</v>
      </c>
      <c r="B329" s="2" t="s">
        <v>541</v>
      </c>
      <c r="C329" s="3" t="s">
        <v>545</v>
      </c>
      <c r="D329" s="36">
        <v>259</v>
      </c>
      <c r="E329" s="36">
        <v>242</v>
      </c>
      <c r="F329" s="36">
        <v>251</v>
      </c>
      <c r="G329" s="36">
        <v>258</v>
      </c>
      <c r="H329" s="36">
        <v>242</v>
      </c>
      <c r="I329" s="35">
        <v>238.89852949126455</v>
      </c>
      <c r="J329" s="35">
        <v>266.10147050873542</v>
      </c>
      <c r="K329" s="37" t="b">
        <v>1</v>
      </c>
      <c r="L329" t="s">
        <v>741</v>
      </c>
      <c r="M329" t="s">
        <v>741</v>
      </c>
    </row>
    <row r="330" spans="1:13">
      <c r="A330" s="5" t="s">
        <v>229</v>
      </c>
      <c r="B330" s="2" t="s">
        <v>541</v>
      </c>
      <c r="C330" s="3" t="s">
        <v>546</v>
      </c>
      <c r="D330" s="36">
        <v>211</v>
      </c>
      <c r="E330" s="36">
        <v>196</v>
      </c>
      <c r="F330" s="36">
        <v>160</v>
      </c>
      <c r="G330" s="36">
        <v>181</v>
      </c>
      <c r="H330" s="36">
        <v>186</v>
      </c>
      <c r="I330" s="35">
        <v>149.29058473007041</v>
      </c>
      <c r="J330" s="35">
        <v>224.70941526992959</v>
      </c>
      <c r="K330" s="37" t="b">
        <v>1</v>
      </c>
      <c r="L330" t="s">
        <v>741</v>
      </c>
      <c r="M330" t="s">
        <v>741</v>
      </c>
    </row>
    <row r="331" spans="1:13">
      <c r="A331" s="5" t="s">
        <v>142</v>
      </c>
      <c r="B331" s="2" t="s">
        <v>541</v>
      </c>
      <c r="C331" s="3" t="s">
        <v>547</v>
      </c>
      <c r="D331" s="36">
        <v>19</v>
      </c>
      <c r="E331" s="36">
        <v>22</v>
      </c>
      <c r="F331" s="36">
        <v>19</v>
      </c>
      <c r="G331" s="36">
        <v>12</v>
      </c>
      <c r="H331" s="36">
        <v>23</v>
      </c>
      <c r="I331" s="35">
        <v>10.651530771650465</v>
      </c>
      <c r="J331" s="35">
        <v>25.348469228349536</v>
      </c>
      <c r="K331" s="37" t="b">
        <v>1</v>
      </c>
      <c r="L331" t="s">
        <v>741</v>
      </c>
      <c r="M331" t="s">
        <v>741</v>
      </c>
    </row>
    <row r="332" spans="1:13">
      <c r="A332" s="5" t="s">
        <v>232</v>
      </c>
      <c r="B332" s="47" t="s">
        <v>541</v>
      </c>
      <c r="C332" s="3" t="s">
        <v>548</v>
      </c>
      <c r="D332" s="36">
        <v>7</v>
      </c>
      <c r="E332" s="36">
        <v>14</v>
      </c>
      <c r="F332" s="36">
        <v>11</v>
      </c>
      <c r="G332" s="36">
        <v>4</v>
      </c>
      <c r="H332" s="36">
        <v>10</v>
      </c>
      <c r="I332" s="35">
        <v>1.3842268941360913</v>
      </c>
      <c r="J332" s="35">
        <v>16.615773105863909</v>
      </c>
      <c r="K332" s="37" t="b">
        <v>1</v>
      </c>
      <c r="L332" t="s">
        <v>741</v>
      </c>
      <c r="M332" t="s">
        <v>741</v>
      </c>
    </row>
    <row r="333" spans="1:13">
      <c r="A333" s="5" t="s">
        <v>234</v>
      </c>
      <c r="B333" s="2" t="s">
        <v>541</v>
      </c>
      <c r="C333" s="3" t="s">
        <v>549</v>
      </c>
      <c r="D333" s="36">
        <v>12</v>
      </c>
      <c r="E333" s="36">
        <v>8</v>
      </c>
      <c r="F333" s="36">
        <v>8</v>
      </c>
      <c r="G333" s="36">
        <v>8</v>
      </c>
      <c r="H333" s="36">
        <v>13</v>
      </c>
      <c r="I333" s="35">
        <v>5.5358983848622456</v>
      </c>
      <c r="J333" s="35">
        <v>12.464101615137753</v>
      </c>
      <c r="K333" s="37" t="b">
        <v>0</v>
      </c>
      <c r="L333" t="s">
        <v>741</v>
      </c>
      <c r="M333" t="s">
        <v>742</v>
      </c>
    </row>
    <row r="334" spans="1:13">
      <c r="A334" s="5" t="s">
        <v>155</v>
      </c>
      <c r="B334" s="2" t="s">
        <v>541</v>
      </c>
      <c r="C334" s="3" t="s">
        <v>550</v>
      </c>
      <c r="D334" s="36">
        <v>212</v>
      </c>
      <c r="E334" s="36">
        <v>215</v>
      </c>
      <c r="F334" s="36">
        <v>227</v>
      </c>
      <c r="G334" s="36">
        <v>200</v>
      </c>
      <c r="H334" s="36">
        <v>223</v>
      </c>
      <c r="I334" s="35">
        <v>194.29062728770145</v>
      </c>
      <c r="J334" s="35">
        <v>232.70937271229855</v>
      </c>
      <c r="K334" s="37" t="b">
        <v>1</v>
      </c>
      <c r="L334" t="s">
        <v>741</v>
      </c>
      <c r="M334" t="s">
        <v>741</v>
      </c>
    </row>
    <row r="335" spans="1:13">
      <c r="A335" s="5" t="s">
        <v>237</v>
      </c>
      <c r="B335" s="2" t="s">
        <v>541</v>
      </c>
      <c r="C335" s="3" t="s">
        <v>551</v>
      </c>
      <c r="D335" s="36">
        <v>162</v>
      </c>
      <c r="E335" s="36">
        <v>148</v>
      </c>
      <c r="F335" s="36">
        <v>156</v>
      </c>
      <c r="G335" s="36">
        <v>139</v>
      </c>
      <c r="H335" s="36">
        <v>172</v>
      </c>
      <c r="I335" s="35">
        <v>133.96561398255639</v>
      </c>
      <c r="J335" s="35">
        <v>168.53438601744361</v>
      </c>
      <c r="K335" s="37" t="b">
        <v>0</v>
      </c>
      <c r="L335" t="s">
        <v>741</v>
      </c>
      <c r="M335" t="s">
        <v>742</v>
      </c>
    </row>
    <row r="336" spans="1:13">
      <c r="A336" s="5" t="s">
        <v>239</v>
      </c>
      <c r="B336" s="2" t="s">
        <v>541</v>
      </c>
      <c r="C336" s="3" t="s">
        <v>552</v>
      </c>
      <c r="D336" s="36">
        <v>50</v>
      </c>
      <c r="E336" s="36">
        <v>67</v>
      </c>
      <c r="F336" s="36">
        <v>71</v>
      </c>
      <c r="G336" s="36">
        <v>61</v>
      </c>
      <c r="H336" s="36">
        <v>51</v>
      </c>
      <c r="I336" s="35">
        <v>46.414912377886886</v>
      </c>
      <c r="J336" s="35">
        <v>78.085087622113122</v>
      </c>
      <c r="K336" s="37" t="b">
        <v>1</v>
      </c>
      <c r="L336" t="s">
        <v>741</v>
      </c>
      <c r="M336" t="s">
        <v>741</v>
      </c>
    </row>
    <row r="337" spans="1:13">
      <c r="A337" s="5" t="s">
        <v>169</v>
      </c>
      <c r="B337" s="2" t="s">
        <v>541</v>
      </c>
      <c r="C337" s="3" t="s">
        <v>553</v>
      </c>
      <c r="D337" s="36">
        <v>79</v>
      </c>
      <c r="E337" s="36">
        <v>68</v>
      </c>
      <c r="F337" s="36">
        <v>72</v>
      </c>
      <c r="G337" s="36">
        <v>65</v>
      </c>
      <c r="H337" s="36">
        <v>72</v>
      </c>
      <c r="I337" s="35">
        <v>60.511911518298483</v>
      </c>
      <c r="J337" s="35">
        <v>81.48808848170151</v>
      </c>
      <c r="K337" s="37" t="b">
        <v>1</v>
      </c>
      <c r="L337" t="s">
        <v>741</v>
      </c>
      <c r="M337" t="s">
        <v>741</v>
      </c>
    </row>
    <row r="338" spans="1:13">
      <c r="A338" s="5" t="s">
        <v>174</v>
      </c>
      <c r="B338" s="2" t="s">
        <v>541</v>
      </c>
      <c r="C338" s="3" t="s">
        <v>554</v>
      </c>
      <c r="D338" s="36">
        <v>251</v>
      </c>
      <c r="E338" s="36">
        <v>260</v>
      </c>
      <c r="F338" s="36">
        <v>265</v>
      </c>
      <c r="G338" s="36">
        <v>272</v>
      </c>
      <c r="H338" s="36">
        <v>260</v>
      </c>
      <c r="I338" s="35">
        <v>246.70294145922165</v>
      </c>
      <c r="J338" s="35">
        <v>277.29705854077838</v>
      </c>
      <c r="K338" s="37" t="b">
        <v>1</v>
      </c>
      <c r="L338" t="s">
        <v>741</v>
      </c>
      <c r="M338" t="s">
        <v>741</v>
      </c>
    </row>
    <row r="339" spans="1:13">
      <c r="A339" s="5" t="s">
        <v>176</v>
      </c>
      <c r="B339" s="2" t="s">
        <v>541</v>
      </c>
      <c r="C339" s="3" t="s">
        <v>555</v>
      </c>
      <c r="D339" s="36">
        <v>39</v>
      </c>
      <c r="E339" s="36">
        <v>46</v>
      </c>
      <c r="F339" s="36">
        <v>48</v>
      </c>
      <c r="G339" s="36">
        <v>38</v>
      </c>
      <c r="H339" s="36">
        <v>38</v>
      </c>
      <c r="I339" s="35">
        <v>34.104191767104709</v>
      </c>
      <c r="J339" s="35">
        <v>51.395808232895291</v>
      </c>
      <c r="K339" s="37" t="b">
        <v>1</v>
      </c>
      <c r="L339" t="s">
        <v>741</v>
      </c>
      <c r="M339" t="s">
        <v>741</v>
      </c>
    </row>
    <row r="340" spans="1:13">
      <c r="A340" s="5" t="s">
        <v>178</v>
      </c>
      <c r="B340" s="47" t="s">
        <v>541</v>
      </c>
      <c r="C340" s="3" t="s">
        <v>556</v>
      </c>
      <c r="D340" s="36">
        <v>64</v>
      </c>
      <c r="E340" s="36">
        <v>57</v>
      </c>
      <c r="F340" s="36">
        <v>83</v>
      </c>
      <c r="G340" s="36">
        <v>96</v>
      </c>
      <c r="H340" s="36">
        <v>65</v>
      </c>
      <c r="I340" s="35">
        <v>44.177929985155117</v>
      </c>
      <c r="J340" s="35">
        <v>105.82207001484488</v>
      </c>
      <c r="K340" s="37" t="b">
        <v>1</v>
      </c>
      <c r="L340" t="s">
        <v>741</v>
      </c>
      <c r="M340" t="s">
        <v>741</v>
      </c>
    </row>
    <row r="341" spans="1:13">
      <c r="A341" s="5" t="s">
        <v>180</v>
      </c>
      <c r="B341" s="2" t="s">
        <v>541</v>
      </c>
      <c r="C341" s="3" t="s">
        <v>557</v>
      </c>
      <c r="D341" s="36">
        <v>39</v>
      </c>
      <c r="E341" s="36">
        <v>38</v>
      </c>
      <c r="F341" s="36">
        <v>40</v>
      </c>
      <c r="G341" s="36">
        <v>29</v>
      </c>
      <c r="H341" s="36">
        <v>43</v>
      </c>
      <c r="I341" s="35">
        <v>27.725035612607876</v>
      </c>
      <c r="J341" s="35">
        <v>45.274964387392124</v>
      </c>
      <c r="K341" s="37" t="b">
        <v>1</v>
      </c>
      <c r="L341" t="s">
        <v>741</v>
      </c>
      <c r="M341" t="s">
        <v>741</v>
      </c>
    </row>
    <row r="342" spans="1:13">
      <c r="A342" s="5" t="s">
        <v>182</v>
      </c>
      <c r="B342" s="2" t="s">
        <v>541</v>
      </c>
      <c r="C342" s="3" t="s">
        <v>558</v>
      </c>
      <c r="D342" s="36">
        <v>167</v>
      </c>
      <c r="E342" s="36">
        <v>158</v>
      </c>
      <c r="F342" s="36">
        <v>184</v>
      </c>
      <c r="G342" s="36">
        <v>161</v>
      </c>
      <c r="H342" s="36">
        <v>168</v>
      </c>
      <c r="I342" s="35">
        <v>147.37538820250188</v>
      </c>
      <c r="J342" s="35">
        <v>187.62461179749812</v>
      </c>
      <c r="K342" s="37" t="b">
        <v>1</v>
      </c>
      <c r="L342" t="s">
        <v>741</v>
      </c>
      <c r="M342" t="s">
        <v>741</v>
      </c>
    </row>
    <row r="343" spans="1:13">
      <c r="A343" s="5" t="s">
        <v>247</v>
      </c>
      <c r="B343" s="46" t="s">
        <v>541</v>
      </c>
      <c r="C343" s="3" t="s">
        <v>559</v>
      </c>
      <c r="D343" s="36">
        <v>244</v>
      </c>
      <c r="E343" s="36">
        <v>232</v>
      </c>
      <c r="F343" s="36">
        <v>223</v>
      </c>
      <c r="G343" s="36">
        <v>267</v>
      </c>
      <c r="H343" s="36">
        <v>252</v>
      </c>
      <c r="I343" s="35">
        <v>208.5</v>
      </c>
      <c r="J343" s="35">
        <v>274.5</v>
      </c>
      <c r="K343" s="37" t="b">
        <v>1</v>
      </c>
      <c r="L343" t="s">
        <v>741</v>
      </c>
      <c r="M343" t="s">
        <v>741</v>
      </c>
    </row>
    <row r="344" spans="1:13">
      <c r="A344" s="27" t="s">
        <v>560</v>
      </c>
      <c r="B344" s="3" t="s">
        <v>74</v>
      </c>
      <c r="C344" t="s">
        <v>705</v>
      </c>
      <c r="D344" s="37">
        <v>3</v>
      </c>
      <c r="E344" s="37">
        <v>2</v>
      </c>
      <c r="F344" s="37">
        <v>2</v>
      </c>
      <c r="G344" s="37">
        <v>1</v>
      </c>
      <c r="H344" s="37">
        <v>4</v>
      </c>
      <c r="I344" s="35">
        <v>0.58578643762690485</v>
      </c>
      <c r="J344" s="35">
        <v>3.4142135623730949</v>
      </c>
      <c r="K344" s="37" t="b">
        <v>0</v>
      </c>
      <c r="L344" t="s">
        <v>741</v>
      </c>
      <c r="M344" t="s">
        <v>742</v>
      </c>
    </row>
    <row r="345" spans="1:13">
      <c r="A345" s="27" t="s">
        <v>561</v>
      </c>
      <c r="B345" s="3" t="s">
        <v>74</v>
      </c>
      <c r="C345" t="s">
        <v>706</v>
      </c>
      <c r="D345" s="37">
        <v>8</v>
      </c>
      <c r="E345" s="37">
        <v>7</v>
      </c>
      <c r="F345" s="37">
        <v>5</v>
      </c>
      <c r="G345" s="37">
        <v>4</v>
      </c>
      <c r="H345" s="37">
        <v>7</v>
      </c>
      <c r="I345" s="35">
        <v>2.8377223398316205</v>
      </c>
      <c r="J345" s="35">
        <v>9.16227766016838</v>
      </c>
      <c r="K345" s="37" t="b">
        <v>1</v>
      </c>
      <c r="L345" t="s">
        <v>741</v>
      </c>
      <c r="M345" t="s">
        <v>741</v>
      </c>
    </row>
    <row r="346" spans="1:13">
      <c r="A346" s="27" t="s">
        <v>188</v>
      </c>
      <c r="B346" s="3" t="s">
        <v>74</v>
      </c>
      <c r="C346" t="s">
        <v>669</v>
      </c>
      <c r="D346" s="36">
        <v>35</v>
      </c>
      <c r="E346" s="36">
        <v>36</v>
      </c>
      <c r="F346" s="36">
        <v>33</v>
      </c>
      <c r="G346" s="36">
        <v>33</v>
      </c>
      <c r="H346" s="36">
        <v>34</v>
      </c>
      <c r="I346" s="35">
        <v>31.651923788646684</v>
      </c>
      <c r="J346" s="35">
        <v>36.848076211353316</v>
      </c>
      <c r="K346" s="37" t="b">
        <v>1</v>
      </c>
      <c r="L346" t="s">
        <v>741</v>
      </c>
      <c r="M346" t="s">
        <v>741</v>
      </c>
    </row>
    <row r="347" spans="1:13">
      <c r="A347" s="27" t="s">
        <v>190</v>
      </c>
      <c r="B347" s="3" t="s">
        <v>74</v>
      </c>
      <c r="C347" t="s">
        <v>579</v>
      </c>
      <c r="D347" s="37">
        <v>22</v>
      </c>
      <c r="E347" s="37">
        <v>14</v>
      </c>
      <c r="F347" s="37">
        <v>23</v>
      </c>
      <c r="G347" s="37">
        <v>15</v>
      </c>
      <c r="H347" s="37">
        <v>18</v>
      </c>
      <c r="I347" s="35">
        <v>10.437742251701451</v>
      </c>
      <c r="J347" s="35">
        <v>26.562257748298549</v>
      </c>
      <c r="K347" s="37" t="b">
        <v>1</v>
      </c>
      <c r="L347" t="s">
        <v>741</v>
      </c>
      <c r="M347" t="s">
        <v>741</v>
      </c>
    </row>
    <row r="348" spans="1:13">
      <c r="A348" s="27" t="s">
        <v>191</v>
      </c>
      <c r="B348" s="3" t="s">
        <v>74</v>
      </c>
      <c r="C348" t="s">
        <v>580</v>
      </c>
      <c r="D348" s="37">
        <v>13</v>
      </c>
      <c r="E348" s="37">
        <v>22</v>
      </c>
      <c r="F348" s="37">
        <v>10</v>
      </c>
      <c r="G348" s="37">
        <v>18</v>
      </c>
      <c r="H348" s="37">
        <v>16</v>
      </c>
      <c r="I348" s="35">
        <v>6.5440236802390164</v>
      </c>
      <c r="J348" s="35">
        <v>24.955976319760985</v>
      </c>
      <c r="K348" s="37" t="b">
        <v>1</v>
      </c>
      <c r="L348" t="s">
        <v>741</v>
      </c>
      <c r="M348" t="s">
        <v>741</v>
      </c>
    </row>
    <row r="349" spans="1:13">
      <c r="A349" s="27" t="s">
        <v>192</v>
      </c>
      <c r="B349" s="3" t="s">
        <v>74</v>
      </c>
      <c r="C349" t="s">
        <v>687</v>
      </c>
      <c r="D349" s="37">
        <v>36</v>
      </c>
      <c r="E349" s="37">
        <v>38</v>
      </c>
      <c r="F349" s="37">
        <v>34</v>
      </c>
      <c r="G349" s="37">
        <v>31</v>
      </c>
      <c r="H349" s="37">
        <v>35</v>
      </c>
      <c r="I349" s="35">
        <v>29.577959783605699</v>
      </c>
      <c r="J349" s="35">
        <v>39.922040216394301</v>
      </c>
      <c r="K349" s="37" t="b">
        <v>1</v>
      </c>
      <c r="L349" t="s">
        <v>741</v>
      </c>
      <c r="M349" t="s">
        <v>741</v>
      </c>
    </row>
    <row r="350" spans="1:13">
      <c r="A350" s="27" t="s">
        <v>193</v>
      </c>
      <c r="B350" s="3" t="s">
        <v>74</v>
      </c>
      <c r="C350" t="s">
        <v>581</v>
      </c>
      <c r="D350" s="37">
        <v>5</v>
      </c>
      <c r="E350" s="37">
        <v>7</v>
      </c>
      <c r="F350" s="37">
        <v>10</v>
      </c>
      <c r="G350" s="37">
        <v>3</v>
      </c>
      <c r="H350" s="37">
        <v>10</v>
      </c>
      <c r="I350" s="35">
        <v>1.0779597836056993</v>
      </c>
      <c r="J350" s="35">
        <v>11.422040216394301</v>
      </c>
      <c r="K350" s="37" t="b">
        <v>1</v>
      </c>
      <c r="L350" t="s">
        <v>741</v>
      </c>
      <c r="M350" t="s">
        <v>741</v>
      </c>
    </row>
    <row r="351" spans="1:13">
      <c r="A351" s="27" t="s">
        <v>195</v>
      </c>
      <c r="B351" s="3" t="s">
        <v>74</v>
      </c>
      <c r="C351" t="s">
        <v>582</v>
      </c>
      <c r="D351" s="37">
        <v>8</v>
      </c>
      <c r="E351" s="37">
        <v>7</v>
      </c>
      <c r="F351" s="37">
        <v>5</v>
      </c>
      <c r="G351" s="37">
        <v>7</v>
      </c>
      <c r="H351" s="37">
        <v>6</v>
      </c>
      <c r="I351" s="35">
        <v>4.5705505282296635</v>
      </c>
      <c r="J351" s="35">
        <v>8.9294494717703365</v>
      </c>
      <c r="K351" s="37" t="b">
        <v>1</v>
      </c>
      <c r="L351" t="s">
        <v>741</v>
      </c>
      <c r="M351" t="s">
        <v>741</v>
      </c>
    </row>
    <row r="352" spans="1:13">
      <c r="A352" s="27" t="s">
        <v>194</v>
      </c>
      <c r="B352" s="3" t="s">
        <v>74</v>
      </c>
      <c r="C352" t="s">
        <v>583</v>
      </c>
      <c r="D352" s="37">
        <v>23</v>
      </c>
      <c r="E352" s="37">
        <v>24</v>
      </c>
      <c r="F352" s="37">
        <v>19</v>
      </c>
      <c r="G352" s="37">
        <v>21</v>
      </c>
      <c r="H352" s="37">
        <v>19</v>
      </c>
      <c r="I352" s="35">
        <v>17.909427126065697</v>
      </c>
      <c r="J352" s="35">
        <v>25.590572873934303</v>
      </c>
      <c r="K352" s="37" t="b">
        <v>1</v>
      </c>
      <c r="L352" t="s">
        <v>741</v>
      </c>
      <c r="M352" t="s">
        <v>741</v>
      </c>
    </row>
    <row r="353" spans="1:13">
      <c r="A353" s="27" t="s">
        <v>560</v>
      </c>
      <c r="B353" s="3" t="s">
        <v>68</v>
      </c>
      <c r="C353" t="s">
        <v>707</v>
      </c>
      <c r="D353" s="37">
        <v>1</v>
      </c>
      <c r="E353" s="37">
        <v>0</v>
      </c>
      <c r="F353" s="37">
        <v>1</v>
      </c>
      <c r="G353" s="37">
        <v>0</v>
      </c>
      <c r="H353" s="37">
        <v>1</v>
      </c>
      <c r="I353" s="35">
        <v>-0.5</v>
      </c>
      <c r="J353" s="35">
        <v>1.5</v>
      </c>
      <c r="K353" s="37" t="b">
        <v>1</v>
      </c>
      <c r="L353" t="s">
        <v>741</v>
      </c>
      <c r="M353" t="s">
        <v>741</v>
      </c>
    </row>
    <row r="354" spans="1:13">
      <c r="A354" s="27" t="s">
        <v>561</v>
      </c>
      <c r="B354" s="3" t="s">
        <v>68</v>
      </c>
      <c r="C354" t="s">
        <v>708</v>
      </c>
      <c r="D354" s="37">
        <v>6</v>
      </c>
      <c r="E354" s="37">
        <v>4</v>
      </c>
      <c r="F354" s="37">
        <v>1</v>
      </c>
      <c r="G354" s="37">
        <v>5</v>
      </c>
      <c r="H354" s="37">
        <v>1</v>
      </c>
      <c r="I354" s="35">
        <v>0.25834261322605867</v>
      </c>
      <c r="J354" s="35">
        <v>7.7416573867739409</v>
      </c>
      <c r="K354" s="37" t="b">
        <v>1</v>
      </c>
      <c r="L354" t="s">
        <v>741</v>
      </c>
      <c r="M354" t="s">
        <v>741</v>
      </c>
    </row>
    <row r="355" spans="1:13">
      <c r="A355" s="27" t="s">
        <v>188</v>
      </c>
      <c r="B355" s="3" t="s">
        <v>68</v>
      </c>
      <c r="C355" t="s">
        <v>670</v>
      </c>
      <c r="D355" s="37">
        <v>12</v>
      </c>
      <c r="E355" s="37">
        <v>13</v>
      </c>
      <c r="F355" s="37">
        <v>14</v>
      </c>
      <c r="G355" s="37">
        <v>11</v>
      </c>
      <c r="H355" s="37">
        <v>9</v>
      </c>
      <c r="I355" s="35">
        <v>10.26393202250021</v>
      </c>
      <c r="J355" s="35">
        <v>14.73606797749979</v>
      </c>
      <c r="K355" s="37" t="b">
        <v>0</v>
      </c>
      <c r="L355" t="s">
        <v>742</v>
      </c>
      <c r="M355" t="s">
        <v>741</v>
      </c>
    </row>
    <row r="356" spans="1:13">
      <c r="A356" s="27" t="s">
        <v>190</v>
      </c>
      <c r="B356" s="3" t="s">
        <v>68</v>
      </c>
      <c r="C356" t="s">
        <v>584</v>
      </c>
      <c r="D356" s="37">
        <v>6</v>
      </c>
      <c r="E356" s="37">
        <v>5</v>
      </c>
      <c r="F356" s="37">
        <v>3</v>
      </c>
      <c r="G356" s="37">
        <v>8</v>
      </c>
      <c r="H356" s="37">
        <v>6</v>
      </c>
      <c r="I356" s="35">
        <v>1.8944487245360109</v>
      </c>
      <c r="J356" s="35">
        <v>9.1055512754639896</v>
      </c>
      <c r="K356" s="37" t="b">
        <v>1</v>
      </c>
      <c r="L356" t="s">
        <v>741</v>
      </c>
      <c r="M356" t="s">
        <v>741</v>
      </c>
    </row>
    <row r="357" spans="1:13">
      <c r="A357" s="27" t="s">
        <v>191</v>
      </c>
      <c r="B357" s="3" t="s">
        <v>68</v>
      </c>
      <c r="C357" t="s">
        <v>585</v>
      </c>
      <c r="D357" s="37">
        <v>6</v>
      </c>
      <c r="E357" s="37">
        <v>8</v>
      </c>
      <c r="F357" s="37">
        <v>11</v>
      </c>
      <c r="G357" s="37">
        <v>3</v>
      </c>
      <c r="H357" s="37">
        <v>3</v>
      </c>
      <c r="I357" s="35">
        <v>1.1690481051546993</v>
      </c>
      <c r="J357" s="35">
        <v>12.830951894845301</v>
      </c>
      <c r="K357" s="37" t="b">
        <v>1</v>
      </c>
      <c r="L357" t="s">
        <v>741</v>
      </c>
      <c r="M357" t="s">
        <v>741</v>
      </c>
    </row>
    <row r="358" spans="1:13">
      <c r="A358" s="27" t="s">
        <v>192</v>
      </c>
      <c r="B358" s="3" t="s">
        <v>68</v>
      </c>
      <c r="C358" t="s">
        <v>688</v>
      </c>
      <c r="D358" s="37">
        <v>11</v>
      </c>
      <c r="E358" s="37">
        <v>12</v>
      </c>
      <c r="F358" s="37">
        <v>11</v>
      </c>
      <c r="G358" s="37">
        <v>16</v>
      </c>
      <c r="H358" s="37">
        <v>24</v>
      </c>
      <c r="I358" s="35">
        <v>8.3768943743823385</v>
      </c>
      <c r="J358" s="35">
        <v>16.623105625617661</v>
      </c>
      <c r="K358" s="37" t="b">
        <v>0</v>
      </c>
      <c r="L358" t="s">
        <v>741</v>
      </c>
      <c r="M358" t="s">
        <v>742</v>
      </c>
    </row>
    <row r="359" spans="1:13">
      <c r="A359" s="27" t="s">
        <v>193</v>
      </c>
      <c r="B359" s="3" t="s">
        <v>68</v>
      </c>
      <c r="C359" t="s">
        <v>586</v>
      </c>
      <c r="D359" s="37">
        <v>0</v>
      </c>
      <c r="E359" s="37">
        <v>3</v>
      </c>
      <c r="F359" s="37">
        <v>1</v>
      </c>
      <c r="G359" s="37">
        <v>2</v>
      </c>
      <c r="H359" s="37">
        <v>2</v>
      </c>
      <c r="I359" s="35">
        <v>-0.73606797749978981</v>
      </c>
      <c r="J359" s="35">
        <v>3.7360679774997898</v>
      </c>
      <c r="K359" s="37" t="b">
        <v>1</v>
      </c>
      <c r="L359" t="s">
        <v>741</v>
      </c>
      <c r="M359" t="s">
        <v>741</v>
      </c>
    </row>
    <row r="360" spans="1:13">
      <c r="A360" s="27" t="s">
        <v>195</v>
      </c>
      <c r="B360" s="3" t="s">
        <v>68</v>
      </c>
      <c r="C360" t="s">
        <v>587</v>
      </c>
      <c r="D360" s="37">
        <v>3</v>
      </c>
      <c r="E360" s="37">
        <v>4</v>
      </c>
      <c r="F360" s="37">
        <v>0</v>
      </c>
      <c r="G360" s="37">
        <v>1</v>
      </c>
      <c r="H360" s="37">
        <v>6</v>
      </c>
      <c r="I360" s="35">
        <v>-1.1622776601683795</v>
      </c>
      <c r="J360" s="35">
        <v>5.16227766016838</v>
      </c>
      <c r="K360" s="37" t="b">
        <v>0</v>
      </c>
      <c r="L360" t="s">
        <v>741</v>
      </c>
      <c r="M360" t="s">
        <v>742</v>
      </c>
    </row>
    <row r="361" spans="1:13">
      <c r="A361" s="27" t="s">
        <v>194</v>
      </c>
      <c r="B361" s="3" t="s">
        <v>68</v>
      </c>
      <c r="C361" t="s">
        <v>588</v>
      </c>
      <c r="D361" s="37">
        <v>8</v>
      </c>
      <c r="E361" s="37">
        <v>5</v>
      </c>
      <c r="F361" s="37">
        <v>10</v>
      </c>
      <c r="G361" s="37">
        <v>13</v>
      </c>
      <c r="H361" s="37">
        <v>16</v>
      </c>
      <c r="I361" s="35">
        <v>3.1690481051546993</v>
      </c>
      <c r="J361" s="35">
        <v>14.830951894845301</v>
      </c>
      <c r="K361" s="37" t="b">
        <v>0</v>
      </c>
      <c r="L361" t="s">
        <v>741</v>
      </c>
      <c r="M361" t="s">
        <v>742</v>
      </c>
    </row>
    <row r="362" spans="1:13">
      <c r="A362" s="27" t="s">
        <v>560</v>
      </c>
      <c r="B362" s="3" t="s">
        <v>69</v>
      </c>
      <c r="C362" t="s">
        <v>709</v>
      </c>
      <c r="D362" s="37">
        <v>1</v>
      </c>
      <c r="E362" s="37">
        <v>0</v>
      </c>
      <c r="F362" s="37">
        <v>2</v>
      </c>
      <c r="G362" s="37">
        <v>2</v>
      </c>
      <c r="H362" s="37">
        <v>0</v>
      </c>
      <c r="I362" s="35">
        <v>-0.4083123951776999</v>
      </c>
      <c r="J362" s="35">
        <v>2.9083123951776999</v>
      </c>
      <c r="K362" s="37" t="b">
        <v>1</v>
      </c>
      <c r="L362" t="s">
        <v>741</v>
      </c>
      <c r="M362" t="s">
        <v>741</v>
      </c>
    </row>
    <row r="363" spans="1:13">
      <c r="A363" s="27" t="s">
        <v>561</v>
      </c>
      <c r="B363" s="3" t="s">
        <v>69</v>
      </c>
      <c r="C363" t="s">
        <v>710</v>
      </c>
      <c r="D363" s="37">
        <v>3</v>
      </c>
      <c r="E363" s="37">
        <v>2</v>
      </c>
      <c r="F363" s="37">
        <v>4</v>
      </c>
      <c r="G363" s="37">
        <v>3</v>
      </c>
      <c r="H363" s="37">
        <v>0</v>
      </c>
      <c r="I363" s="35">
        <v>1.5857864376269049</v>
      </c>
      <c r="J363" s="35">
        <v>4.4142135623730949</v>
      </c>
      <c r="K363" s="37" t="b">
        <v>0</v>
      </c>
      <c r="L363" t="s">
        <v>742</v>
      </c>
      <c r="M363" t="s">
        <v>741</v>
      </c>
    </row>
    <row r="364" spans="1:13">
      <c r="A364" s="27" t="s">
        <v>188</v>
      </c>
      <c r="B364" s="3" t="s">
        <v>69</v>
      </c>
      <c r="C364" t="s">
        <v>671</v>
      </c>
      <c r="D364" s="37">
        <v>18</v>
      </c>
      <c r="E364" s="37">
        <v>12</v>
      </c>
      <c r="F364" s="37">
        <v>12</v>
      </c>
      <c r="G364" s="37">
        <v>16</v>
      </c>
      <c r="H364" s="37">
        <v>10</v>
      </c>
      <c r="I364" s="35">
        <v>9.303847577293368</v>
      </c>
      <c r="J364" s="35">
        <v>19.696152422706632</v>
      </c>
      <c r="K364" s="37" t="b">
        <v>1</v>
      </c>
      <c r="L364" t="s">
        <v>741</v>
      </c>
      <c r="M364" t="s">
        <v>741</v>
      </c>
    </row>
    <row r="365" spans="1:13">
      <c r="A365" s="27" t="s">
        <v>190</v>
      </c>
      <c r="B365" s="3" t="s">
        <v>69</v>
      </c>
      <c r="C365" t="s">
        <v>589</v>
      </c>
      <c r="D365" s="37">
        <v>9</v>
      </c>
      <c r="E365" s="37">
        <v>4</v>
      </c>
      <c r="F365" s="37">
        <v>6</v>
      </c>
      <c r="G365" s="37">
        <v>6</v>
      </c>
      <c r="H365" s="37">
        <v>7</v>
      </c>
      <c r="I365" s="35">
        <v>2.6792857857285748</v>
      </c>
      <c r="J365" s="35">
        <v>9.8207142142714261</v>
      </c>
      <c r="K365" s="37" t="b">
        <v>1</v>
      </c>
      <c r="L365" t="s">
        <v>741</v>
      </c>
      <c r="M365" t="s">
        <v>741</v>
      </c>
    </row>
    <row r="366" spans="1:13">
      <c r="A366" s="27" t="s">
        <v>191</v>
      </c>
      <c r="B366" s="3" t="s">
        <v>69</v>
      </c>
      <c r="C366" t="s">
        <v>590</v>
      </c>
      <c r="D366" s="37">
        <v>9</v>
      </c>
      <c r="E366" s="37">
        <v>8</v>
      </c>
      <c r="F366" s="37">
        <v>6</v>
      </c>
      <c r="G366" s="37">
        <v>10</v>
      </c>
      <c r="H366" s="37">
        <v>3</v>
      </c>
      <c r="I366" s="35">
        <v>5.2919601084501924</v>
      </c>
      <c r="J366" s="35">
        <v>11.208039891549808</v>
      </c>
      <c r="K366" s="37" t="b">
        <v>0</v>
      </c>
      <c r="L366" t="s">
        <v>742</v>
      </c>
      <c r="M366" t="s">
        <v>741</v>
      </c>
    </row>
    <row r="367" spans="1:13">
      <c r="A367" s="27" t="s">
        <v>192</v>
      </c>
      <c r="B367" s="3" t="s">
        <v>69</v>
      </c>
      <c r="C367" t="s">
        <v>689</v>
      </c>
      <c r="D367" s="37">
        <v>20</v>
      </c>
      <c r="E367" s="37">
        <v>17</v>
      </c>
      <c r="F367" s="37">
        <v>6</v>
      </c>
      <c r="G367" s="37">
        <v>12</v>
      </c>
      <c r="H367" s="37">
        <v>22</v>
      </c>
      <c r="I367" s="35">
        <v>3.131619709202349</v>
      </c>
      <c r="J367" s="35">
        <v>24.368380290797653</v>
      </c>
      <c r="K367" s="37" t="b">
        <v>1</v>
      </c>
      <c r="L367" t="s">
        <v>741</v>
      </c>
      <c r="M367" t="s">
        <v>741</v>
      </c>
    </row>
    <row r="368" spans="1:13">
      <c r="A368" s="27" t="s">
        <v>193</v>
      </c>
      <c r="B368" s="3" t="s">
        <v>69</v>
      </c>
      <c r="C368" t="s">
        <v>591</v>
      </c>
      <c r="D368" s="37">
        <v>6</v>
      </c>
      <c r="E368" s="37">
        <v>5</v>
      </c>
      <c r="F368" s="37">
        <v>2</v>
      </c>
      <c r="G368" s="37">
        <v>3</v>
      </c>
      <c r="H368" s="37">
        <v>4</v>
      </c>
      <c r="I368" s="35">
        <v>0.83772233983162048</v>
      </c>
      <c r="J368" s="35">
        <v>7.16227766016838</v>
      </c>
      <c r="K368" s="37" t="b">
        <v>1</v>
      </c>
      <c r="L368" t="s">
        <v>741</v>
      </c>
      <c r="M368" t="s">
        <v>741</v>
      </c>
    </row>
    <row r="369" spans="1:13">
      <c r="A369" s="27" t="s">
        <v>195</v>
      </c>
      <c r="B369" s="3" t="s">
        <v>69</v>
      </c>
      <c r="C369" t="s">
        <v>592</v>
      </c>
      <c r="D369" s="37">
        <v>2</v>
      </c>
      <c r="E369" s="37">
        <v>2</v>
      </c>
      <c r="F369" s="37">
        <v>0</v>
      </c>
      <c r="G369" s="37">
        <v>2</v>
      </c>
      <c r="H369" s="37">
        <v>4</v>
      </c>
      <c r="I369" s="35">
        <v>-0.23205080756887719</v>
      </c>
      <c r="J369" s="35">
        <v>3.2320508075688772</v>
      </c>
      <c r="K369" s="37" t="b">
        <v>0</v>
      </c>
      <c r="L369" t="s">
        <v>741</v>
      </c>
      <c r="M369" t="s">
        <v>742</v>
      </c>
    </row>
    <row r="370" spans="1:13">
      <c r="A370" s="27" t="s">
        <v>194</v>
      </c>
      <c r="B370" s="3" t="s">
        <v>69</v>
      </c>
      <c r="C370" t="s">
        <v>593</v>
      </c>
      <c r="D370" s="37">
        <v>12</v>
      </c>
      <c r="E370" s="37">
        <v>10</v>
      </c>
      <c r="F370" s="37">
        <v>4</v>
      </c>
      <c r="G370" s="37">
        <v>7</v>
      </c>
      <c r="H370" s="37">
        <v>14</v>
      </c>
      <c r="I370" s="35">
        <v>2.1878221735089296</v>
      </c>
      <c r="J370" s="35">
        <v>14.31217782649107</v>
      </c>
      <c r="K370" s="37" t="b">
        <v>1</v>
      </c>
      <c r="L370" t="s">
        <v>741</v>
      </c>
      <c r="M370" t="s">
        <v>741</v>
      </c>
    </row>
    <row r="371" spans="1:13">
      <c r="A371" s="27" t="s">
        <v>560</v>
      </c>
      <c r="B371" s="3" t="s">
        <v>70</v>
      </c>
      <c r="C371" t="s">
        <v>711</v>
      </c>
      <c r="D371" s="37">
        <v>4</v>
      </c>
      <c r="E371" s="37">
        <v>8</v>
      </c>
      <c r="F371" s="37">
        <v>3</v>
      </c>
      <c r="G371" s="37">
        <v>2</v>
      </c>
      <c r="H371" s="37">
        <v>5</v>
      </c>
      <c r="I371" s="35">
        <v>-0.30521678957214959</v>
      </c>
      <c r="J371" s="35">
        <v>8.8052167895721496</v>
      </c>
      <c r="K371" s="37" t="b">
        <v>1</v>
      </c>
      <c r="L371" t="s">
        <v>741</v>
      </c>
      <c r="M371" t="s">
        <v>741</v>
      </c>
    </row>
    <row r="372" spans="1:13">
      <c r="A372" s="27" t="s">
        <v>561</v>
      </c>
      <c r="B372" s="3" t="s">
        <v>70</v>
      </c>
      <c r="C372" t="s">
        <v>712</v>
      </c>
      <c r="D372" s="37">
        <v>4</v>
      </c>
      <c r="E372" s="37">
        <v>9</v>
      </c>
      <c r="F372" s="37">
        <v>8</v>
      </c>
      <c r="G372" s="37">
        <v>5</v>
      </c>
      <c r="H372" s="37">
        <v>8</v>
      </c>
      <c r="I372" s="35">
        <v>2.3768943743823394</v>
      </c>
      <c r="J372" s="35">
        <v>10.623105625617661</v>
      </c>
      <c r="K372" s="37" t="b">
        <v>1</v>
      </c>
      <c r="L372" t="s">
        <v>741</v>
      </c>
      <c r="M372" t="s">
        <v>741</v>
      </c>
    </row>
    <row r="373" spans="1:13">
      <c r="A373" s="27" t="s">
        <v>188</v>
      </c>
      <c r="B373" s="3" t="s">
        <v>70</v>
      </c>
      <c r="C373" t="s">
        <v>672</v>
      </c>
      <c r="D373" s="37">
        <v>26</v>
      </c>
      <c r="E373" s="37">
        <v>16</v>
      </c>
      <c r="F373" s="37">
        <v>21</v>
      </c>
      <c r="G373" s="37">
        <v>17</v>
      </c>
      <c r="H373" s="37">
        <v>27</v>
      </c>
      <c r="I373" s="35">
        <v>12.125992125988189</v>
      </c>
      <c r="J373" s="35">
        <v>27.874007874011809</v>
      </c>
      <c r="K373" s="37" t="b">
        <v>1</v>
      </c>
      <c r="L373" t="s">
        <v>741</v>
      </c>
      <c r="M373" t="s">
        <v>741</v>
      </c>
    </row>
    <row r="374" spans="1:13">
      <c r="A374" s="27" t="s">
        <v>190</v>
      </c>
      <c r="B374" s="3" t="s">
        <v>70</v>
      </c>
      <c r="C374" t="s">
        <v>594</v>
      </c>
      <c r="D374" s="37">
        <v>14</v>
      </c>
      <c r="E374" s="37">
        <v>6</v>
      </c>
      <c r="F374" s="37">
        <v>8</v>
      </c>
      <c r="G374" s="37">
        <v>6</v>
      </c>
      <c r="H374" s="37">
        <v>17</v>
      </c>
      <c r="I374" s="35">
        <v>1.9425614756979996</v>
      </c>
      <c r="J374" s="35">
        <v>15.057438524302</v>
      </c>
      <c r="K374" s="37" t="b">
        <v>0</v>
      </c>
      <c r="L374" t="s">
        <v>741</v>
      </c>
      <c r="M374" t="s">
        <v>742</v>
      </c>
    </row>
    <row r="375" spans="1:13">
      <c r="A375" s="27" t="s">
        <v>191</v>
      </c>
      <c r="B375" s="3" t="s">
        <v>70</v>
      </c>
      <c r="C375" t="s">
        <v>595</v>
      </c>
      <c r="D375" s="37">
        <v>12</v>
      </c>
      <c r="E375" s="37">
        <v>10</v>
      </c>
      <c r="F375" s="37">
        <v>13</v>
      </c>
      <c r="G375" s="37">
        <v>11</v>
      </c>
      <c r="H375" s="37">
        <v>10</v>
      </c>
      <c r="I375" s="35">
        <v>9.2639320225002102</v>
      </c>
      <c r="J375" s="35">
        <v>13.73606797749979</v>
      </c>
      <c r="K375" s="37" t="b">
        <v>1</v>
      </c>
      <c r="L375" t="s">
        <v>741</v>
      </c>
      <c r="M375" t="s">
        <v>741</v>
      </c>
    </row>
    <row r="376" spans="1:13">
      <c r="A376" s="27" t="s">
        <v>192</v>
      </c>
      <c r="B376" s="3" t="s">
        <v>70</v>
      </c>
      <c r="C376" t="s">
        <v>690</v>
      </c>
      <c r="D376" s="37">
        <v>38</v>
      </c>
      <c r="E376" s="37">
        <v>28</v>
      </c>
      <c r="F376" s="37">
        <v>43</v>
      </c>
      <c r="G376" s="37">
        <v>28</v>
      </c>
      <c r="H376" s="37">
        <v>28</v>
      </c>
      <c r="I376" s="35">
        <v>21.25961894323342</v>
      </c>
      <c r="J376" s="35">
        <v>47.24038105676658</v>
      </c>
      <c r="K376" s="37" t="b">
        <v>1</v>
      </c>
      <c r="L376" t="s">
        <v>741</v>
      </c>
      <c r="M376" t="s">
        <v>741</v>
      </c>
    </row>
    <row r="377" spans="1:13">
      <c r="A377" s="27" t="s">
        <v>193</v>
      </c>
      <c r="B377" s="3" t="s">
        <v>70</v>
      </c>
      <c r="C377" t="s">
        <v>596</v>
      </c>
      <c r="D377" s="37">
        <v>7</v>
      </c>
      <c r="E377" s="37">
        <v>5</v>
      </c>
      <c r="F377" s="37">
        <v>11</v>
      </c>
      <c r="G377" s="37">
        <v>9</v>
      </c>
      <c r="H377" s="37">
        <v>7</v>
      </c>
      <c r="I377" s="35">
        <v>3.5278640450004204</v>
      </c>
      <c r="J377" s="35">
        <v>12.47213595499958</v>
      </c>
      <c r="K377" s="37" t="b">
        <v>1</v>
      </c>
      <c r="L377" t="s">
        <v>741</v>
      </c>
      <c r="M377" t="s">
        <v>741</v>
      </c>
    </row>
    <row r="378" spans="1:13">
      <c r="A378" s="27" t="s">
        <v>195</v>
      </c>
      <c r="B378" s="3" t="s">
        <v>70</v>
      </c>
      <c r="C378" t="s">
        <v>597</v>
      </c>
      <c r="D378" s="37">
        <v>9</v>
      </c>
      <c r="E378" s="37">
        <v>5</v>
      </c>
      <c r="F378" s="37">
        <v>8</v>
      </c>
      <c r="G378" s="37">
        <v>9</v>
      </c>
      <c r="H378" s="37">
        <v>4</v>
      </c>
      <c r="I378" s="35">
        <v>4.4712807378489998</v>
      </c>
      <c r="J378" s="35">
        <v>11.028719262151</v>
      </c>
      <c r="K378" s="37" t="b">
        <v>0</v>
      </c>
      <c r="L378" t="s">
        <v>742</v>
      </c>
      <c r="M378" t="s">
        <v>741</v>
      </c>
    </row>
    <row r="379" spans="1:13">
      <c r="A379" s="27" t="s">
        <v>194</v>
      </c>
      <c r="B379" s="3" t="s">
        <v>70</v>
      </c>
      <c r="C379" t="s">
        <v>598</v>
      </c>
      <c r="D379" s="37">
        <v>22</v>
      </c>
      <c r="E379" s="37">
        <v>18</v>
      </c>
      <c r="F379" s="37">
        <v>24</v>
      </c>
      <c r="G379" s="37">
        <v>10</v>
      </c>
      <c r="H379" s="37">
        <v>17</v>
      </c>
      <c r="I379" s="35">
        <v>7.7761947052363922</v>
      </c>
      <c r="J379" s="35">
        <v>29.223805294763608</v>
      </c>
      <c r="K379" s="37" t="b">
        <v>1</v>
      </c>
      <c r="L379" t="s">
        <v>741</v>
      </c>
      <c r="M379" t="s">
        <v>741</v>
      </c>
    </row>
    <row r="380" spans="1:13">
      <c r="A380" s="27" t="s">
        <v>560</v>
      </c>
      <c r="B380" s="3" t="s">
        <v>75</v>
      </c>
      <c r="C380" t="s">
        <v>713</v>
      </c>
      <c r="D380" s="37">
        <v>4</v>
      </c>
      <c r="E380" s="37">
        <v>4</v>
      </c>
      <c r="F380" s="37">
        <v>5</v>
      </c>
      <c r="G380" s="37">
        <v>4</v>
      </c>
      <c r="H380" s="37">
        <v>4</v>
      </c>
      <c r="I380" s="35">
        <v>3.3839745962155616</v>
      </c>
      <c r="J380" s="35">
        <v>5.1160254037844384</v>
      </c>
      <c r="K380" s="37" t="b">
        <v>1</v>
      </c>
      <c r="L380" t="s">
        <v>741</v>
      </c>
      <c r="M380" t="s">
        <v>741</v>
      </c>
    </row>
    <row r="381" spans="1:13">
      <c r="A381" s="27" t="s">
        <v>561</v>
      </c>
      <c r="B381" s="3" t="s">
        <v>75</v>
      </c>
      <c r="C381" t="s">
        <v>714</v>
      </c>
      <c r="D381" s="37">
        <v>5</v>
      </c>
      <c r="E381" s="37">
        <v>4</v>
      </c>
      <c r="F381" s="37">
        <v>5</v>
      </c>
      <c r="G381" s="37">
        <v>4</v>
      </c>
      <c r="H381" s="37">
        <v>3</v>
      </c>
      <c r="I381" s="35">
        <v>3.5</v>
      </c>
      <c r="J381" s="35">
        <v>5.5</v>
      </c>
      <c r="K381" s="37" t="b">
        <v>0</v>
      </c>
      <c r="L381" t="s">
        <v>742</v>
      </c>
      <c r="M381" t="s">
        <v>741</v>
      </c>
    </row>
    <row r="382" spans="1:13">
      <c r="A382" s="27" t="s">
        <v>188</v>
      </c>
      <c r="B382" s="3" t="s">
        <v>75</v>
      </c>
      <c r="C382" t="s">
        <v>673</v>
      </c>
      <c r="D382" s="37">
        <v>23</v>
      </c>
      <c r="E382" s="37">
        <v>19</v>
      </c>
      <c r="F382" s="37">
        <v>24</v>
      </c>
      <c r="G382" s="37">
        <v>32</v>
      </c>
      <c r="H382" s="37">
        <v>17</v>
      </c>
      <c r="I382" s="35">
        <v>15.066018867943397</v>
      </c>
      <c r="J382" s="35">
        <v>33.933981132056601</v>
      </c>
      <c r="K382" s="37" t="b">
        <v>1</v>
      </c>
      <c r="L382" t="s">
        <v>741</v>
      </c>
      <c r="M382" t="s">
        <v>741</v>
      </c>
    </row>
    <row r="383" spans="1:13">
      <c r="A383" s="27" t="s">
        <v>190</v>
      </c>
      <c r="B383" s="3" t="s">
        <v>75</v>
      </c>
      <c r="C383" t="s">
        <v>599</v>
      </c>
      <c r="D383" s="37">
        <v>14</v>
      </c>
      <c r="E383" s="37">
        <v>11</v>
      </c>
      <c r="F383" s="37">
        <v>12</v>
      </c>
      <c r="G383" s="37">
        <v>16</v>
      </c>
      <c r="H383" s="37">
        <v>13</v>
      </c>
      <c r="I383" s="35">
        <v>9.4094271260656956</v>
      </c>
      <c r="J383" s="35">
        <v>17.090572873934303</v>
      </c>
      <c r="K383" s="37" t="b">
        <v>1</v>
      </c>
      <c r="L383" t="s">
        <v>741</v>
      </c>
      <c r="M383" t="s">
        <v>741</v>
      </c>
    </row>
    <row r="384" spans="1:13">
      <c r="A384" s="27" t="s">
        <v>191</v>
      </c>
      <c r="B384" s="3" t="s">
        <v>75</v>
      </c>
      <c r="C384" t="s">
        <v>600</v>
      </c>
      <c r="D384" s="37">
        <v>9</v>
      </c>
      <c r="E384" s="37">
        <v>8</v>
      </c>
      <c r="F384" s="37">
        <v>12</v>
      </c>
      <c r="G384" s="37">
        <v>16</v>
      </c>
      <c r="H384" s="37">
        <v>4</v>
      </c>
      <c r="I384" s="35">
        <v>5.0250502010056337</v>
      </c>
      <c r="J384" s="35">
        <v>17.474949798994366</v>
      </c>
      <c r="K384" s="37" t="b">
        <v>0</v>
      </c>
      <c r="L384" t="s">
        <v>742</v>
      </c>
      <c r="M384" t="s">
        <v>741</v>
      </c>
    </row>
    <row r="385" spans="1:13">
      <c r="A385" s="27" t="s">
        <v>192</v>
      </c>
      <c r="B385" s="3" t="s">
        <v>75</v>
      </c>
      <c r="C385" t="s">
        <v>691</v>
      </c>
      <c r="D385" s="37">
        <v>38</v>
      </c>
      <c r="E385" s="37">
        <v>40</v>
      </c>
      <c r="F385" s="37">
        <v>38</v>
      </c>
      <c r="G385" s="37">
        <v>38</v>
      </c>
      <c r="H385" s="37">
        <v>49</v>
      </c>
      <c r="I385" s="35">
        <v>36.767949192431125</v>
      </c>
      <c r="J385" s="35">
        <v>40.232050807568875</v>
      </c>
      <c r="K385" s="37" t="b">
        <v>0</v>
      </c>
      <c r="L385" t="s">
        <v>741</v>
      </c>
      <c r="M385" t="s">
        <v>742</v>
      </c>
    </row>
    <row r="386" spans="1:13">
      <c r="A386" s="27" t="s">
        <v>193</v>
      </c>
      <c r="B386" s="3" t="s">
        <v>75</v>
      </c>
      <c r="C386" t="s">
        <v>601</v>
      </c>
      <c r="D386" s="37">
        <v>11</v>
      </c>
      <c r="E386" s="37">
        <v>8</v>
      </c>
      <c r="F386" s="37">
        <v>14</v>
      </c>
      <c r="G386" s="37">
        <v>15</v>
      </c>
      <c r="H386" s="37">
        <v>12</v>
      </c>
      <c r="I386" s="35">
        <v>6.5227744249483388</v>
      </c>
      <c r="J386" s="35">
        <v>17.477225575051662</v>
      </c>
      <c r="K386" s="37" t="b">
        <v>1</v>
      </c>
      <c r="L386" t="s">
        <v>741</v>
      </c>
      <c r="M386" t="s">
        <v>741</v>
      </c>
    </row>
    <row r="387" spans="1:13">
      <c r="A387" s="27" t="s">
        <v>195</v>
      </c>
      <c r="B387" s="3" t="s">
        <v>75</v>
      </c>
      <c r="C387" t="s">
        <v>602</v>
      </c>
      <c r="D387" s="37">
        <v>6</v>
      </c>
      <c r="E387" s="37">
        <v>10</v>
      </c>
      <c r="F387" s="37">
        <v>8</v>
      </c>
      <c r="G387" s="37">
        <v>4</v>
      </c>
      <c r="H387" s="37">
        <v>11</v>
      </c>
      <c r="I387" s="35">
        <v>2.5278640450004204</v>
      </c>
      <c r="J387" s="35">
        <v>11.47213595499958</v>
      </c>
      <c r="K387" s="37" t="b">
        <v>1</v>
      </c>
      <c r="L387" t="s">
        <v>741</v>
      </c>
      <c r="M387" t="s">
        <v>741</v>
      </c>
    </row>
    <row r="388" spans="1:13">
      <c r="A388" s="27" t="s">
        <v>194</v>
      </c>
      <c r="B388" s="3" t="s">
        <v>75</v>
      </c>
      <c r="C388" t="s">
        <v>603</v>
      </c>
      <c r="D388" s="37">
        <v>21</v>
      </c>
      <c r="E388" s="37">
        <v>22</v>
      </c>
      <c r="F388" s="37">
        <v>16</v>
      </c>
      <c r="G388" s="37">
        <v>19</v>
      </c>
      <c r="H388" s="37">
        <v>26</v>
      </c>
      <c r="I388" s="35">
        <v>14.917424305044161</v>
      </c>
      <c r="J388" s="35">
        <v>24.082575694955839</v>
      </c>
      <c r="K388" s="37" t="b">
        <v>0</v>
      </c>
      <c r="L388" t="s">
        <v>741</v>
      </c>
      <c r="M388" t="s">
        <v>742</v>
      </c>
    </row>
    <row r="389" spans="1:13">
      <c r="A389" s="27" t="s">
        <v>560</v>
      </c>
      <c r="B389" s="3" t="s">
        <v>59</v>
      </c>
      <c r="C389" t="s">
        <v>715</v>
      </c>
      <c r="D389" s="37">
        <v>5</v>
      </c>
      <c r="E389" s="37">
        <v>8</v>
      </c>
      <c r="F389" s="37">
        <v>3</v>
      </c>
      <c r="G389" s="37">
        <v>1</v>
      </c>
      <c r="H389" s="37">
        <v>4</v>
      </c>
      <c r="I389" s="35">
        <v>-0.92204021639430067</v>
      </c>
      <c r="J389" s="35">
        <v>9.4220402163943007</v>
      </c>
      <c r="K389" s="37" t="b">
        <v>1</v>
      </c>
      <c r="L389" t="s">
        <v>741</v>
      </c>
      <c r="M389" t="s">
        <v>741</v>
      </c>
    </row>
    <row r="390" spans="1:13">
      <c r="A390" s="27" t="s">
        <v>561</v>
      </c>
      <c r="B390" s="3" t="s">
        <v>59</v>
      </c>
      <c r="C390" t="s">
        <v>716</v>
      </c>
      <c r="D390" s="37">
        <v>7</v>
      </c>
      <c r="E390" s="37">
        <v>9</v>
      </c>
      <c r="F390" s="37">
        <v>10</v>
      </c>
      <c r="G390" s="37">
        <v>7</v>
      </c>
      <c r="H390" s="37">
        <v>10</v>
      </c>
      <c r="I390" s="35">
        <v>5.651923788646684</v>
      </c>
      <c r="J390" s="35">
        <v>10.848076211353316</v>
      </c>
      <c r="K390" s="37" t="b">
        <v>1</v>
      </c>
      <c r="L390" t="s">
        <v>741</v>
      </c>
      <c r="M390" t="s">
        <v>741</v>
      </c>
    </row>
    <row r="391" spans="1:13">
      <c r="A391" s="27" t="s">
        <v>188</v>
      </c>
      <c r="B391" s="3" t="s">
        <v>59</v>
      </c>
      <c r="C391" t="s">
        <v>674</v>
      </c>
      <c r="D391" s="37">
        <v>39</v>
      </c>
      <c r="E391" s="37">
        <v>44</v>
      </c>
      <c r="F391" s="37">
        <v>33</v>
      </c>
      <c r="G391" s="37">
        <v>38</v>
      </c>
      <c r="H391" s="37">
        <v>45</v>
      </c>
      <c r="I391" s="35">
        <v>30.689750324093346</v>
      </c>
      <c r="J391" s="35">
        <v>46.310249675906654</v>
      </c>
      <c r="K391" s="37" t="b">
        <v>1</v>
      </c>
      <c r="L391" t="s">
        <v>741</v>
      </c>
      <c r="M391" t="s">
        <v>741</v>
      </c>
    </row>
    <row r="392" spans="1:13">
      <c r="A392" s="27" t="s">
        <v>190</v>
      </c>
      <c r="B392" s="3" t="s">
        <v>59</v>
      </c>
      <c r="C392" t="s">
        <v>604</v>
      </c>
      <c r="D392" s="37">
        <v>23</v>
      </c>
      <c r="E392" s="37">
        <v>22</v>
      </c>
      <c r="F392" s="37">
        <v>13</v>
      </c>
      <c r="G392" s="37">
        <v>21</v>
      </c>
      <c r="H392" s="37">
        <v>30</v>
      </c>
      <c r="I392" s="35">
        <v>11.82851024112257</v>
      </c>
      <c r="J392" s="35">
        <v>27.671489758877428</v>
      </c>
      <c r="K392" s="37" t="b">
        <v>0</v>
      </c>
      <c r="L392" t="s">
        <v>741</v>
      </c>
      <c r="M392" t="s">
        <v>742</v>
      </c>
    </row>
    <row r="393" spans="1:13">
      <c r="A393" s="27" t="s">
        <v>191</v>
      </c>
      <c r="B393" s="3" t="s">
        <v>59</v>
      </c>
      <c r="C393" t="s">
        <v>605</v>
      </c>
      <c r="D393" s="37">
        <v>16</v>
      </c>
      <c r="E393" s="37">
        <v>22</v>
      </c>
      <c r="F393" s="37">
        <v>20</v>
      </c>
      <c r="G393" s="37">
        <v>17</v>
      </c>
      <c r="H393" s="37">
        <v>15</v>
      </c>
      <c r="I393" s="35">
        <v>13.980303992915271</v>
      </c>
      <c r="J393" s="35">
        <v>23.519696007084729</v>
      </c>
      <c r="K393" s="37" t="b">
        <v>1</v>
      </c>
      <c r="L393" t="s">
        <v>741</v>
      </c>
      <c r="M393" t="s">
        <v>741</v>
      </c>
    </row>
    <row r="394" spans="1:13">
      <c r="A394" s="27" t="s">
        <v>192</v>
      </c>
      <c r="B394" s="3" t="s">
        <v>59</v>
      </c>
      <c r="C394" t="s">
        <v>692</v>
      </c>
      <c r="D394" s="37">
        <v>55</v>
      </c>
      <c r="E394" s="37">
        <v>43</v>
      </c>
      <c r="F394" s="37">
        <v>66</v>
      </c>
      <c r="G394" s="37">
        <v>59</v>
      </c>
      <c r="H394" s="37">
        <v>54</v>
      </c>
      <c r="I394" s="35">
        <v>39.054192142936003</v>
      </c>
      <c r="J394" s="35">
        <v>72.445807857063997</v>
      </c>
      <c r="K394" s="37" t="b">
        <v>1</v>
      </c>
      <c r="L394" t="s">
        <v>741</v>
      </c>
      <c r="M394" t="s">
        <v>741</v>
      </c>
    </row>
    <row r="395" spans="1:13">
      <c r="A395" s="27" t="s">
        <v>193</v>
      </c>
      <c r="B395" s="3" t="s">
        <v>59</v>
      </c>
      <c r="C395" t="s">
        <v>606</v>
      </c>
      <c r="D395" s="37">
        <v>6</v>
      </c>
      <c r="E395" s="37">
        <v>6</v>
      </c>
      <c r="F395" s="37">
        <v>7</v>
      </c>
      <c r="G395" s="37">
        <v>10</v>
      </c>
      <c r="H395" s="37">
        <v>10</v>
      </c>
      <c r="I395" s="35">
        <v>3.9712807378489998</v>
      </c>
      <c r="J395" s="35">
        <v>10.528719262151</v>
      </c>
      <c r="K395" s="37" t="b">
        <v>1</v>
      </c>
      <c r="L395" t="s">
        <v>741</v>
      </c>
      <c r="M395" t="s">
        <v>741</v>
      </c>
    </row>
    <row r="396" spans="1:13">
      <c r="A396" s="27" t="s">
        <v>195</v>
      </c>
      <c r="B396" s="3" t="s">
        <v>59</v>
      </c>
      <c r="C396" t="s">
        <v>607</v>
      </c>
      <c r="D396" s="37">
        <v>13</v>
      </c>
      <c r="E396" s="37">
        <v>6</v>
      </c>
      <c r="F396" s="37">
        <v>21</v>
      </c>
      <c r="G396" s="37">
        <v>13</v>
      </c>
      <c r="H396" s="37">
        <v>12</v>
      </c>
      <c r="I396" s="35">
        <v>2.631619709202349</v>
      </c>
      <c r="J396" s="35">
        <v>23.868380290797653</v>
      </c>
      <c r="K396" s="37" t="b">
        <v>1</v>
      </c>
      <c r="L396" t="s">
        <v>741</v>
      </c>
      <c r="M396" t="s">
        <v>741</v>
      </c>
    </row>
    <row r="397" spans="1:13">
      <c r="A397" s="27" t="s">
        <v>194</v>
      </c>
      <c r="B397" s="3" t="s">
        <v>59</v>
      </c>
      <c r="C397" t="s">
        <v>608</v>
      </c>
      <c r="D397" s="37">
        <v>36</v>
      </c>
      <c r="E397" s="37">
        <v>31</v>
      </c>
      <c r="F397" s="37">
        <v>38</v>
      </c>
      <c r="G397" s="37">
        <v>36</v>
      </c>
      <c r="H397" s="37">
        <v>32</v>
      </c>
      <c r="I397" s="35">
        <v>30.077959783605699</v>
      </c>
      <c r="J397" s="35">
        <v>40.422040216394301</v>
      </c>
      <c r="K397" s="37" t="b">
        <v>1</v>
      </c>
      <c r="L397" t="s">
        <v>741</v>
      </c>
      <c r="M397" t="s">
        <v>741</v>
      </c>
    </row>
    <row r="398" spans="1:13">
      <c r="A398" s="27" t="s">
        <v>560</v>
      </c>
      <c r="B398" s="3" t="s">
        <v>76</v>
      </c>
      <c r="C398" t="s">
        <v>717</v>
      </c>
      <c r="D398" s="37">
        <v>7</v>
      </c>
      <c r="E398" s="37">
        <v>13</v>
      </c>
      <c r="F398" s="37">
        <v>6</v>
      </c>
      <c r="G398" s="37">
        <v>4</v>
      </c>
      <c r="H398" s="37">
        <v>8</v>
      </c>
      <c r="I398" s="35">
        <v>0.79179606750063058</v>
      </c>
      <c r="J398" s="35">
        <v>14.208203932499369</v>
      </c>
      <c r="K398" s="37" t="b">
        <v>1</v>
      </c>
      <c r="L398" t="s">
        <v>741</v>
      </c>
      <c r="M398" t="s">
        <v>741</v>
      </c>
    </row>
    <row r="399" spans="1:13">
      <c r="A399" s="27" t="s">
        <v>561</v>
      </c>
      <c r="B399" s="3" t="s">
        <v>76</v>
      </c>
      <c r="C399" t="s">
        <v>718</v>
      </c>
      <c r="D399" s="37">
        <v>22</v>
      </c>
      <c r="E399" s="37">
        <v>18</v>
      </c>
      <c r="F399" s="37">
        <v>19</v>
      </c>
      <c r="G399" s="37">
        <v>15</v>
      </c>
      <c r="H399" s="37">
        <v>24</v>
      </c>
      <c r="I399" s="35">
        <v>13.5</v>
      </c>
      <c r="J399" s="35">
        <v>23.5</v>
      </c>
      <c r="K399" s="37" t="b">
        <v>0</v>
      </c>
      <c r="L399" t="s">
        <v>741</v>
      </c>
      <c r="M399" t="s">
        <v>742</v>
      </c>
    </row>
    <row r="400" spans="1:13">
      <c r="A400" s="27" t="s">
        <v>188</v>
      </c>
      <c r="B400" s="3" t="s">
        <v>76</v>
      </c>
      <c r="C400" t="s">
        <v>675</v>
      </c>
      <c r="D400" s="37">
        <v>87</v>
      </c>
      <c r="E400" s="37">
        <v>74</v>
      </c>
      <c r="F400" s="37">
        <v>98</v>
      </c>
      <c r="G400" s="37">
        <v>72</v>
      </c>
      <c r="H400" s="37">
        <v>100</v>
      </c>
      <c r="I400" s="35">
        <v>61.708374587499186</v>
      </c>
      <c r="J400" s="35">
        <v>103.79162541250082</v>
      </c>
      <c r="K400" s="37" t="b">
        <v>1</v>
      </c>
      <c r="L400" t="s">
        <v>741</v>
      </c>
      <c r="M400" t="s">
        <v>741</v>
      </c>
    </row>
    <row r="401" spans="1:13">
      <c r="A401" s="27" t="s">
        <v>190</v>
      </c>
      <c r="B401" s="3" t="s">
        <v>76</v>
      </c>
      <c r="C401" t="s">
        <v>609</v>
      </c>
      <c r="D401" s="37">
        <v>45</v>
      </c>
      <c r="E401" s="37">
        <v>36</v>
      </c>
      <c r="F401" s="37">
        <v>54</v>
      </c>
      <c r="G401" s="37">
        <v>34</v>
      </c>
      <c r="H401" s="37">
        <v>56</v>
      </c>
      <c r="I401" s="35">
        <v>26.351886904415352</v>
      </c>
      <c r="J401" s="35">
        <v>58.148113095584648</v>
      </c>
      <c r="K401" s="37" t="b">
        <v>1</v>
      </c>
      <c r="L401" t="s">
        <v>741</v>
      </c>
      <c r="M401" t="s">
        <v>741</v>
      </c>
    </row>
    <row r="402" spans="1:13">
      <c r="A402" s="27" t="s">
        <v>191</v>
      </c>
      <c r="B402" s="3" t="s">
        <v>76</v>
      </c>
      <c r="C402" t="s">
        <v>610</v>
      </c>
      <c r="D402" s="37">
        <v>42</v>
      </c>
      <c r="E402" s="37">
        <v>38</v>
      </c>
      <c r="F402" s="37">
        <v>44</v>
      </c>
      <c r="G402" s="37">
        <v>38</v>
      </c>
      <c r="H402" s="37">
        <v>44</v>
      </c>
      <c r="I402" s="35">
        <v>35.303847577293368</v>
      </c>
      <c r="J402" s="35">
        <v>45.696152422706632</v>
      </c>
      <c r="K402" s="37" t="b">
        <v>1</v>
      </c>
      <c r="L402" t="s">
        <v>741</v>
      </c>
      <c r="M402" t="s">
        <v>741</v>
      </c>
    </row>
    <row r="403" spans="1:13">
      <c r="A403" s="27" t="s">
        <v>192</v>
      </c>
      <c r="B403" s="3" t="s">
        <v>76</v>
      </c>
      <c r="C403" t="s">
        <v>693</v>
      </c>
      <c r="D403" s="37">
        <v>125</v>
      </c>
      <c r="E403" s="37">
        <v>124</v>
      </c>
      <c r="F403" s="37">
        <v>104</v>
      </c>
      <c r="G403" s="37">
        <v>134</v>
      </c>
      <c r="H403" s="37">
        <v>125</v>
      </c>
      <c r="I403" s="35">
        <v>99.823988050719294</v>
      </c>
      <c r="J403" s="35">
        <v>143.67601194928071</v>
      </c>
      <c r="K403" s="37" t="b">
        <v>1</v>
      </c>
      <c r="L403" t="s">
        <v>741</v>
      </c>
      <c r="M403" t="s">
        <v>741</v>
      </c>
    </row>
    <row r="404" spans="1:13">
      <c r="A404" s="27" t="s">
        <v>193</v>
      </c>
      <c r="B404" s="3" t="s">
        <v>76</v>
      </c>
      <c r="C404" t="s">
        <v>611</v>
      </c>
      <c r="D404" s="37">
        <v>9</v>
      </c>
      <c r="E404" s="37">
        <v>23</v>
      </c>
      <c r="F404" s="37">
        <v>10</v>
      </c>
      <c r="G404" s="37">
        <v>12</v>
      </c>
      <c r="H404" s="37">
        <v>20</v>
      </c>
      <c r="I404" s="35">
        <v>2.319660112501051</v>
      </c>
      <c r="J404" s="35">
        <v>24.680339887498949</v>
      </c>
      <c r="K404" s="37" t="b">
        <v>1</v>
      </c>
      <c r="L404" t="s">
        <v>741</v>
      </c>
      <c r="M404" t="s">
        <v>741</v>
      </c>
    </row>
    <row r="405" spans="1:13">
      <c r="A405" s="27" t="s">
        <v>195</v>
      </c>
      <c r="B405" s="3" t="s">
        <v>76</v>
      </c>
      <c r="C405" t="s">
        <v>612</v>
      </c>
      <c r="D405" s="37">
        <v>32</v>
      </c>
      <c r="E405" s="37">
        <v>34</v>
      </c>
      <c r="F405" s="37">
        <v>23</v>
      </c>
      <c r="G405" s="37">
        <v>28</v>
      </c>
      <c r="H405" s="37">
        <v>34</v>
      </c>
      <c r="I405" s="35">
        <v>20.838698079369639</v>
      </c>
      <c r="J405" s="35">
        <v>37.661301920630365</v>
      </c>
      <c r="K405" s="37" t="b">
        <v>1</v>
      </c>
      <c r="L405" t="s">
        <v>741</v>
      </c>
      <c r="M405" t="s">
        <v>741</v>
      </c>
    </row>
    <row r="406" spans="1:13">
      <c r="A406" s="27" t="s">
        <v>194</v>
      </c>
      <c r="B406" s="3" t="s">
        <v>76</v>
      </c>
      <c r="C406" t="s">
        <v>613</v>
      </c>
      <c r="D406" s="37">
        <v>84</v>
      </c>
      <c r="E406" s="37">
        <v>67</v>
      </c>
      <c r="F406" s="37">
        <v>71</v>
      </c>
      <c r="G406" s="37">
        <v>94</v>
      </c>
      <c r="H406" s="37">
        <v>71</v>
      </c>
      <c r="I406" s="35">
        <v>57.599065440967308</v>
      </c>
      <c r="J406" s="35">
        <v>100.40093455903269</v>
      </c>
      <c r="K406" s="37" t="b">
        <v>1</v>
      </c>
      <c r="L406" t="s">
        <v>741</v>
      </c>
      <c r="M406" t="s">
        <v>741</v>
      </c>
    </row>
    <row r="407" spans="1:13">
      <c r="A407" s="27" t="s">
        <v>560</v>
      </c>
      <c r="B407" s="3" t="s">
        <v>60</v>
      </c>
      <c r="C407" t="s">
        <v>719</v>
      </c>
      <c r="D407" s="37">
        <v>2</v>
      </c>
      <c r="E407" s="37">
        <v>2</v>
      </c>
      <c r="F407" s="37">
        <v>0</v>
      </c>
      <c r="G407" s="37">
        <v>2</v>
      </c>
      <c r="H407" s="37">
        <v>1</v>
      </c>
      <c r="I407" s="35">
        <v>-0.23205080756887719</v>
      </c>
      <c r="J407" s="35">
        <v>3.2320508075688772</v>
      </c>
      <c r="K407" s="37" t="b">
        <v>1</v>
      </c>
      <c r="L407" t="s">
        <v>741</v>
      </c>
      <c r="M407" t="s">
        <v>741</v>
      </c>
    </row>
    <row r="408" spans="1:13">
      <c r="A408" s="27" t="s">
        <v>561</v>
      </c>
      <c r="B408" s="3" t="s">
        <v>60</v>
      </c>
      <c r="C408" t="s">
        <v>720</v>
      </c>
      <c r="D408" s="37">
        <v>4</v>
      </c>
      <c r="E408" s="37">
        <v>6</v>
      </c>
      <c r="F408" s="37">
        <v>6</v>
      </c>
      <c r="G408" s="37">
        <v>2</v>
      </c>
      <c r="H408" s="37">
        <v>4</v>
      </c>
      <c r="I408" s="35">
        <v>1.1833752096446002</v>
      </c>
      <c r="J408" s="35">
        <v>7.8166247903553998</v>
      </c>
      <c r="K408" s="37" t="b">
        <v>1</v>
      </c>
      <c r="L408" t="s">
        <v>741</v>
      </c>
      <c r="M408" t="s">
        <v>741</v>
      </c>
    </row>
    <row r="409" spans="1:13">
      <c r="A409" s="27" t="s">
        <v>188</v>
      </c>
      <c r="B409" s="3" t="s">
        <v>60</v>
      </c>
      <c r="C409" t="s">
        <v>676</v>
      </c>
      <c r="D409" s="37">
        <v>15</v>
      </c>
      <c r="E409" s="37">
        <v>14</v>
      </c>
      <c r="F409" s="37">
        <v>16</v>
      </c>
      <c r="G409" s="37">
        <v>18</v>
      </c>
      <c r="H409" s="37">
        <v>16</v>
      </c>
      <c r="I409" s="35">
        <v>12.791960108450192</v>
      </c>
      <c r="J409" s="35">
        <v>18.708039891549809</v>
      </c>
      <c r="K409" s="37" t="b">
        <v>1</v>
      </c>
      <c r="L409" t="s">
        <v>741</v>
      </c>
      <c r="M409" t="s">
        <v>741</v>
      </c>
    </row>
    <row r="410" spans="1:13">
      <c r="A410" s="27" t="s">
        <v>190</v>
      </c>
      <c r="B410" s="3" t="s">
        <v>60</v>
      </c>
      <c r="C410" t="s">
        <v>614</v>
      </c>
      <c r="D410" s="37">
        <v>6</v>
      </c>
      <c r="E410" s="37">
        <v>4</v>
      </c>
      <c r="F410" s="37">
        <v>9</v>
      </c>
      <c r="G410" s="37">
        <v>12</v>
      </c>
      <c r="H410" s="37">
        <v>5</v>
      </c>
      <c r="I410" s="35">
        <v>1.6878221735089296</v>
      </c>
      <c r="J410" s="35">
        <v>13.81217782649107</v>
      </c>
      <c r="K410" s="37" t="b">
        <v>1</v>
      </c>
      <c r="L410" t="s">
        <v>741</v>
      </c>
      <c r="M410" t="s">
        <v>741</v>
      </c>
    </row>
    <row r="411" spans="1:13">
      <c r="A411" s="27" t="s">
        <v>191</v>
      </c>
      <c r="B411" s="3" t="s">
        <v>60</v>
      </c>
      <c r="C411" t="s">
        <v>615</v>
      </c>
      <c r="D411" s="37">
        <v>9</v>
      </c>
      <c r="E411" s="37">
        <v>10</v>
      </c>
      <c r="F411" s="37">
        <v>7</v>
      </c>
      <c r="G411" s="37">
        <v>6</v>
      </c>
      <c r="H411" s="37">
        <v>11</v>
      </c>
      <c r="I411" s="35">
        <v>4.83772233983162</v>
      </c>
      <c r="J411" s="35">
        <v>11.16227766016838</v>
      </c>
      <c r="K411" s="37" t="b">
        <v>1</v>
      </c>
      <c r="L411" t="s">
        <v>741</v>
      </c>
      <c r="M411" t="s">
        <v>741</v>
      </c>
    </row>
    <row r="412" spans="1:13">
      <c r="A412" s="27" t="s">
        <v>192</v>
      </c>
      <c r="B412" s="3" t="s">
        <v>60</v>
      </c>
      <c r="C412" t="s">
        <v>694</v>
      </c>
      <c r="D412" s="37">
        <v>35</v>
      </c>
      <c r="E412" s="37">
        <v>18</v>
      </c>
      <c r="F412" s="37">
        <v>30</v>
      </c>
      <c r="G412" s="37">
        <v>29</v>
      </c>
      <c r="H412" s="37">
        <v>22</v>
      </c>
      <c r="I412" s="35">
        <v>15.590326354009143</v>
      </c>
      <c r="J412" s="35">
        <v>40.409673645990857</v>
      </c>
      <c r="K412" s="37" t="b">
        <v>1</v>
      </c>
      <c r="L412" t="s">
        <v>741</v>
      </c>
      <c r="M412" t="s">
        <v>741</v>
      </c>
    </row>
    <row r="413" spans="1:13">
      <c r="A413" s="27" t="s">
        <v>193</v>
      </c>
      <c r="B413" s="3" t="s">
        <v>60</v>
      </c>
      <c r="C413" t="s">
        <v>616</v>
      </c>
      <c r="D413" s="37">
        <v>2</v>
      </c>
      <c r="E413" s="37">
        <v>2</v>
      </c>
      <c r="F413" s="37">
        <v>3</v>
      </c>
      <c r="G413" s="37">
        <v>3</v>
      </c>
      <c r="H413" s="37">
        <v>3</v>
      </c>
      <c r="I413" s="35">
        <v>1.5</v>
      </c>
      <c r="J413" s="35">
        <v>3.5</v>
      </c>
      <c r="K413" s="37" t="b">
        <v>1</v>
      </c>
      <c r="L413" t="s">
        <v>741</v>
      </c>
      <c r="M413" t="s">
        <v>741</v>
      </c>
    </row>
    <row r="414" spans="1:13">
      <c r="A414" s="27" t="s">
        <v>195</v>
      </c>
      <c r="B414" s="3" t="s">
        <v>60</v>
      </c>
      <c r="C414" t="s">
        <v>617</v>
      </c>
      <c r="D414" s="37">
        <v>9</v>
      </c>
      <c r="E414" s="37">
        <v>6</v>
      </c>
      <c r="F414" s="37">
        <v>10</v>
      </c>
      <c r="G414" s="37">
        <v>10</v>
      </c>
      <c r="H414" s="37">
        <v>5</v>
      </c>
      <c r="I414" s="35">
        <v>5.4712807378489998</v>
      </c>
      <c r="J414" s="35">
        <v>12.028719262151</v>
      </c>
      <c r="K414" s="37" t="b">
        <v>0</v>
      </c>
      <c r="L414" t="s">
        <v>742</v>
      </c>
      <c r="M414" t="s">
        <v>741</v>
      </c>
    </row>
    <row r="415" spans="1:13">
      <c r="A415" s="27" t="s">
        <v>194</v>
      </c>
      <c r="B415" s="3" t="s">
        <v>60</v>
      </c>
      <c r="C415" t="s">
        <v>618</v>
      </c>
      <c r="D415" s="37">
        <v>24</v>
      </c>
      <c r="E415" s="37">
        <v>10</v>
      </c>
      <c r="F415" s="37">
        <v>17</v>
      </c>
      <c r="G415" s="37">
        <v>16</v>
      </c>
      <c r="H415" s="37">
        <v>14</v>
      </c>
      <c r="I415" s="35">
        <v>6.8126965428241046</v>
      </c>
      <c r="J415" s="35">
        <v>26.687303457175894</v>
      </c>
      <c r="K415" s="37" t="b">
        <v>1</v>
      </c>
      <c r="L415" t="s">
        <v>741</v>
      </c>
      <c r="M415" t="s">
        <v>741</v>
      </c>
    </row>
    <row r="416" spans="1:13">
      <c r="A416" s="27" t="s">
        <v>560</v>
      </c>
      <c r="B416" s="3" t="s">
        <v>77</v>
      </c>
      <c r="C416" t="s">
        <v>721</v>
      </c>
      <c r="D416" s="37">
        <v>5</v>
      </c>
      <c r="E416" s="37">
        <v>3</v>
      </c>
      <c r="F416" s="37">
        <v>6</v>
      </c>
      <c r="G416" s="37">
        <v>3</v>
      </c>
      <c r="H416" s="37">
        <v>7</v>
      </c>
      <c r="I416" s="35">
        <v>1.651923788646684</v>
      </c>
      <c r="J416" s="35">
        <v>6.848076211353316</v>
      </c>
      <c r="K416" s="37" t="b">
        <v>0</v>
      </c>
      <c r="L416" t="s">
        <v>741</v>
      </c>
      <c r="M416" t="s">
        <v>742</v>
      </c>
    </row>
    <row r="417" spans="1:13">
      <c r="A417" s="27" t="s">
        <v>561</v>
      </c>
      <c r="B417" s="3" t="s">
        <v>77</v>
      </c>
      <c r="C417" t="s">
        <v>722</v>
      </c>
      <c r="D417" s="37">
        <v>4</v>
      </c>
      <c r="E417" s="37">
        <v>9</v>
      </c>
      <c r="F417" s="37">
        <v>11</v>
      </c>
      <c r="G417" s="37">
        <v>6</v>
      </c>
      <c r="H417" s="37">
        <v>9</v>
      </c>
      <c r="I417" s="35">
        <v>2.1148351928654963</v>
      </c>
      <c r="J417" s="35">
        <v>12.885164807134505</v>
      </c>
      <c r="K417" s="37" t="b">
        <v>1</v>
      </c>
      <c r="L417" t="s">
        <v>741</v>
      </c>
      <c r="M417" t="s">
        <v>741</v>
      </c>
    </row>
    <row r="418" spans="1:13">
      <c r="A418" s="27" t="s">
        <v>188</v>
      </c>
      <c r="B418" s="3" t="s">
        <v>77</v>
      </c>
      <c r="C418" t="s">
        <v>677</v>
      </c>
      <c r="D418" s="37">
        <v>22</v>
      </c>
      <c r="E418" s="37">
        <v>29</v>
      </c>
      <c r="F418" s="37">
        <v>29</v>
      </c>
      <c r="G418" s="37">
        <v>24</v>
      </c>
      <c r="H418" s="37">
        <v>17</v>
      </c>
      <c r="I418" s="35">
        <v>19.835585997031025</v>
      </c>
      <c r="J418" s="35">
        <v>32.164414002968975</v>
      </c>
      <c r="K418" s="37" t="b">
        <v>0</v>
      </c>
      <c r="L418" t="s">
        <v>742</v>
      </c>
      <c r="M418" t="s">
        <v>741</v>
      </c>
    </row>
    <row r="419" spans="1:13">
      <c r="A419" s="27" t="s">
        <v>190</v>
      </c>
      <c r="B419" s="3" t="s">
        <v>77</v>
      </c>
      <c r="C419" t="s">
        <v>619</v>
      </c>
      <c r="D419" s="37">
        <v>0</v>
      </c>
      <c r="E419" s="37">
        <v>0</v>
      </c>
      <c r="F419" s="37">
        <v>1</v>
      </c>
      <c r="G419" s="37">
        <v>0</v>
      </c>
      <c r="H419" s="37">
        <v>1</v>
      </c>
      <c r="I419" s="35">
        <v>-0.6160254037844386</v>
      </c>
      <c r="J419" s="35">
        <v>1.1160254037844386</v>
      </c>
      <c r="K419" s="37" t="b">
        <v>1</v>
      </c>
      <c r="L419" t="s">
        <v>741</v>
      </c>
      <c r="M419" t="s">
        <v>741</v>
      </c>
    </row>
    <row r="420" spans="1:13">
      <c r="A420" s="27" t="s">
        <v>191</v>
      </c>
      <c r="B420" s="3" t="s">
        <v>77</v>
      </c>
      <c r="C420" t="s">
        <v>620</v>
      </c>
      <c r="D420" s="37">
        <v>22</v>
      </c>
      <c r="E420" s="37">
        <v>29</v>
      </c>
      <c r="F420" s="37">
        <v>28</v>
      </c>
      <c r="G420" s="37">
        <v>24</v>
      </c>
      <c r="H420" s="37">
        <v>16</v>
      </c>
      <c r="I420" s="35">
        <v>20.027238428870202</v>
      </c>
      <c r="J420" s="35">
        <v>31.472761571129798</v>
      </c>
      <c r="K420" s="37" t="b">
        <v>0</v>
      </c>
      <c r="L420" t="s">
        <v>742</v>
      </c>
      <c r="M420" t="s">
        <v>741</v>
      </c>
    </row>
    <row r="421" spans="1:13">
      <c r="A421" s="27" t="s">
        <v>192</v>
      </c>
      <c r="B421" s="3" t="s">
        <v>77</v>
      </c>
      <c r="C421" t="s">
        <v>695</v>
      </c>
      <c r="D421" s="37">
        <v>45</v>
      </c>
      <c r="E421" s="37">
        <v>30</v>
      </c>
      <c r="F421" s="37">
        <v>47</v>
      </c>
      <c r="G421" s="37">
        <v>64</v>
      </c>
      <c r="H421" s="37">
        <v>43</v>
      </c>
      <c r="I421" s="35">
        <v>22.396058413612099</v>
      </c>
      <c r="J421" s="35">
        <v>70.603941586387904</v>
      </c>
      <c r="K421" s="37" t="b">
        <v>1</v>
      </c>
      <c r="L421" t="s">
        <v>741</v>
      </c>
      <c r="M421" t="s">
        <v>741</v>
      </c>
    </row>
    <row r="422" spans="1:13">
      <c r="A422" s="27" t="s">
        <v>193</v>
      </c>
      <c r="B422" s="3" t="s">
        <v>77</v>
      </c>
      <c r="C422" t="s">
        <v>621</v>
      </c>
      <c r="D422" s="37">
        <v>8</v>
      </c>
      <c r="E422" s="37">
        <v>1</v>
      </c>
      <c r="F422" s="37">
        <v>12</v>
      </c>
      <c r="G422" s="37">
        <v>8</v>
      </c>
      <c r="H422" s="37">
        <v>8</v>
      </c>
      <c r="I422" s="35">
        <v>-0.67148975887742957</v>
      </c>
      <c r="J422" s="35">
        <v>15.17148975887743</v>
      </c>
      <c r="K422" s="37" t="b">
        <v>1</v>
      </c>
      <c r="L422" t="s">
        <v>741</v>
      </c>
      <c r="M422" t="s">
        <v>741</v>
      </c>
    </row>
    <row r="423" spans="1:13">
      <c r="A423" s="27" t="s">
        <v>195</v>
      </c>
      <c r="B423" s="3" t="s">
        <v>77</v>
      </c>
      <c r="C423" t="s">
        <v>622</v>
      </c>
      <c r="D423" s="37">
        <v>6</v>
      </c>
      <c r="E423" s="37">
        <v>3</v>
      </c>
      <c r="F423" s="37">
        <v>10</v>
      </c>
      <c r="G423" s="37">
        <v>10</v>
      </c>
      <c r="H423" s="37">
        <v>4</v>
      </c>
      <c r="I423" s="35">
        <v>1.3550869387242024</v>
      </c>
      <c r="J423" s="35">
        <v>13.144913061275798</v>
      </c>
      <c r="K423" s="37" t="b">
        <v>1</v>
      </c>
      <c r="L423" t="s">
        <v>741</v>
      </c>
      <c r="M423" t="s">
        <v>741</v>
      </c>
    </row>
    <row r="424" spans="1:13">
      <c r="A424" s="27" t="s">
        <v>194</v>
      </c>
      <c r="B424" s="3" t="s">
        <v>77</v>
      </c>
      <c r="C424" t="s">
        <v>623</v>
      </c>
      <c r="D424" s="37">
        <v>31</v>
      </c>
      <c r="E424" s="37">
        <v>26</v>
      </c>
      <c r="F424" s="37">
        <v>25</v>
      </c>
      <c r="G424" s="37">
        <v>46</v>
      </c>
      <c r="H424" s="37">
        <v>31</v>
      </c>
      <c r="I424" s="35">
        <v>15.207144376253336</v>
      </c>
      <c r="J424" s="35">
        <v>48.792855623746661</v>
      </c>
      <c r="K424" s="37" t="b">
        <v>1</v>
      </c>
      <c r="L424" t="s">
        <v>741</v>
      </c>
      <c r="M424" t="s">
        <v>741</v>
      </c>
    </row>
    <row r="425" spans="1:13">
      <c r="A425" s="27" t="s">
        <v>560</v>
      </c>
      <c r="B425" s="3" t="s">
        <v>71</v>
      </c>
      <c r="C425" t="s">
        <v>723</v>
      </c>
      <c r="D425" s="37">
        <v>14</v>
      </c>
      <c r="E425" s="37">
        <v>8</v>
      </c>
      <c r="F425" s="37">
        <v>8</v>
      </c>
      <c r="G425" s="37">
        <v>3</v>
      </c>
      <c r="H425" s="37">
        <v>2</v>
      </c>
      <c r="I425" s="35">
        <v>0.45577136594005196</v>
      </c>
      <c r="J425" s="35">
        <v>16.044228634059948</v>
      </c>
      <c r="K425" s="37" t="b">
        <v>1</v>
      </c>
      <c r="L425" t="s">
        <v>741</v>
      </c>
      <c r="M425" t="s">
        <v>741</v>
      </c>
    </row>
    <row r="426" spans="1:13">
      <c r="A426" s="27" t="s">
        <v>561</v>
      </c>
      <c r="B426" s="3" t="s">
        <v>71</v>
      </c>
      <c r="C426" t="s">
        <v>724</v>
      </c>
      <c r="D426" s="37">
        <v>9</v>
      </c>
      <c r="E426" s="37">
        <v>4</v>
      </c>
      <c r="F426" s="37">
        <v>9</v>
      </c>
      <c r="G426" s="37">
        <v>6</v>
      </c>
      <c r="H426" s="37">
        <v>4</v>
      </c>
      <c r="I426" s="35">
        <v>2.7573593128807152</v>
      </c>
      <c r="J426" s="35">
        <v>11.242640687119284</v>
      </c>
      <c r="K426" s="37" t="b">
        <v>1</v>
      </c>
      <c r="L426" t="s">
        <v>741</v>
      </c>
      <c r="M426" t="s">
        <v>741</v>
      </c>
    </row>
    <row r="427" spans="1:13">
      <c r="A427" s="27" t="s">
        <v>188</v>
      </c>
      <c r="B427" s="3" t="s">
        <v>71</v>
      </c>
      <c r="C427" t="s">
        <v>678</v>
      </c>
      <c r="D427" s="37">
        <v>35</v>
      </c>
      <c r="E427" s="37">
        <v>29</v>
      </c>
      <c r="F427" s="37">
        <v>24</v>
      </c>
      <c r="G427" s="37">
        <v>27</v>
      </c>
      <c r="H427" s="37">
        <v>20</v>
      </c>
      <c r="I427" s="35">
        <v>20.703261530284458</v>
      </c>
      <c r="J427" s="35">
        <v>36.796738469715542</v>
      </c>
      <c r="K427" s="37" t="b">
        <v>0</v>
      </c>
      <c r="L427" t="s">
        <v>742</v>
      </c>
      <c r="M427" t="s">
        <v>741</v>
      </c>
    </row>
    <row r="428" spans="1:13">
      <c r="A428" s="27" t="s">
        <v>190</v>
      </c>
      <c r="B428" s="3" t="s">
        <v>71</v>
      </c>
      <c r="C428" t="s">
        <v>624</v>
      </c>
      <c r="D428" s="37">
        <v>9</v>
      </c>
      <c r="E428" s="37">
        <v>9</v>
      </c>
      <c r="F428" s="37">
        <v>4</v>
      </c>
      <c r="G428" s="37">
        <v>6</v>
      </c>
      <c r="H428" s="37">
        <v>8</v>
      </c>
      <c r="I428" s="35">
        <v>2.7573593128807152</v>
      </c>
      <c r="J428" s="35">
        <v>11.242640687119284</v>
      </c>
      <c r="K428" s="37" t="b">
        <v>1</v>
      </c>
      <c r="L428" t="s">
        <v>741</v>
      </c>
      <c r="M428" t="s">
        <v>741</v>
      </c>
    </row>
    <row r="429" spans="1:13">
      <c r="A429" s="27" t="s">
        <v>191</v>
      </c>
      <c r="B429" s="3" t="s">
        <v>71</v>
      </c>
      <c r="C429" t="s">
        <v>625</v>
      </c>
      <c r="D429" s="37">
        <v>26</v>
      </c>
      <c r="E429" s="37">
        <v>20</v>
      </c>
      <c r="F429" s="37">
        <v>20</v>
      </c>
      <c r="G429" s="37">
        <v>21</v>
      </c>
      <c r="H429" s="37">
        <v>12</v>
      </c>
      <c r="I429" s="35">
        <v>16.775062814466899</v>
      </c>
      <c r="J429" s="35">
        <v>26.724937185533101</v>
      </c>
      <c r="K429" s="37" t="b">
        <v>0</v>
      </c>
      <c r="L429" t="s">
        <v>742</v>
      </c>
      <c r="M429" t="s">
        <v>741</v>
      </c>
    </row>
    <row r="430" spans="1:13">
      <c r="A430" s="27" t="s">
        <v>192</v>
      </c>
      <c r="B430" s="3" t="s">
        <v>71</v>
      </c>
      <c r="C430" t="s">
        <v>696</v>
      </c>
      <c r="D430" s="37">
        <v>75</v>
      </c>
      <c r="E430" s="37">
        <v>79</v>
      </c>
      <c r="F430" s="37">
        <v>74</v>
      </c>
      <c r="G430" s="37">
        <v>76</v>
      </c>
      <c r="H430" s="37">
        <v>99</v>
      </c>
      <c r="I430" s="35">
        <v>72.258342613226063</v>
      </c>
      <c r="J430" s="35">
        <v>79.741657386773937</v>
      </c>
      <c r="K430" s="37" t="b">
        <v>0</v>
      </c>
      <c r="L430" t="s">
        <v>741</v>
      </c>
      <c r="M430" t="s">
        <v>742</v>
      </c>
    </row>
    <row r="431" spans="1:13">
      <c r="A431" s="27" t="s">
        <v>193</v>
      </c>
      <c r="B431" s="3" t="s">
        <v>71</v>
      </c>
      <c r="C431" t="s">
        <v>626</v>
      </c>
      <c r="D431" s="37">
        <v>9</v>
      </c>
      <c r="E431" s="37">
        <v>13</v>
      </c>
      <c r="F431" s="37">
        <v>1</v>
      </c>
      <c r="G431" s="37">
        <v>6</v>
      </c>
      <c r="H431" s="37">
        <v>16</v>
      </c>
      <c r="I431" s="35">
        <v>-1.5107077339676156</v>
      </c>
      <c r="J431" s="35">
        <v>16.010707733967614</v>
      </c>
      <c r="K431" s="37" t="b">
        <v>1</v>
      </c>
      <c r="L431" t="s">
        <v>741</v>
      </c>
      <c r="M431" t="s">
        <v>741</v>
      </c>
    </row>
    <row r="432" spans="1:13">
      <c r="A432" s="27" t="s">
        <v>195</v>
      </c>
      <c r="B432" s="3" t="s">
        <v>71</v>
      </c>
      <c r="C432" t="s">
        <v>627</v>
      </c>
      <c r="D432" s="37">
        <v>16</v>
      </c>
      <c r="E432" s="37">
        <v>17</v>
      </c>
      <c r="F432" s="37">
        <v>64</v>
      </c>
      <c r="G432" s="37">
        <v>40</v>
      </c>
      <c r="H432" s="37">
        <v>21</v>
      </c>
      <c r="I432" s="35">
        <v>-5.1041611522847745</v>
      </c>
      <c r="J432" s="35">
        <v>73.604161152284775</v>
      </c>
      <c r="K432" s="37" t="b">
        <v>1</v>
      </c>
      <c r="L432" t="s">
        <v>741</v>
      </c>
      <c r="M432" t="s">
        <v>741</v>
      </c>
    </row>
    <row r="433" spans="1:13">
      <c r="A433" s="27" t="s">
        <v>194</v>
      </c>
      <c r="B433" s="3" t="s">
        <v>71</v>
      </c>
      <c r="C433" t="s">
        <v>628</v>
      </c>
      <c r="D433" s="37">
        <v>50</v>
      </c>
      <c r="E433" s="37">
        <v>49</v>
      </c>
      <c r="F433" s="37">
        <v>9</v>
      </c>
      <c r="G433" s="37">
        <v>30</v>
      </c>
      <c r="H433" s="37">
        <v>62</v>
      </c>
      <c r="I433" s="35">
        <v>1.0186619144335864</v>
      </c>
      <c r="J433" s="35">
        <v>67.981338085566421</v>
      </c>
      <c r="K433" s="37" t="b">
        <v>1</v>
      </c>
      <c r="L433" t="s">
        <v>741</v>
      </c>
      <c r="M433" t="s">
        <v>741</v>
      </c>
    </row>
    <row r="434" spans="1:13">
      <c r="A434" s="27" t="s">
        <v>560</v>
      </c>
      <c r="B434" s="3" t="s">
        <v>61</v>
      </c>
      <c r="C434" t="s">
        <v>725</v>
      </c>
      <c r="D434" s="37">
        <v>1</v>
      </c>
      <c r="E434" s="37">
        <v>0</v>
      </c>
      <c r="F434" s="37">
        <v>0</v>
      </c>
      <c r="G434" s="37">
        <v>0</v>
      </c>
      <c r="H434" s="37">
        <v>0</v>
      </c>
      <c r="I434" s="35">
        <v>-0.6160254037844386</v>
      </c>
      <c r="J434" s="35">
        <v>1.1160254037844386</v>
      </c>
      <c r="K434" s="37" t="b">
        <v>1</v>
      </c>
      <c r="L434" t="s">
        <v>741</v>
      </c>
      <c r="M434" t="s">
        <v>741</v>
      </c>
    </row>
    <row r="435" spans="1:13">
      <c r="A435" s="27" t="s">
        <v>561</v>
      </c>
      <c r="B435" s="3" t="s">
        <v>61</v>
      </c>
      <c r="C435" t="s">
        <v>726</v>
      </c>
      <c r="D435" s="37">
        <v>0</v>
      </c>
      <c r="E435" s="37">
        <v>0</v>
      </c>
      <c r="F435" s="37">
        <v>0</v>
      </c>
      <c r="G435" s="37">
        <v>0</v>
      </c>
      <c r="H435" s="37">
        <v>1</v>
      </c>
      <c r="I435" s="35">
        <v>0</v>
      </c>
      <c r="J435" s="35">
        <v>0</v>
      </c>
      <c r="K435" s="37" t="b">
        <v>0</v>
      </c>
      <c r="L435" t="s">
        <v>741</v>
      </c>
      <c r="M435" t="s">
        <v>742</v>
      </c>
    </row>
    <row r="436" spans="1:13">
      <c r="A436" s="27" t="s">
        <v>188</v>
      </c>
      <c r="B436" s="3" t="s">
        <v>61</v>
      </c>
      <c r="C436" t="s">
        <v>679</v>
      </c>
      <c r="D436" s="37">
        <v>1</v>
      </c>
      <c r="E436" s="37">
        <v>0</v>
      </c>
      <c r="F436" s="37">
        <v>0</v>
      </c>
      <c r="G436" s="37">
        <v>0</v>
      </c>
      <c r="H436" s="37">
        <v>1</v>
      </c>
      <c r="I436" s="35">
        <v>-0.6160254037844386</v>
      </c>
      <c r="J436" s="35">
        <v>1.1160254037844386</v>
      </c>
      <c r="K436" s="37" t="b">
        <v>1</v>
      </c>
      <c r="L436" t="s">
        <v>741</v>
      </c>
      <c r="M436" t="s">
        <v>741</v>
      </c>
    </row>
    <row r="437" spans="1:13">
      <c r="A437" s="27" t="s">
        <v>190</v>
      </c>
      <c r="B437" s="3" t="s">
        <v>61</v>
      </c>
      <c r="C437" t="s">
        <v>629</v>
      </c>
      <c r="D437" s="37">
        <v>0</v>
      </c>
      <c r="E437" s="37">
        <v>0</v>
      </c>
      <c r="F437" s="37">
        <v>0</v>
      </c>
      <c r="G437" s="37">
        <v>0</v>
      </c>
      <c r="H437" s="37">
        <v>1</v>
      </c>
      <c r="I437" s="35">
        <v>0</v>
      </c>
      <c r="J437" s="35">
        <v>0</v>
      </c>
      <c r="K437" s="37" t="b">
        <v>0</v>
      </c>
      <c r="L437" t="s">
        <v>741</v>
      </c>
      <c r="M437" t="s">
        <v>742</v>
      </c>
    </row>
    <row r="438" spans="1:13">
      <c r="A438" s="27" t="s">
        <v>191</v>
      </c>
      <c r="B438" s="3" t="s">
        <v>61</v>
      </c>
      <c r="C438" t="s">
        <v>630</v>
      </c>
      <c r="D438" s="37">
        <v>1</v>
      </c>
      <c r="E438" s="37">
        <v>0</v>
      </c>
      <c r="F438" s="37">
        <v>0</v>
      </c>
      <c r="G438" s="37">
        <v>0</v>
      </c>
      <c r="H438" s="37">
        <v>0</v>
      </c>
      <c r="I438" s="35">
        <v>-0.6160254037844386</v>
      </c>
      <c r="J438" s="35">
        <v>1.1160254037844386</v>
      </c>
      <c r="K438" s="37" t="b">
        <v>1</v>
      </c>
      <c r="L438" t="s">
        <v>741</v>
      </c>
      <c r="M438" t="s">
        <v>741</v>
      </c>
    </row>
    <row r="439" spans="1:13">
      <c r="A439" s="27" t="s">
        <v>192</v>
      </c>
      <c r="B439" s="3" t="s">
        <v>61</v>
      </c>
      <c r="C439" t="s">
        <v>697</v>
      </c>
      <c r="D439" s="37">
        <v>0</v>
      </c>
      <c r="E439" s="37">
        <v>1</v>
      </c>
      <c r="F439" s="37">
        <v>3</v>
      </c>
      <c r="G439" s="37">
        <v>1</v>
      </c>
      <c r="H439" s="37">
        <v>0</v>
      </c>
      <c r="I439" s="35">
        <v>-0.92944947177033699</v>
      </c>
      <c r="J439" s="35">
        <v>3.429449471770337</v>
      </c>
      <c r="K439" s="37" t="b">
        <v>1</v>
      </c>
      <c r="L439" t="s">
        <v>741</v>
      </c>
      <c r="M439" t="s">
        <v>741</v>
      </c>
    </row>
    <row r="440" spans="1:13">
      <c r="A440" s="27" t="s">
        <v>193</v>
      </c>
      <c r="B440" s="3" t="s">
        <v>61</v>
      </c>
      <c r="C440" t="s">
        <v>631</v>
      </c>
      <c r="D440" s="37">
        <v>0</v>
      </c>
      <c r="E440" s="37">
        <v>1</v>
      </c>
      <c r="F440" s="37">
        <v>2</v>
      </c>
      <c r="G440" s="37">
        <v>0</v>
      </c>
      <c r="H440" s="37">
        <v>0</v>
      </c>
      <c r="I440" s="35">
        <v>-0.9083123951776999</v>
      </c>
      <c r="J440" s="35">
        <v>2.4083123951776999</v>
      </c>
      <c r="K440" s="37" t="b">
        <v>1</v>
      </c>
      <c r="L440" t="s">
        <v>741</v>
      </c>
      <c r="M440" t="s">
        <v>741</v>
      </c>
    </row>
    <row r="441" spans="1:13">
      <c r="A441" s="27" t="s">
        <v>195</v>
      </c>
      <c r="B441" s="3" t="s">
        <v>61</v>
      </c>
      <c r="C441" t="s">
        <v>632</v>
      </c>
      <c r="D441" s="37">
        <v>0</v>
      </c>
      <c r="E441" s="37">
        <v>0</v>
      </c>
      <c r="F441" s="37">
        <v>0</v>
      </c>
      <c r="G441" s="37">
        <v>0</v>
      </c>
      <c r="H441" s="37">
        <v>0</v>
      </c>
      <c r="I441" s="35">
        <v>0</v>
      </c>
      <c r="J441" s="35">
        <v>0</v>
      </c>
      <c r="K441" s="37" t="b">
        <v>0</v>
      </c>
      <c r="L441" t="s">
        <v>742</v>
      </c>
      <c r="M441" t="s">
        <v>742</v>
      </c>
    </row>
    <row r="442" spans="1:13">
      <c r="A442" s="27" t="s">
        <v>194</v>
      </c>
      <c r="B442" s="3" t="s">
        <v>61</v>
      </c>
      <c r="C442" t="s">
        <v>633</v>
      </c>
      <c r="D442" s="37">
        <v>0</v>
      </c>
      <c r="E442" s="37">
        <v>0</v>
      </c>
      <c r="F442" s="37">
        <v>1</v>
      </c>
      <c r="G442" s="37">
        <v>1</v>
      </c>
      <c r="H442" s="37">
        <v>0</v>
      </c>
      <c r="I442" s="35">
        <v>-0.5</v>
      </c>
      <c r="J442" s="35">
        <v>1.5</v>
      </c>
      <c r="K442" s="37" t="b">
        <v>1</v>
      </c>
      <c r="L442" t="s">
        <v>741</v>
      </c>
      <c r="M442" t="s">
        <v>741</v>
      </c>
    </row>
    <row r="443" spans="1:13">
      <c r="A443" s="27" t="s">
        <v>560</v>
      </c>
      <c r="B443" s="3" t="s">
        <v>62</v>
      </c>
      <c r="C443" t="s">
        <v>727</v>
      </c>
      <c r="D443" s="37">
        <v>0</v>
      </c>
      <c r="E443" s="37">
        <v>0</v>
      </c>
      <c r="F443" s="37">
        <v>0</v>
      </c>
      <c r="G443" s="37">
        <v>0</v>
      </c>
      <c r="H443" s="37">
        <v>0</v>
      </c>
      <c r="I443" s="35">
        <v>0</v>
      </c>
      <c r="J443" s="35">
        <v>0</v>
      </c>
      <c r="K443" s="37" t="b">
        <v>0</v>
      </c>
      <c r="L443" t="s">
        <v>742</v>
      </c>
      <c r="M443" t="s">
        <v>742</v>
      </c>
    </row>
    <row r="444" spans="1:13">
      <c r="A444" s="27" t="s">
        <v>561</v>
      </c>
      <c r="B444" s="3" t="s">
        <v>62</v>
      </c>
      <c r="C444" t="s">
        <v>728</v>
      </c>
      <c r="D444" s="37">
        <v>1</v>
      </c>
      <c r="E444" s="37">
        <v>0</v>
      </c>
      <c r="F444" s="37">
        <v>0</v>
      </c>
      <c r="G444" s="37">
        <v>0</v>
      </c>
      <c r="H444" s="37">
        <v>0</v>
      </c>
      <c r="I444" s="35">
        <v>-0.6160254037844386</v>
      </c>
      <c r="J444" s="35">
        <v>1.1160254037844386</v>
      </c>
      <c r="K444" s="37" t="b">
        <v>1</v>
      </c>
      <c r="L444" t="s">
        <v>741</v>
      </c>
      <c r="M444" t="s">
        <v>741</v>
      </c>
    </row>
    <row r="445" spans="1:13">
      <c r="A445" s="27" t="s">
        <v>188</v>
      </c>
      <c r="B445" s="3" t="s">
        <v>62</v>
      </c>
      <c r="C445" t="s">
        <v>680</v>
      </c>
      <c r="D445" s="37">
        <v>1</v>
      </c>
      <c r="E445" s="37">
        <v>2</v>
      </c>
      <c r="F445" s="37">
        <v>1</v>
      </c>
      <c r="G445" s="37">
        <v>2</v>
      </c>
      <c r="H445" s="37">
        <v>0</v>
      </c>
      <c r="I445" s="35">
        <v>0.5</v>
      </c>
      <c r="J445" s="35">
        <v>2.5</v>
      </c>
      <c r="K445" s="37" t="b">
        <v>0</v>
      </c>
      <c r="L445" t="s">
        <v>742</v>
      </c>
      <c r="M445" t="s">
        <v>741</v>
      </c>
    </row>
    <row r="446" spans="1:13">
      <c r="A446" s="27" t="s">
        <v>190</v>
      </c>
      <c r="B446" s="3" t="s">
        <v>62</v>
      </c>
      <c r="C446" t="s">
        <v>639</v>
      </c>
      <c r="D446" s="37">
        <v>0</v>
      </c>
      <c r="E446" s="37">
        <v>1</v>
      </c>
      <c r="F446" s="37">
        <v>1</v>
      </c>
      <c r="G446" s="37">
        <v>1</v>
      </c>
      <c r="H446" s="37">
        <v>0</v>
      </c>
      <c r="I446" s="35">
        <v>-0.1160254037844386</v>
      </c>
      <c r="J446" s="35">
        <v>1.6160254037844386</v>
      </c>
      <c r="K446" s="37" t="b">
        <v>1</v>
      </c>
      <c r="L446" t="s">
        <v>741</v>
      </c>
      <c r="M446" t="s">
        <v>741</v>
      </c>
    </row>
    <row r="447" spans="1:13">
      <c r="A447" s="27" t="s">
        <v>191</v>
      </c>
      <c r="B447" s="3" t="s">
        <v>62</v>
      </c>
      <c r="C447" t="s">
        <v>640</v>
      </c>
      <c r="D447" s="37">
        <v>1</v>
      </c>
      <c r="E447" s="37">
        <v>1</v>
      </c>
      <c r="F447" s="37">
        <v>0</v>
      </c>
      <c r="G447" s="37">
        <v>1</v>
      </c>
      <c r="H447" s="37">
        <v>0</v>
      </c>
      <c r="I447" s="35">
        <v>-0.1160254037844386</v>
      </c>
      <c r="J447" s="35">
        <v>1.6160254037844386</v>
      </c>
      <c r="K447" s="37" t="b">
        <v>1</v>
      </c>
      <c r="L447" t="s">
        <v>741</v>
      </c>
      <c r="M447" t="s">
        <v>741</v>
      </c>
    </row>
    <row r="448" spans="1:13">
      <c r="A448" s="27" t="s">
        <v>192</v>
      </c>
      <c r="B448" s="3" t="s">
        <v>62</v>
      </c>
      <c r="C448" t="s">
        <v>698</v>
      </c>
      <c r="D448" s="37">
        <v>0</v>
      </c>
      <c r="E448" s="37">
        <v>1</v>
      </c>
      <c r="F448" s="37">
        <v>3</v>
      </c>
      <c r="G448" s="37">
        <v>2</v>
      </c>
      <c r="H448" s="37">
        <v>4</v>
      </c>
      <c r="I448" s="35">
        <v>-0.73606797749978981</v>
      </c>
      <c r="J448" s="35">
        <v>3.7360679774997898</v>
      </c>
      <c r="K448" s="37" t="b">
        <v>0</v>
      </c>
      <c r="L448" t="s">
        <v>741</v>
      </c>
      <c r="M448" t="s">
        <v>742</v>
      </c>
    </row>
    <row r="449" spans="1:13">
      <c r="A449" s="27" t="s">
        <v>193</v>
      </c>
      <c r="B449" s="3" t="s">
        <v>62</v>
      </c>
      <c r="C449" t="s">
        <v>641</v>
      </c>
      <c r="D449" s="37">
        <v>0</v>
      </c>
      <c r="E449" s="37">
        <v>0</v>
      </c>
      <c r="F449" s="37">
        <v>0</v>
      </c>
      <c r="G449" s="37">
        <v>0</v>
      </c>
      <c r="H449" s="37">
        <v>0</v>
      </c>
      <c r="I449" s="35">
        <v>0</v>
      </c>
      <c r="J449" s="35">
        <v>0</v>
      </c>
      <c r="K449" s="37" t="b">
        <v>0</v>
      </c>
      <c r="L449" t="s">
        <v>742</v>
      </c>
      <c r="M449" t="s">
        <v>742</v>
      </c>
    </row>
    <row r="450" spans="1:13">
      <c r="A450" s="27" t="s">
        <v>195</v>
      </c>
      <c r="B450" s="3" t="s">
        <v>62</v>
      </c>
      <c r="C450" t="s">
        <v>642</v>
      </c>
      <c r="D450" s="37">
        <v>0</v>
      </c>
      <c r="E450" s="37">
        <v>0</v>
      </c>
      <c r="F450" s="37">
        <v>0</v>
      </c>
      <c r="G450" s="37">
        <v>1</v>
      </c>
      <c r="H450" s="37">
        <v>0</v>
      </c>
      <c r="I450" s="35">
        <v>-0.6160254037844386</v>
      </c>
      <c r="J450" s="35">
        <v>1.1160254037844386</v>
      </c>
      <c r="K450" s="37" t="b">
        <v>1</v>
      </c>
      <c r="L450" t="s">
        <v>741</v>
      </c>
      <c r="M450" t="s">
        <v>741</v>
      </c>
    </row>
    <row r="451" spans="1:13">
      <c r="A451" s="27" t="s">
        <v>194</v>
      </c>
      <c r="B451" s="3" t="s">
        <v>62</v>
      </c>
      <c r="C451" t="s">
        <v>643</v>
      </c>
      <c r="D451" s="37">
        <v>0</v>
      </c>
      <c r="E451" s="37">
        <v>1</v>
      </c>
      <c r="F451" s="37">
        <v>3</v>
      </c>
      <c r="G451" s="37">
        <v>1</v>
      </c>
      <c r="H451" s="37">
        <v>4</v>
      </c>
      <c r="I451" s="35">
        <v>-0.92944947177033699</v>
      </c>
      <c r="J451" s="35">
        <v>3.429449471770337</v>
      </c>
      <c r="K451" s="37" t="b">
        <v>0</v>
      </c>
      <c r="L451" t="s">
        <v>741</v>
      </c>
      <c r="M451" t="s">
        <v>742</v>
      </c>
    </row>
    <row r="452" spans="1:13">
      <c r="A452" s="27" t="s">
        <v>560</v>
      </c>
      <c r="B452" s="3" t="s">
        <v>63</v>
      </c>
      <c r="C452" t="s">
        <v>729</v>
      </c>
      <c r="D452" s="37">
        <v>5</v>
      </c>
      <c r="E452" s="37">
        <v>3</v>
      </c>
      <c r="F452" s="37">
        <v>3</v>
      </c>
      <c r="G452" s="37">
        <v>1</v>
      </c>
      <c r="H452" s="37">
        <v>1</v>
      </c>
      <c r="I452" s="35">
        <v>0.17157287525380971</v>
      </c>
      <c r="J452" s="35">
        <v>5.8284271247461898</v>
      </c>
      <c r="K452" s="37" t="b">
        <v>1</v>
      </c>
      <c r="L452" t="s">
        <v>741</v>
      </c>
      <c r="M452" t="s">
        <v>741</v>
      </c>
    </row>
    <row r="453" spans="1:13">
      <c r="A453" s="27" t="s">
        <v>561</v>
      </c>
      <c r="B453" s="3" t="s">
        <v>63</v>
      </c>
      <c r="C453" t="s">
        <v>730</v>
      </c>
      <c r="D453" s="37">
        <v>2</v>
      </c>
      <c r="E453" s="37">
        <v>1</v>
      </c>
      <c r="F453" s="37">
        <v>8</v>
      </c>
      <c r="G453" s="37">
        <v>2</v>
      </c>
      <c r="H453" s="37">
        <v>3</v>
      </c>
      <c r="I453" s="35">
        <v>-2.2952682532047088</v>
      </c>
      <c r="J453" s="35">
        <v>8.7952682532047088</v>
      </c>
      <c r="K453" s="37" t="b">
        <v>1</v>
      </c>
      <c r="L453" t="s">
        <v>741</v>
      </c>
      <c r="M453" t="s">
        <v>741</v>
      </c>
    </row>
    <row r="454" spans="1:13">
      <c r="A454" s="27" t="s">
        <v>188</v>
      </c>
      <c r="B454" s="3" t="s">
        <v>63</v>
      </c>
      <c r="C454" t="s">
        <v>681</v>
      </c>
      <c r="D454" s="37">
        <v>28</v>
      </c>
      <c r="E454" s="37">
        <v>26</v>
      </c>
      <c r="F454" s="37">
        <v>28</v>
      </c>
      <c r="G454" s="37">
        <v>22</v>
      </c>
      <c r="H454" s="37">
        <v>34</v>
      </c>
      <c r="I454" s="35">
        <v>21.101020514433642</v>
      </c>
      <c r="J454" s="35">
        <v>30.898979485566358</v>
      </c>
      <c r="K454" s="37" t="b">
        <v>0</v>
      </c>
      <c r="L454" t="s">
        <v>741</v>
      </c>
      <c r="M454" t="s">
        <v>742</v>
      </c>
    </row>
    <row r="455" spans="1:13">
      <c r="A455" s="27" t="s">
        <v>190</v>
      </c>
      <c r="B455" s="3" t="s">
        <v>63</v>
      </c>
      <c r="C455" t="s">
        <v>644</v>
      </c>
      <c r="D455" s="37">
        <v>0</v>
      </c>
      <c r="E455" s="37">
        <v>0</v>
      </c>
      <c r="F455" s="37">
        <v>0</v>
      </c>
      <c r="G455" s="37">
        <v>0</v>
      </c>
      <c r="H455" s="37">
        <v>0</v>
      </c>
      <c r="I455" s="35">
        <v>0</v>
      </c>
      <c r="J455" s="35">
        <v>0</v>
      </c>
      <c r="K455" s="37" t="b">
        <v>0</v>
      </c>
      <c r="L455" t="s">
        <v>742</v>
      </c>
      <c r="M455" t="s">
        <v>742</v>
      </c>
    </row>
    <row r="456" spans="1:13">
      <c r="A456" s="27" t="s">
        <v>191</v>
      </c>
      <c r="B456" s="3" t="s">
        <v>63</v>
      </c>
      <c r="C456" t="s">
        <v>645</v>
      </c>
      <c r="D456" s="37">
        <v>28</v>
      </c>
      <c r="E456" s="37">
        <v>26</v>
      </c>
      <c r="F456" s="37">
        <v>28</v>
      </c>
      <c r="G456" s="37">
        <v>22</v>
      </c>
      <c r="H456" s="37">
        <v>34</v>
      </c>
      <c r="I456" s="35">
        <v>21.101020514433642</v>
      </c>
      <c r="J456" s="35">
        <v>30.898979485566358</v>
      </c>
      <c r="K456" s="37" t="b">
        <v>0</v>
      </c>
      <c r="L456" t="s">
        <v>741</v>
      </c>
      <c r="M456" t="s">
        <v>742</v>
      </c>
    </row>
    <row r="457" spans="1:13">
      <c r="A457" s="27" t="s">
        <v>192</v>
      </c>
      <c r="B457" s="3" t="s">
        <v>63</v>
      </c>
      <c r="C457" t="s">
        <v>699</v>
      </c>
      <c r="D457" s="37">
        <v>20</v>
      </c>
      <c r="E457" s="37">
        <v>45</v>
      </c>
      <c r="F457" s="37">
        <v>40</v>
      </c>
      <c r="G457" s="37">
        <v>38</v>
      </c>
      <c r="H457" s="37">
        <v>34</v>
      </c>
      <c r="I457" s="35">
        <v>16.862173232475897</v>
      </c>
      <c r="J457" s="35">
        <v>54.637826767524103</v>
      </c>
      <c r="K457" s="37" t="b">
        <v>1</v>
      </c>
      <c r="L457" t="s">
        <v>741</v>
      </c>
      <c r="M457" t="s">
        <v>741</v>
      </c>
    </row>
    <row r="458" spans="1:13">
      <c r="A458" s="27" t="s">
        <v>193</v>
      </c>
      <c r="B458" s="3" t="s">
        <v>63</v>
      </c>
      <c r="C458" t="s">
        <v>646</v>
      </c>
      <c r="D458" s="37">
        <v>0</v>
      </c>
      <c r="E458" s="37">
        <v>0</v>
      </c>
      <c r="F458" s="37">
        <v>0</v>
      </c>
      <c r="G458" s="37">
        <v>0</v>
      </c>
      <c r="H458" s="37">
        <v>0</v>
      </c>
      <c r="I458" s="35">
        <v>0</v>
      </c>
      <c r="J458" s="35">
        <v>0</v>
      </c>
      <c r="K458" s="37" t="b">
        <v>0</v>
      </c>
      <c r="L458" t="s">
        <v>742</v>
      </c>
      <c r="M458" t="s">
        <v>742</v>
      </c>
    </row>
    <row r="459" spans="1:13">
      <c r="A459" s="27" t="s">
        <v>195</v>
      </c>
      <c r="B459" s="3" t="s">
        <v>63</v>
      </c>
      <c r="C459" t="s">
        <v>647</v>
      </c>
      <c r="D459" s="37">
        <v>5</v>
      </c>
      <c r="E459" s="37">
        <v>22</v>
      </c>
      <c r="F459" s="37">
        <v>19</v>
      </c>
      <c r="G459" s="37">
        <v>18</v>
      </c>
      <c r="H459" s="37">
        <v>14</v>
      </c>
      <c r="I459" s="35">
        <v>2.9615951895947017</v>
      </c>
      <c r="J459" s="35">
        <v>29.038404810405297</v>
      </c>
      <c r="K459" s="37" t="b">
        <v>1</v>
      </c>
      <c r="L459" t="s">
        <v>741</v>
      </c>
      <c r="M459" t="s">
        <v>741</v>
      </c>
    </row>
    <row r="460" spans="1:13">
      <c r="A460" s="27" t="s">
        <v>194</v>
      </c>
      <c r="B460" s="3" t="s">
        <v>63</v>
      </c>
      <c r="C460" t="s">
        <v>648</v>
      </c>
      <c r="D460" s="37">
        <v>15</v>
      </c>
      <c r="E460" s="37">
        <v>23</v>
      </c>
      <c r="F460" s="37">
        <v>21</v>
      </c>
      <c r="G460" s="37">
        <v>20</v>
      </c>
      <c r="H460" s="37">
        <v>20</v>
      </c>
      <c r="I460" s="35">
        <v>13.855086938724202</v>
      </c>
      <c r="J460" s="35">
        <v>25.644913061275798</v>
      </c>
      <c r="K460" s="37" t="b">
        <v>1</v>
      </c>
      <c r="L460" t="s">
        <v>741</v>
      </c>
      <c r="M460" t="s">
        <v>741</v>
      </c>
    </row>
    <row r="461" spans="1:13">
      <c r="A461" s="27" t="s">
        <v>560</v>
      </c>
      <c r="B461" s="3" t="s">
        <v>64</v>
      </c>
      <c r="C461" t="s">
        <v>731</v>
      </c>
      <c r="D461" s="37">
        <v>0</v>
      </c>
      <c r="E461" s="37">
        <v>0</v>
      </c>
      <c r="F461" s="37">
        <v>1</v>
      </c>
      <c r="G461" s="37">
        <v>0</v>
      </c>
      <c r="H461" s="37">
        <v>0</v>
      </c>
      <c r="I461" s="35">
        <v>-0.6160254037844386</v>
      </c>
      <c r="J461" s="35">
        <v>1.1160254037844386</v>
      </c>
      <c r="K461" s="37" t="b">
        <v>1</v>
      </c>
      <c r="L461" t="s">
        <v>741</v>
      </c>
      <c r="M461" t="s">
        <v>741</v>
      </c>
    </row>
    <row r="462" spans="1:13">
      <c r="A462" s="27" t="s">
        <v>561</v>
      </c>
      <c r="B462" s="3" t="s">
        <v>64</v>
      </c>
      <c r="C462" t="s">
        <v>732</v>
      </c>
      <c r="D462" s="37">
        <v>0</v>
      </c>
      <c r="E462" s="37">
        <v>0</v>
      </c>
      <c r="F462" s="37">
        <v>2</v>
      </c>
      <c r="G462" s="37">
        <v>1</v>
      </c>
      <c r="H462" s="37">
        <v>2</v>
      </c>
      <c r="I462" s="35">
        <v>-0.9083123951776999</v>
      </c>
      <c r="J462" s="35">
        <v>2.4083123951776999</v>
      </c>
      <c r="K462" s="37" t="b">
        <v>1</v>
      </c>
      <c r="L462" t="s">
        <v>741</v>
      </c>
      <c r="M462" t="s">
        <v>741</v>
      </c>
    </row>
    <row r="463" spans="1:13">
      <c r="A463" s="27" t="s">
        <v>188</v>
      </c>
      <c r="B463" s="3" t="s">
        <v>64</v>
      </c>
      <c r="C463" t="s">
        <v>682</v>
      </c>
      <c r="D463" s="37">
        <v>3</v>
      </c>
      <c r="E463" s="37">
        <v>2</v>
      </c>
      <c r="F463" s="37">
        <v>3</v>
      </c>
      <c r="G463" s="37">
        <v>2</v>
      </c>
      <c r="H463" s="37">
        <v>3</v>
      </c>
      <c r="I463" s="35">
        <v>1.5</v>
      </c>
      <c r="J463" s="35">
        <v>3.5</v>
      </c>
      <c r="K463" s="37" t="b">
        <v>1</v>
      </c>
      <c r="L463" t="s">
        <v>741</v>
      </c>
      <c r="M463" t="s">
        <v>741</v>
      </c>
    </row>
    <row r="464" spans="1:13">
      <c r="A464" s="27" t="s">
        <v>190</v>
      </c>
      <c r="B464" s="3" t="s">
        <v>64</v>
      </c>
      <c r="C464" t="s">
        <v>649</v>
      </c>
      <c r="D464" s="37">
        <v>0</v>
      </c>
      <c r="E464" s="37">
        <v>1</v>
      </c>
      <c r="F464" s="37">
        <v>2</v>
      </c>
      <c r="G464" s="37">
        <v>2</v>
      </c>
      <c r="H464" s="37">
        <v>2</v>
      </c>
      <c r="I464" s="35">
        <v>-0.4083123951776999</v>
      </c>
      <c r="J464" s="35">
        <v>2.9083123951776999</v>
      </c>
      <c r="K464" s="37" t="b">
        <v>1</v>
      </c>
      <c r="L464" t="s">
        <v>741</v>
      </c>
      <c r="M464" t="s">
        <v>741</v>
      </c>
    </row>
    <row r="465" spans="1:13">
      <c r="A465" s="27" t="s">
        <v>191</v>
      </c>
      <c r="B465" s="3" t="s">
        <v>64</v>
      </c>
      <c r="C465" t="s">
        <v>650</v>
      </c>
      <c r="D465" s="37">
        <v>3</v>
      </c>
      <c r="E465" s="37">
        <v>1</v>
      </c>
      <c r="F465" s="37">
        <v>1</v>
      </c>
      <c r="G465" s="37">
        <v>0</v>
      </c>
      <c r="H465" s="37">
        <v>1</v>
      </c>
      <c r="I465" s="35">
        <v>-0.92944947177033699</v>
      </c>
      <c r="J465" s="35">
        <v>3.429449471770337</v>
      </c>
      <c r="K465" s="37" t="b">
        <v>1</v>
      </c>
      <c r="L465" t="s">
        <v>741</v>
      </c>
      <c r="M465" t="s">
        <v>741</v>
      </c>
    </row>
    <row r="466" spans="1:13">
      <c r="A466" s="27" t="s">
        <v>192</v>
      </c>
      <c r="B466" s="3" t="s">
        <v>64</v>
      </c>
      <c r="C466" t="s">
        <v>700</v>
      </c>
      <c r="D466" s="37">
        <v>5</v>
      </c>
      <c r="E466" s="37">
        <v>6</v>
      </c>
      <c r="F466" s="37">
        <v>3</v>
      </c>
      <c r="G466" s="37">
        <v>1</v>
      </c>
      <c r="H466" s="37">
        <v>6</v>
      </c>
      <c r="I466" s="35">
        <v>-9.057287393430391E-2</v>
      </c>
      <c r="J466" s="35">
        <v>7.5905728739343044</v>
      </c>
      <c r="K466" s="37" t="b">
        <v>1</v>
      </c>
      <c r="L466" t="s">
        <v>741</v>
      </c>
      <c r="M466" t="s">
        <v>741</v>
      </c>
    </row>
    <row r="467" spans="1:13">
      <c r="A467" s="27" t="s">
        <v>193</v>
      </c>
      <c r="B467" s="3" t="s">
        <v>64</v>
      </c>
      <c r="C467" t="s">
        <v>651</v>
      </c>
      <c r="D467" s="37">
        <v>1</v>
      </c>
      <c r="E467" s="37">
        <v>1</v>
      </c>
      <c r="F467" s="37">
        <v>0</v>
      </c>
      <c r="G467" s="37">
        <v>0</v>
      </c>
      <c r="H467" s="37">
        <v>1</v>
      </c>
      <c r="I467" s="35">
        <v>-0.5</v>
      </c>
      <c r="J467" s="35">
        <v>1.5</v>
      </c>
      <c r="K467" s="37" t="b">
        <v>1</v>
      </c>
      <c r="L467" t="s">
        <v>741</v>
      </c>
      <c r="M467" t="s">
        <v>741</v>
      </c>
    </row>
    <row r="468" spans="1:13">
      <c r="A468" s="27" t="s">
        <v>195</v>
      </c>
      <c r="B468" s="3" t="s">
        <v>64</v>
      </c>
      <c r="C468" t="s">
        <v>652</v>
      </c>
      <c r="D468" s="37">
        <v>2</v>
      </c>
      <c r="E468" s="37">
        <v>0</v>
      </c>
      <c r="F468" s="37">
        <v>3</v>
      </c>
      <c r="G468" s="37">
        <v>1</v>
      </c>
      <c r="H468" s="37">
        <v>1</v>
      </c>
      <c r="I468" s="35">
        <v>-0.73606797749978981</v>
      </c>
      <c r="J468" s="35">
        <v>3.7360679774997898</v>
      </c>
      <c r="K468" s="37" t="b">
        <v>1</v>
      </c>
      <c r="L468" t="s">
        <v>741</v>
      </c>
      <c r="M468" t="s">
        <v>741</v>
      </c>
    </row>
    <row r="469" spans="1:13">
      <c r="A469" s="27" t="s">
        <v>194</v>
      </c>
      <c r="B469" s="3" t="s">
        <v>64</v>
      </c>
      <c r="C469" t="s">
        <v>653</v>
      </c>
      <c r="D469" s="37">
        <v>2</v>
      </c>
      <c r="E469" s="37">
        <v>5</v>
      </c>
      <c r="F469" s="37">
        <v>0</v>
      </c>
      <c r="G469" s="37">
        <v>0</v>
      </c>
      <c r="H469" s="37">
        <v>4</v>
      </c>
      <c r="I469" s="35">
        <v>-2.3426763859362252</v>
      </c>
      <c r="J469" s="35">
        <v>5.8426763859362252</v>
      </c>
      <c r="K469" s="37" t="b">
        <v>1</v>
      </c>
      <c r="L469" t="s">
        <v>741</v>
      </c>
      <c r="M469" t="s">
        <v>741</v>
      </c>
    </row>
    <row r="470" spans="1:13">
      <c r="A470" s="27" t="s">
        <v>560</v>
      </c>
      <c r="B470" s="41" t="s">
        <v>483</v>
      </c>
      <c r="C470" t="s">
        <v>733</v>
      </c>
      <c r="D470" s="37">
        <v>13</v>
      </c>
      <c r="E470" s="37">
        <v>13</v>
      </c>
      <c r="F470" s="37">
        <v>7</v>
      </c>
      <c r="G470" s="37">
        <v>4</v>
      </c>
      <c r="H470" s="37">
        <v>6</v>
      </c>
      <c r="I470" s="35">
        <v>1.455771365940052</v>
      </c>
      <c r="J470" s="35">
        <v>17.044228634059948</v>
      </c>
      <c r="K470" s="37" t="b">
        <v>1</v>
      </c>
      <c r="L470" t="s">
        <v>741</v>
      </c>
      <c r="M470" t="s">
        <v>741</v>
      </c>
    </row>
    <row r="471" spans="1:13">
      <c r="A471" s="27" t="s">
        <v>561</v>
      </c>
      <c r="B471" s="41" t="s">
        <v>483</v>
      </c>
      <c r="C471" t="s">
        <v>734</v>
      </c>
      <c r="D471" s="37">
        <v>14</v>
      </c>
      <c r="E471" s="37">
        <v>16</v>
      </c>
      <c r="F471" s="37">
        <v>26</v>
      </c>
      <c r="G471" s="37">
        <v>12</v>
      </c>
      <c r="H471" s="37">
        <v>20</v>
      </c>
      <c r="I471" s="35">
        <v>6.2296703857309925</v>
      </c>
      <c r="J471" s="35">
        <v>27.770329614269009</v>
      </c>
      <c r="K471" s="37" t="b">
        <v>1</v>
      </c>
      <c r="L471" t="s">
        <v>741</v>
      </c>
      <c r="M471" t="s">
        <v>741</v>
      </c>
    </row>
    <row r="472" spans="1:13">
      <c r="A472" s="27" t="s">
        <v>188</v>
      </c>
      <c r="B472" s="41" t="s">
        <v>483</v>
      </c>
      <c r="C472" t="s">
        <v>683</v>
      </c>
      <c r="D472" s="37">
        <v>87</v>
      </c>
      <c r="E472" s="37">
        <v>88</v>
      </c>
      <c r="F472" s="37">
        <v>81</v>
      </c>
      <c r="G472" s="37">
        <v>82</v>
      </c>
      <c r="H472" s="37">
        <v>99</v>
      </c>
      <c r="I472" s="35">
        <v>78.417237469701774</v>
      </c>
      <c r="J472" s="35">
        <v>90.582762530298226</v>
      </c>
      <c r="K472" s="37" t="b">
        <v>0</v>
      </c>
      <c r="L472" t="s">
        <v>741</v>
      </c>
      <c r="M472" t="s">
        <v>742</v>
      </c>
    </row>
    <row r="473" spans="1:13">
      <c r="A473" s="27" t="s">
        <v>190</v>
      </c>
      <c r="B473" s="41" t="s">
        <v>483</v>
      </c>
      <c r="C473" t="s">
        <v>654</v>
      </c>
      <c r="D473" s="37">
        <v>29</v>
      </c>
      <c r="E473" s="37">
        <v>28</v>
      </c>
      <c r="F473" s="37">
        <v>25</v>
      </c>
      <c r="G473" s="37">
        <v>36</v>
      </c>
      <c r="H473" s="37">
        <v>38</v>
      </c>
      <c r="I473" s="35">
        <v>21.437742251701451</v>
      </c>
      <c r="J473" s="35">
        <v>37.562257748298549</v>
      </c>
      <c r="K473" s="37" t="b">
        <v>0</v>
      </c>
      <c r="L473" t="s">
        <v>741</v>
      </c>
      <c r="M473" t="s">
        <v>742</v>
      </c>
    </row>
    <row r="474" spans="1:13">
      <c r="A474" s="27" t="s">
        <v>191</v>
      </c>
      <c r="B474" s="41" t="s">
        <v>483</v>
      </c>
      <c r="C474" t="s">
        <v>655</v>
      </c>
      <c r="D474" s="37">
        <v>58</v>
      </c>
      <c r="E474" s="37">
        <v>60</v>
      </c>
      <c r="F474" s="37">
        <v>56</v>
      </c>
      <c r="G474" s="37">
        <v>46</v>
      </c>
      <c r="H474" s="37">
        <v>61</v>
      </c>
      <c r="I474" s="35">
        <v>44.229670385730991</v>
      </c>
      <c r="J474" s="35">
        <v>65.770329614269002</v>
      </c>
      <c r="K474" s="37" t="b">
        <v>1</v>
      </c>
      <c r="L474" t="s">
        <v>741</v>
      </c>
      <c r="M474" t="s">
        <v>741</v>
      </c>
    </row>
    <row r="475" spans="1:13">
      <c r="A475" s="27" t="s">
        <v>192</v>
      </c>
      <c r="B475" s="41" t="s">
        <v>483</v>
      </c>
      <c r="C475" t="s">
        <v>701</v>
      </c>
      <c r="D475" s="37">
        <v>115</v>
      </c>
      <c r="E475" s="37">
        <v>114</v>
      </c>
      <c r="F475" s="37">
        <v>145</v>
      </c>
      <c r="G475" s="37">
        <v>130</v>
      </c>
      <c r="H475" s="37">
        <v>120</v>
      </c>
      <c r="I475" s="35">
        <v>100.66228108136015</v>
      </c>
      <c r="J475" s="35">
        <v>151.33771891863987</v>
      </c>
      <c r="K475" s="37" t="b">
        <v>1</v>
      </c>
      <c r="L475" t="s">
        <v>741</v>
      </c>
      <c r="M475" t="s">
        <v>741</v>
      </c>
    </row>
    <row r="476" spans="1:13">
      <c r="A476" s="27" t="s">
        <v>193</v>
      </c>
      <c r="B476" s="41" t="s">
        <v>483</v>
      </c>
      <c r="C476" t="s">
        <v>656</v>
      </c>
      <c r="D476" s="37">
        <v>9</v>
      </c>
      <c r="E476" s="37">
        <v>10</v>
      </c>
      <c r="F476" s="37">
        <v>12</v>
      </c>
      <c r="G476" s="37">
        <v>13</v>
      </c>
      <c r="H476" s="37">
        <v>14</v>
      </c>
      <c r="I476" s="35">
        <v>7.83772233983162</v>
      </c>
      <c r="J476" s="35">
        <v>14.16227766016838</v>
      </c>
      <c r="K476" s="37" t="b">
        <v>1</v>
      </c>
      <c r="L476" t="s">
        <v>741</v>
      </c>
      <c r="M476" t="s">
        <v>741</v>
      </c>
    </row>
    <row r="477" spans="1:13">
      <c r="A477" s="27" t="s">
        <v>195</v>
      </c>
      <c r="B477" s="41" t="s">
        <v>483</v>
      </c>
      <c r="C477" t="s">
        <v>657</v>
      </c>
      <c r="D477" s="37">
        <v>29</v>
      </c>
      <c r="E477" s="37">
        <v>34</v>
      </c>
      <c r="F477" s="37">
        <v>53</v>
      </c>
      <c r="G477" s="37">
        <v>43</v>
      </c>
      <c r="H477" s="37">
        <v>32</v>
      </c>
      <c r="I477" s="35">
        <v>21.453825536468013</v>
      </c>
      <c r="J477" s="35">
        <v>58.046174463531983</v>
      </c>
      <c r="K477" s="37" t="b">
        <v>1</v>
      </c>
      <c r="L477" t="s">
        <v>741</v>
      </c>
      <c r="M477" t="s">
        <v>741</v>
      </c>
    </row>
    <row r="478" spans="1:13">
      <c r="A478" s="27" t="s">
        <v>194</v>
      </c>
      <c r="B478" s="41" t="s">
        <v>483</v>
      </c>
      <c r="C478" t="s">
        <v>658</v>
      </c>
      <c r="D478" s="37">
        <v>77</v>
      </c>
      <c r="E478" s="37">
        <v>70</v>
      </c>
      <c r="F478" s="37">
        <v>80</v>
      </c>
      <c r="G478" s="37">
        <v>74</v>
      </c>
      <c r="H478" s="37">
        <v>74</v>
      </c>
      <c r="I478" s="35">
        <v>67.850675706525635</v>
      </c>
      <c r="J478" s="35">
        <v>82.649324293474365</v>
      </c>
      <c r="K478" s="37" t="b">
        <v>1</v>
      </c>
      <c r="L478" t="s">
        <v>741</v>
      </c>
      <c r="M478" t="s">
        <v>741</v>
      </c>
    </row>
    <row r="479" spans="1:13">
      <c r="A479" s="27" t="s">
        <v>560</v>
      </c>
      <c r="B479" s="3" t="s">
        <v>502</v>
      </c>
      <c r="C479" t="s">
        <v>735</v>
      </c>
      <c r="D479" s="37">
        <v>20</v>
      </c>
      <c r="E479" s="37">
        <v>16</v>
      </c>
      <c r="F479" s="37">
        <v>14</v>
      </c>
      <c r="G479" s="37">
        <v>7</v>
      </c>
      <c r="H479" s="37">
        <v>8</v>
      </c>
      <c r="I479" s="35">
        <v>4.8292781592916132</v>
      </c>
      <c r="J479" s="35">
        <v>23.670721840708389</v>
      </c>
      <c r="K479" s="37" t="b">
        <v>1</v>
      </c>
      <c r="L479" t="s">
        <v>741</v>
      </c>
      <c r="M479" t="s">
        <v>741</v>
      </c>
    </row>
    <row r="480" spans="1:13">
      <c r="A480" s="27" t="s">
        <v>561</v>
      </c>
      <c r="B480" s="3" t="s">
        <v>502</v>
      </c>
      <c r="C480" t="s">
        <v>736</v>
      </c>
      <c r="D480" s="37">
        <v>22</v>
      </c>
      <c r="E480" s="37">
        <v>19</v>
      </c>
      <c r="F480" s="37">
        <v>22</v>
      </c>
      <c r="G480" s="37">
        <v>19</v>
      </c>
      <c r="H480" s="37">
        <v>13</v>
      </c>
      <c r="I480" s="35">
        <v>17.5</v>
      </c>
      <c r="J480" s="35">
        <v>23.5</v>
      </c>
      <c r="K480" s="37" t="b">
        <v>0</v>
      </c>
      <c r="L480" t="s">
        <v>742</v>
      </c>
      <c r="M480" t="s">
        <v>741</v>
      </c>
    </row>
    <row r="481" spans="1:13">
      <c r="A481" s="27" t="s">
        <v>188</v>
      </c>
      <c r="B481" s="3" t="s">
        <v>502</v>
      </c>
      <c r="C481" t="s">
        <v>684</v>
      </c>
      <c r="D481" s="37">
        <v>91</v>
      </c>
      <c r="E481" s="37">
        <v>70</v>
      </c>
      <c r="F481" s="37">
        <v>71</v>
      </c>
      <c r="G481" s="37">
        <v>71</v>
      </c>
      <c r="H481" s="37">
        <v>66</v>
      </c>
      <c r="I481" s="35">
        <v>58.121897436195809</v>
      </c>
      <c r="J481" s="35">
        <v>93.378102563804191</v>
      </c>
      <c r="K481" s="37" t="b">
        <v>1</v>
      </c>
      <c r="L481" t="s">
        <v>741</v>
      </c>
      <c r="M481" t="s">
        <v>741</v>
      </c>
    </row>
    <row r="482" spans="1:13">
      <c r="A482" s="27" t="s">
        <v>190</v>
      </c>
      <c r="B482" s="3" t="s">
        <v>502</v>
      </c>
      <c r="C482" t="s">
        <v>659</v>
      </c>
      <c r="D482" s="37">
        <v>38</v>
      </c>
      <c r="E482" s="37">
        <v>24</v>
      </c>
      <c r="F482" s="37">
        <v>21</v>
      </c>
      <c r="G482" s="37">
        <v>26</v>
      </c>
      <c r="H482" s="37">
        <v>38</v>
      </c>
      <c r="I482" s="35">
        <v>14.336828429855043</v>
      </c>
      <c r="J482" s="35">
        <v>40.163171570144954</v>
      </c>
      <c r="K482" s="37" t="b">
        <v>1</v>
      </c>
      <c r="L482" t="s">
        <v>741</v>
      </c>
      <c r="M482" t="s">
        <v>741</v>
      </c>
    </row>
    <row r="483" spans="1:13">
      <c r="A483" s="27" t="s">
        <v>191</v>
      </c>
      <c r="B483" s="3" t="s">
        <v>502</v>
      </c>
      <c r="C483" t="s">
        <v>660</v>
      </c>
      <c r="D483" s="37">
        <v>53</v>
      </c>
      <c r="E483" s="37">
        <v>46</v>
      </c>
      <c r="F483" s="37">
        <v>50</v>
      </c>
      <c r="G483" s="37">
        <v>45</v>
      </c>
      <c r="H483" s="37">
        <v>28</v>
      </c>
      <c r="I483" s="35">
        <v>42.096875762567151</v>
      </c>
      <c r="J483" s="35">
        <v>54.903124237432849</v>
      </c>
      <c r="K483" s="37" t="b">
        <v>0</v>
      </c>
      <c r="L483" t="s">
        <v>742</v>
      </c>
      <c r="M483" t="s">
        <v>741</v>
      </c>
    </row>
    <row r="484" spans="1:13">
      <c r="A484" s="27" t="s">
        <v>192</v>
      </c>
      <c r="B484" s="3" t="s">
        <v>502</v>
      </c>
      <c r="C484" t="s">
        <v>702</v>
      </c>
      <c r="D484" s="37">
        <v>144</v>
      </c>
      <c r="E484" s="37">
        <v>136</v>
      </c>
      <c r="F484" s="37">
        <v>134</v>
      </c>
      <c r="G484" s="37">
        <v>132</v>
      </c>
      <c r="H484" s="37">
        <v>173</v>
      </c>
      <c r="I484" s="35">
        <v>127.3895664208557</v>
      </c>
      <c r="J484" s="35">
        <v>145.61043357914428</v>
      </c>
      <c r="K484" s="37" t="b">
        <v>0</v>
      </c>
      <c r="L484" t="s">
        <v>741</v>
      </c>
      <c r="M484" t="s">
        <v>742</v>
      </c>
    </row>
    <row r="485" spans="1:13">
      <c r="A485" s="27" t="s">
        <v>193</v>
      </c>
      <c r="B485" s="3" t="s">
        <v>502</v>
      </c>
      <c r="C485" t="s">
        <v>661</v>
      </c>
      <c r="D485" s="37">
        <v>22</v>
      </c>
      <c r="E485" s="37">
        <v>26</v>
      </c>
      <c r="F485" s="37">
        <v>15</v>
      </c>
      <c r="G485" s="37">
        <v>20</v>
      </c>
      <c r="H485" s="37">
        <v>29</v>
      </c>
      <c r="I485" s="35">
        <v>12.82851024112257</v>
      </c>
      <c r="J485" s="35">
        <v>28.671489758877428</v>
      </c>
      <c r="K485" s="37" t="b">
        <v>0</v>
      </c>
      <c r="L485" t="s">
        <v>741</v>
      </c>
      <c r="M485" t="s">
        <v>742</v>
      </c>
    </row>
    <row r="486" spans="1:13">
      <c r="A486" s="27" t="s">
        <v>195</v>
      </c>
      <c r="B486" s="3" t="s">
        <v>502</v>
      </c>
      <c r="C486" t="s">
        <v>662</v>
      </c>
      <c r="D486" s="37">
        <v>30</v>
      </c>
      <c r="E486" s="37">
        <v>28</v>
      </c>
      <c r="F486" s="37">
        <v>72</v>
      </c>
      <c r="G486" s="37">
        <v>52</v>
      </c>
      <c r="H486" s="37">
        <v>35</v>
      </c>
      <c r="I486" s="35">
        <v>9.5695115535566373</v>
      </c>
      <c r="J486" s="35">
        <v>81.430488446443363</v>
      </c>
      <c r="K486" s="37" t="b">
        <v>1</v>
      </c>
      <c r="L486" t="s">
        <v>741</v>
      </c>
      <c r="M486" t="s">
        <v>741</v>
      </c>
    </row>
    <row r="487" spans="1:13">
      <c r="A487" s="27" t="s">
        <v>194</v>
      </c>
      <c r="B487" s="3" t="s">
        <v>502</v>
      </c>
      <c r="C487" t="s">
        <v>663</v>
      </c>
      <c r="D487" s="37">
        <v>92</v>
      </c>
      <c r="E487" s="37">
        <v>82</v>
      </c>
      <c r="F487" s="37">
        <v>47</v>
      </c>
      <c r="G487" s="37">
        <v>60</v>
      </c>
      <c r="H487" s="37">
        <v>109</v>
      </c>
      <c r="I487" s="35">
        <v>34.799330048643654</v>
      </c>
      <c r="J487" s="35">
        <v>105.70066995135635</v>
      </c>
      <c r="K487" s="37" t="b">
        <v>0</v>
      </c>
      <c r="L487" t="s">
        <v>741</v>
      </c>
      <c r="M487" t="s">
        <v>742</v>
      </c>
    </row>
    <row r="488" spans="1:13">
      <c r="A488" s="27" t="s">
        <v>560</v>
      </c>
      <c r="B488" s="50" t="s">
        <v>105</v>
      </c>
      <c r="C488" t="s">
        <v>737</v>
      </c>
      <c r="D488" s="37">
        <v>52</v>
      </c>
      <c r="E488" s="37">
        <v>51</v>
      </c>
      <c r="F488" s="37">
        <v>40</v>
      </c>
      <c r="G488" s="37">
        <v>23</v>
      </c>
      <c r="H488" s="37">
        <v>37</v>
      </c>
      <c r="I488" s="35">
        <v>18.154764940142496</v>
      </c>
      <c r="J488" s="35">
        <v>64.845235059857501</v>
      </c>
      <c r="K488" s="37" t="b">
        <v>1</v>
      </c>
      <c r="L488" t="s">
        <v>741</v>
      </c>
      <c r="M488" t="s">
        <v>741</v>
      </c>
    </row>
    <row r="489" spans="1:13">
      <c r="A489" s="27" t="s">
        <v>561</v>
      </c>
      <c r="B489" s="50" t="s">
        <v>105</v>
      </c>
      <c r="C489" t="s">
        <v>738</v>
      </c>
      <c r="D489" s="37">
        <v>75</v>
      </c>
      <c r="E489" s="37">
        <v>73</v>
      </c>
      <c r="F489" s="37">
        <v>88</v>
      </c>
      <c r="G489" s="37">
        <v>60</v>
      </c>
      <c r="H489" s="37">
        <v>76</v>
      </c>
      <c r="I489" s="35">
        <v>54.150566758720792</v>
      </c>
      <c r="J489" s="35">
        <v>93.849433241279201</v>
      </c>
      <c r="K489" s="37" t="b">
        <v>1</v>
      </c>
      <c r="L489" t="s">
        <v>741</v>
      </c>
      <c r="M489" t="s">
        <v>741</v>
      </c>
    </row>
    <row r="490" spans="1:13">
      <c r="A490" s="27" t="s">
        <v>188</v>
      </c>
      <c r="B490" s="50" t="s">
        <v>105</v>
      </c>
      <c r="C490" t="s">
        <v>685</v>
      </c>
      <c r="D490" s="37">
        <v>345</v>
      </c>
      <c r="E490" s="37">
        <v>316</v>
      </c>
      <c r="F490" s="37">
        <v>336</v>
      </c>
      <c r="G490" s="37">
        <v>314</v>
      </c>
      <c r="H490" s="37">
        <v>333</v>
      </c>
      <c r="I490" s="35">
        <v>301.42985562349628</v>
      </c>
      <c r="J490" s="35">
        <v>354.07014437650372</v>
      </c>
      <c r="K490" s="37" t="b">
        <v>1</v>
      </c>
      <c r="L490" t="s">
        <v>741</v>
      </c>
      <c r="M490" t="s">
        <v>741</v>
      </c>
    </row>
    <row r="491" spans="1:13">
      <c r="A491" s="27" t="s">
        <v>190</v>
      </c>
      <c r="B491" s="50" t="s">
        <v>105</v>
      </c>
      <c r="C491" t="s">
        <v>634</v>
      </c>
      <c r="D491" s="37">
        <v>148</v>
      </c>
      <c r="E491" s="37">
        <v>113</v>
      </c>
      <c r="F491" s="37">
        <v>136</v>
      </c>
      <c r="G491" s="37">
        <v>127</v>
      </c>
      <c r="H491" s="37">
        <v>164</v>
      </c>
      <c r="I491" s="35">
        <v>105.42657629491116</v>
      </c>
      <c r="J491" s="35">
        <v>156.57342370508883</v>
      </c>
      <c r="K491" s="37" t="b">
        <v>0</v>
      </c>
      <c r="L491" t="s">
        <v>741</v>
      </c>
      <c r="M491" t="s">
        <v>742</v>
      </c>
    </row>
    <row r="492" spans="1:13">
      <c r="A492" s="27" t="s">
        <v>191</v>
      </c>
      <c r="B492" s="50" t="s">
        <v>105</v>
      </c>
      <c r="C492" t="s">
        <v>635</v>
      </c>
      <c r="D492" s="37">
        <v>197</v>
      </c>
      <c r="E492" s="37">
        <v>203</v>
      </c>
      <c r="F492" s="37">
        <v>200</v>
      </c>
      <c r="G492" s="37">
        <v>187</v>
      </c>
      <c r="H492" s="37">
        <v>169</v>
      </c>
      <c r="I492" s="35">
        <v>184.71879058448403</v>
      </c>
      <c r="J492" s="35">
        <v>208.78120941551597</v>
      </c>
      <c r="K492" s="37" t="b">
        <v>0</v>
      </c>
      <c r="L492" t="s">
        <v>742</v>
      </c>
      <c r="M492" t="s">
        <v>741</v>
      </c>
    </row>
    <row r="493" spans="1:13">
      <c r="A493" s="27" t="s">
        <v>192</v>
      </c>
      <c r="B493" s="50" t="s">
        <v>105</v>
      </c>
      <c r="C493" t="s">
        <v>703</v>
      </c>
      <c r="D493" s="37">
        <v>503</v>
      </c>
      <c r="E493" s="37">
        <v>482</v>
      </c>
      <c r="F493" s="37">
        <v>502</v>
      </c>
      <c r="G493" s="37">
        <v>529</v>
      </c>
      <c r="H493" s="37">
        <v>545</v>
      </c>
      <c r="I493" s="35">
        <v>470.62336146344273</v>
      </c>
      <c r="J493" s="35">
        <v>537.37663853655727</v>
      </c>
      <c r="K493" s="37" t="b">
        <v>0</v>
      </c>
      <c r="L493" t="s">
        <v>741</v>
      </c>
      <c r="M493" t="s">
        <v>742</v>
      </c>
    </row>
    <row r="494" spans="1:13">
      <c r="A494" s="27" t="s">
        <v>193</v>
      </c>
      <c r="B494" s="50" t="s">
        <v>105</v>
      </c>
      <c r="C494" t="s">
        <v>636</v>
      </c>
      <c r="D494" s="37">
        <v>64</v>
      </c>
      <c r="E494" s="37">
        <v>75</v>
      </c>
      <c r="F494" s="37">
        <v>73</v>
      </c>
      <c r="G494" s="37">
        <v>71</v>
      </c>
      <c r="H494" s="37">
        <v>93</v>
      </c>
      <c r="I494" s="35">
        <v>62.458438024111501</v>
      </c>
      <c r="J494" s="35">
        <v>79.041561975888499</v>
      </c>
      <c r="K494" s="37" t="b">
        <v>0</v>
      </c>
      <c r="L494" t="s">
        <v>741</v>
      </c>
      <c r="M494" t="s">
        <v>742</v>
      </c>
    </row>
    <row r="495" spans="1:13">
      <c r="A495" s="27" t="s">
        <v>195</v>
      </c>
      <c r="B495" s="50" t="s">
        <v>105</v>
      </c>
      <c r="C495" t="s">
        <v>637</v>
      </c>
      <c r="D495" s="37">
        <v>111</v>
      </c>
      <c r="E495" s="37">
        <v>116</v>
      </c>
      <c r="F495" s="37">
        <v>171</v>
      </c>
      <c r="G495" s="37">
        <v>144</v>
      </c>
      <c r="H495" s="37">
        <v>122</v>
      </c>
      <c r="I495" s="35">
        <v>87.406341374355804</v>
      </c>
      <c r="J495" s="35">
        <v>183.5936586256442</v>
      </c>
      <c r="K495" s="37" t="b">
        <v>1</v>
      </c>
      <c r="L495" t="s">
        <v>741</v>
      </c>
      <c r="M495" t="s">
        <v>741</v>
      </c>
    </row>
    <row r="496" spans="1:13">
      <c r="A496" s="27" t="s">
        <v>194</v>
      </c>
      <c r="B496" s="50" t="s">
        <v>105</v>
      </c>
      <c r="C496" t="s">
        <v>638</v>
      </c>
      <c r="D496" s="37">
        <v>328</v>
      </c>
      <c r="E496" s="37">
        <v>291</v>
      </c>
      <c r="F496" s="37">
        <v>258</v>
      </c>
      <c r="G496" s="37">
        <v>314</v>
      </c>
      <c r="H496" s="37">
        <v>330</v>
      </c>
      <c r="I496" s="35">
        <v>244.79010951672956</v>
      </c>
      <c r="J496" s="35">
        <v>350.70989048327044</v>
      </c>
      <c r="K496" s="37" t="b">
        <v>1</v>
      </c>
      <c r="L496" t="s">
        <v>741</v>
      </c>
      <c r="M496" t="s">
        <v>741</v>
      </c>
    </row>
    <row r="497" spans="1:13">
      <c r="A497" s="27" t="s">
        <v>560</v>
      </c>
      <c r="B497" s="3" t="s">
        <v>541</v>
      </c>
      <c r="C497" t="s">
        <v>739</v>
      </c>
      <c r="D497" s="37">
        <v>19</v>
      </c>
      <c r="E497" s="37">
        <v>22</v>
      </c>
      <c r="F497" s="37">
        <v>19</v>
      </c>
      <c r="G497" s="37">
        <v>12</v>
      </c>
      <c r="H497" s="37">
        <v>23</v>
      </c>
      <c r="I497" s="35">
        <v>10.651530771650465</v>
      </c>
      <c r="J497" s="35">
        <v>25.348469228349536</v>
      </c>
      <c r="K497" s="37" t="b">
        <v>1</v>
      </c>
      <c r="L497" t="s">
        <v>741</v>
      </c>
      <c r="M497" t="s">
        <v>741</v>
      </c>
    </row>
    <row r="498" spans="1:13">
      <c r="A498" s="27" t="s">
        <v>561</v>
      </c>
      <c r="B498" s="3" t="s">
        <v>541</v>
      </c>
      <c r="C498" t="s">
        <v>740</v>
      </c>
      <c r="D498" s="37">
        <v>39</v>
      </c>
      <c r="E498" s="37">
        <v>38</v>
      </c>
      <c r="F498" s="37">
        <v>40</v>
      </c>
      <c r="G498" s="37">
        <v>29</v>
      </c>
      <c r="H498" s="37">
        <v>43</v>
      </c>
      <c r="I498" s="35">
        <v>27.725035612607876</v>
      </c>
      <c r="J498" s="35">
        <v>45.274964387392124</v>
      </c>
      <c r="K498" s="37" t="b">
        <v>1</v>
      </c>
      <c r="L498" t="s">
        <v>741</v>
      </c>
      <c r="M498" t="s">
        <v>741</v>
      </c>
    </row>
    <row r="499" spans="1:13">
      <c r="A499" s="27" t="s">
        <v>188</v>
      </c>
      <c r="B499" s="3" t="s">
        <v>541</v>
      </c>
      <c r="C499" t="s">
        <v>686</v>
      </c>
      <c r="D499" s="37">
        <v>167</v>
      </c>
      <c r="E499" s="37">
        <v>158</v>
      </c>
      <c r="F499" s="37">
        <v>184</v>
      </c>
      <c r="G499" s="37">
        <v>161</v>
      </c>
      <c r="H499" s="37">
        <v>168</v>
      </c>
      <c r="I499" s="35">
        <v>147.37538820250188</v>
      </c>
      <c r="J499" s="35">
        <v>187.62461179749812</v>
      </c>
      <c r="K499" s="37" t="b">
        <v>1</v>
      </c>
      <c r="L499" t="s">
        <v>741</v>
      </c>
      <c r="M499" t="s">
        <v>741</v>
      </c>
    </row>
    <row r="500" spans="1:13">
      <c r="A500" s="27" t="s">
        <v>190</v>
      </c>
      <c r="B500" s="3" t="s">
        <v>541</v>
      </c>
      <c r="C500" t="s">
        <v>664</v>
      </c>
      <c r="D500" s="37">
        <v>81</v>
      </c>
      <c r="E500" s="37">
        <v>61</v>
      </c>
      <c r="F500" s="37">
        <v>90</v>
      </c>
      <c r="G500" s="37">
        <v>65</v>
      </c>
      <c r="H500" s="37">
        <v>88</v>
      </c>
      <c r="I500" s="35">
        <v>50.696868573372242</v>
      </c>
      <c r="J500" s="35">
        <v>97.803131426627758</v>
      </c>
      <c r="K500" s="37" t="b">
        <v>1</v>
      </c>
      <c r="L500" t="s">
        <v>741</v>
      </c>
      <c r="M500" t="s">
        <v>741</v>
      </c>
    </row>
    <row r="501" spans="1:13">
      <c r="A501" s="27" t="s">
        <v>191</v>
      </c>
      <c r="B501" s="3" t="s">
        <v>541</v>
      </c>
      <c r="C501" t="s">
        <v>665</v>
      </c>
      <c r="D501" s="37">
        <v>86</v>
      </c>
      <c r="E501" s="37">
        <v>97</v>
      </c>
      <c r="F501" s="37">
        <v>94</v>
      </c>
      <c r="G501" s="37">
        <v>96</v>
      </c>
      <c r="H501" s="37">
        <v>80</v>
      </c>
      <c r="I501" s="35">
        <v>84.604191767104709</v>
      </c>
      <c r="J501" s="35">
        <v>101.89580823289529</v>
      </c>
      <c r="K501" s="37" t="b">
        <v>0</v>
      </c>
      <c r="L501" t="s">
        <v>742</v>
      </c>
      <c r="M501" t="s">
        <v>741</v>
      </c>
    </row>
    <row r="502" spans="1:13">
      <c r="A502" s="27" t="s">
        <v>192</v>
      </c>
      <c r="B502" s="3" t="s">
        <v>541</v>
      </c>
      <c r="C502" t="s">
        <v>704</v>
      </c>
      <c r="D502" s="37">
        <v>244</v>
      </c>
      <c r="E502" s="37">
        <v>232</v>
      </c>
      <c r="F502" s="37">
        <v>223</v>
      </c>
      <c r="G502" s="37">
        <v>267</v>
      </c>
      <c r="H502" s="37">
        <v>252</v>
      </c>
      <c r="I502" s="35">
        <v>208.5</v>
      </c>
      <c r="J502" s="35">
        <v>274.5</v>
      </c>
      <c r="K502" s="37" t="b">
        <v>1</v>
      </c>
      <c r="L502" t="s">
        <v>741</v>
      </c>
      <c r="M502" t="s">
        <v>741</v>
      </c>
    </row>
    <row r="503" spans="1:13">
      <c r="A503" s="27" t="s">
        <v>193</v>
      </c>
      <c r="B503" s="3" t="s">
        <v>541</v>
      </c>
      <c r="C503" t="s">
        <v>666</v>
      </c>
      <c r="D503" s="37">
        <v>33</v>
      </c>
      <c r="E503" s="37">
        <v>39</v>
      </c>
      <c r="F503" s="37">
        <v>46</v>
      </c>
      <c r="G503" s="37">
        <v>38</v>
      </c>
      <c r="H503" s="37">
        <v>50</v>
      </c>
      <c r="I503" s="35">
        <v>29.726381504504296</v>
      </c>
      <c r="J503" s="35">
        <v>48.273618495495704</v>
      </c>
      <c r="K503" s="37" t="b">
        <v>0</v>
      </c>
      <c r="L503" t="s">
        <v>741</v>
      </c>
      <c r="M503" t="s">
        <v>742</v>
      </c>
    </row>
    <row r="504" spans="1:13">
      <c r="A504" s="27" t="s">
        <v>195</v>
      </c>
      <c r="B504" s="3" t="s">
        <v>541</v>
      </c>
      <c r="C504" t="s">
        <v>667</v>
      </c>
      <c r="D504" s="37">
        <v>52</v>
      </c>
      <c r="E504" s="37">
        <v>54</v>
      </c>
      <c r="F504" s="37">
        <v>46</v>
      </c>
      <c r="G504" s="37">
        <v>49</v>
      </c>
      <c r="H504" s="37">
        <v>55</v>
      </c>
      <c r="I504" s="35">
        <v>44.187822173508927</v>
      </c>
      <c r="J504" s="35">
        <v>56.312177826491073</v>
      </c>
      <c r="K504" s="37" t="b">
        <v>1</v>
      </c>
      <c r="L504" t="s">
        <v>741</v>
      </c>
      <c r="M504" t="s">
        <v>741</v>
      </c>
    </row>
    <row r="505" spans="1:13">
      <c r="A505" s="27" t="s">
        <v>194</v>
      </c>
      <c r="B505" s="3" t="s">
        <v>541</v>
      </c>
      <c r="C505" t="s">
        <v>668</v>
      </c>
      <c r="D505" s="37">
        <v>159</v>
      </c>
      <c r="E505" s="37">
        <v>139</v>
      </c>
      <c r="F505" s="37">
        <v>131</v>
      </c>
      <c r="G505" s="37">
        <v>180</v>
      </c>
      <c r="H505" s="37">
        <v>147</v>
      </c>
      <c r="I505" s="35">
        <v>114.2664509293826</v>
      </c>
      <c r="J505" s="35">
        <v>190.23354907061741</v>
      </c>
      <c r="K505" s="37" t="b">
        <v>1</v>
      </c>
      <c r="L505" t="s">
        <v>741</v>
      </c>
      <c r="M505" t="s">
        <v>741</v>
      </c>
    </row>
  </sheetData>
  <pageMargins left="0.75" right="0.75" top="1" bottom="1" header="0.5" footer="0.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sheetPr codeName="Sheet6">
    <tabColor indexed="47"/>
  </sheetPr>
  <dimension ref="A1:K505"/>
  <sheetViews>
    <sheetView zoomScale="85" workbookViewId="0">
      <pane ySplit="1" topLeftCell="A263" activePane="bottomLeft" state="frozen"/>
      <selection sqref="A1:XFD1048576"/>
      <selection pane="bottomLeft" sqref="A1:XFD1048576"/>
    </sheetView>
  </sheetViews>
  <sheetFormatPr defaultRowHeight="12.75"/>
  <cols>
    <col min="1" max="1" width="36.85546875" customWidth="1"/>
    <col min="2" max="2" width="22.7109375" customWidth="1"/>
    <col min="3" max="3" width="37.42578125" customWidth="1"/>
    <col min="4" max="6" width="14.85546875" customWidth="1"/>
    <col min="7" max="7" width="12.28515625" customWidth="1"/>
    <col min="8" max="8" width="10.28515625" customWidth="1"/>
    <col min="9" max="10" width="15.7109375" style="35" customWidth="1"/>
    <col min="11" max="11" width="12.28515625" customWidth="1"/>
  </cols>
  <sheetData>
    <row r="1" spans="1:11" ht="12.75" customHeight="1">
      <c r="A1" t="s">
        <v>218</v>
      </c>
      <c r="B1" t="s">
        <v>219</v>
      </c>
      <c r="C1" t="s">
        <v>220</v>
      </c>
      <c r="D1" s="11">
        <v>42369</v>
      </c>
      <c r="E1" s="11">
        <v>42460</v>
      </c>
      <c r="F1" s="11">
        <v>42551</v>
      </c>
      <c r="G1" s="11">
        <v>42643</v>
      </c>
      <c r="H1" s="11">
        <v>42735</v>
      </c>
      <c r="I1" s="35" t="s">
        <v>221</v>
      </c>
      <c r="J1" s="35" t="s">
        <v>222</v>
      </c>
      <c r="K1" t="s">
        <v>223</v>
      </c>
    </row>
    <row r="2" spans="1:11">
      <c r="A2" t="s">
        <v>65</v>
      </c>
      <c r="B2" s="3" t="s">
        <v>74</v>
      </c>
      <c r="C2" s="3" t="s">
        <v>212</v>
      </c>
      <c r="D2" s="36">
        <v>247</v>
      </c>
      <c r="E2" s="36">
        <v>236</v>
      </c>
      <c r="F2" s="36">
        <v>236</v>
      </c>
      <c r="G2" s="36">
        <v>248</v>
      </c>
      <c r="H2" s="36">
        <v>256</v>
      </c>
      <c r="I2" s="35">
        <v>230.2282813781971</v>
      </c>
      <c r="J2" s="35">
        <v>253.2717186218029</v>
      </c>
      <c r="K2" s="37" t="b">
        <v>1</v>
      </c>
    </row>
    <row r="3" spans="1:11">
      <c r="A3" t="s">
        <v>114</v>
      </c>
      <c r="B3" s="3" t="s">
        <v>74</v>
      </c>
      <c r="C3" s="3" t="s">
        <v>224</v>
      </c>
      <c r="D3" s="36">
        <v>188</v>
      </c>
      <c r="E3" s="36">
        <v>171</v>
      </c>
      <c r="F3" s="36">
        <v>192</v>
      </c>
      <c r="G3" s="36">
        <v>184</v>
      </c>
      <c r="H3" s="36">
        <v>189</v>
      </c>
      <c r="I3" s="35">
        <v>167.9781897044125</v>
      </c>
      <c r="J3" s="35">
        <v>199.5218102955875</v>
      </c>
      <c r="K3" s="37" t="b">
        <v>1</v>
      </c>
    </row>
    <row r="4" spans="1:11">
      <c r="A4" t="s">
        <v>121</v>
      </c>
      <c r="B4" s="3" t="s">
        <v>74</v>
      </c>
      <c r="C4" s="3" t="s">
        <v>225</v>
      </c>
      <c r="D4" s="36">
        <v>59</v>
      </c>
      <c r="E4" s="36">
        <v>65</v>
      </c>
      <c r="F4" s="36">
        <v>44</v>
      </c>
      <c r="G4" s="36">
        <v>64</v>
      </c>
      <c r="H4" s="36">
        <v>67</v>
      </c>
      <c r="I4" s="35">
        <v>41.207144376253339</v>
      </c>
      <c r="J4" s="35">
        <v>74.792855623746661</v>
      </c>
      <c r="K4" s="37" t="b">
        <v>1</v>
      </c>
    </row>
    <row r="5" spans="1:11">
      <c r="A5" t="s">
        <v>125</v>
      </c>
      <c r="B5" s="3" t="s">
        <v>74</v>
      </c>
      <c r="C5" s="3" t="s">
        <v>226</v>
      </c>
      <c r="D5" s="36">
        <v>84</v>
      </c>
      <c r="E5" s="36">
        <v>82</v>
      </c>
      <c r="F5" s="36">
        <v>62</v>
      </c>
      <c r="G5" s="36">
        <v>79</v>
      </c>
      <c r="H5" s="36">
        <v>94</v>
      </c>
      <c r="I5" s="35">
        <v>59.350287358694686</v>
      </c>
      <c r="J5" s="35">
        <v>94.149712641305314</v>
      </c>
      <c r="K5" s="37" t="b">
        <v>1</v>
      </c>
    </row>
    <row r="6" spans="1:11">
      <c r="A6" t="s">
        <v>227</v>
      </c>
      <c r="B6" s="3" t="s">
        <v>74</v>
      </c>
      <c r="C6" s="3" t="s">
        <v>228</v>
      </c>
      <c r="D6" s="36">
        <v>33</v>
      </c>
      <c r="E6" s="36">
        <v>32</v>
      </c>
      <c r="F6" s="36">
        <v>30</v>
      </c>
      <c r="G6" s="36">
        <v>26</v>
      </c>
      <c r="H6" s="36">
        <v>36</v>
      </c>
      <c r="I6" s="35">
        <v>24.888097352618196</v>
      </c>
      <c r="J6" s="35">
        <v>35.611902647381804</v>
      </c>
      <c r="K6" s="37" t="b">
        <v>1</v>
      </c>
    </row>
    <row r="7" spans="1:11">
      <c r="A7" t="s">
        <v>229</v>
      </c>
      <c r="B7" s="3" t="s">
        <v>74</v>
      </c>
      <c r="C7" s="3" t="s">
        <v>230</v>
      </c>
      <c r="D7" s="36">
        <v>51</v>
      </c>
      <c r="E7" s="36">
        <v>50</v>
      </c>
      <c r="F7" s="36">
        <v>32</v>
      </c>
      <c r="G7" s="36">
        <v>53</v>
      </c>
      <c r="H7" s="36">
        <v>58</v>
      </c>
      <c r="I7" s="35">
        <v>29.618056983865866</v>
      </c>
      <c r="J7" s="35">
        <v>63.38194301613413</v>
      </c>
      <c r="K7" s="37" t="b">
        <v>1</v>
      </c>
    </row>
    <row r="8" spans="1:11">
      <c r="A8" t="s">
        <v>142</v>
      </c>
      <c r="B8" s="3" t="s">
        <v>74</v>
      </c>
      <c r="C8" s="3" t="s">
        <v>231</v>
      </c>
      <c r="D8" s="36">
        <v>3</v>
      </c>
      <c r="E8" s="36">
        <v>1</v>
      </c>
      <c r="F8" s="36">
        <v>2</v>
      </c>
      <c r="G8" s="36">
        <v>1</v>
      </c>
      <c r="H8" s="36">
        <v>3</v>
      </c>
      <c r="I8" s="35">
        <v>9.1687604822300095E-2</v>
      </c>
      <c r="J8" s="35">
        <v>3.4083123951776999</v>
      </c>
      <c r="K8" s="37" t="b">
        <v>1</v>
      </c>
    </row>
    <row r="9" spans="1:11">
      <c r="A9" t="s">
        <v>232</v>
      </c>
      <c r="B9" s="3" t="s">
        <v>74</v>
      </c>
      <c r="C9" s="3" t="s">
        <v>233</v>
      </c>
      <c r="D9" s="36">
        <v>2</v>
      </c>
      <c r="E9" s="36">
        <v>1</v>
      </c>
      <c r="F9" s="36">
        <v>1</v>
      </c>
      <c r="G9" s="36">
        <v>1</v>
      </c>
      <c r="H9" s="36">
        <v>1</v>
      </c>
      <c r="I9" s="35">
        <v>0.3839745962155614</v>
      </c>
      <c r="J9" s="35">
        <v>2.1160254037844384</v>
      </c>
      <c r="K9" s="37" t="b">
        <v>1</v>
      </c>
    </row>
    <row r="10" spans="1:11">
      <c r="A10" t="s">
        <v>234</v>
      </c>
      <c r="B10" s="3" t="s">
        <v>74</v>
      </c>
      <c r="C10" s="3" t="s">
        <v>235</v>
      </c>
      <c r="D10" s="36">
        <v>1</v>
      </c>
      <c r="E10" s="36">
        <v>0</v>
      </c>
      <c r="F10" s="36">
        <v>1</v>
      </c>
      <c r="G10" s="36">
        <v>0</v>
      </c>
      <c r="H10" s="36">
        <v>2</v>
      </c>
      <c r="I10" s="35">
        <v>-0.5</v>
      </c>
      <c r="J10" s="35">
        <v>1.5</v>
      </c>
      <c r="K10" s="37" t="b">
        <v>0</v>
      </c>
    </row>
    <row r="11" spans="1:11">
      <c r="A11" t="s">
        <v>155</v>
      </c>
      <c r="B11" s="3" t="s">
        <v>74</v>
      </c>
      <c r="C11" s="3" t="s">
        <v>236</v>
      </c>
      <c r="D11" s="36">
        <v>35</v>
      </c>
      <c r="E11" s="36">
        <v>28</v>
      </c>
      <c r="F11" s="36">
        <v>42</v>
      </c>
      <c r="G11" s="36">
        <v>36</v>
      </c>
      <c r="H11" s="36">
        <v>34</v>
      </c>
      <c r="I11" s="35">
        <v>25.312696542824106</v>
      </c>
      <c r="J11" s="35">
        <v>45.187303457175894</v>
      </c>
      <c r="K11" s="37" t="b">
        <v>1</v>
      </c>
    </row>
    <row r="12" spans="1:11">
      <c r="A12" t="s">
        <v>237</v>
      </c>
      <c r="B12" s="3" t="s">
        <v>74</v>
      </c>
      <c r="C12" s="3" t="s">
        <v>238</v>
      </c>
      <c r="D12" s="36">
        <v>28</v>
      </c>
      <c r="E12" s="36">
        <v>13</v>
      </c>
      <c r="F12" s="36">
        <v>31</v>
      </c>
      <c r="G12" s="36">
        <v>25</v>
      </c>
      <c r="H12" s="36">
        <v>27</v>
      </c>
      <c r="I12" s="35">
        <v>10.584349631283551</v>
      </c>
      <c r="J12" s="35">
        <v>37.915650368716449</v>
      </c>
      <c r="K12" s="37" t="b">
        <v>1</v>
      </c>
    </row>
    <row r="13" spans="1:11">
      <c r="A13" t="s">
        <v>239</v>
      </c>
      <c r="B13" s="3" t="s">
        <v>74</v>
      </c>
      <c r="C13" s="3" t="s">
        <v>240</v>
      </c>
      <c r="D13" s="36">
        <v>7</v>
      </c>
      <c r="E13" s="36">
        <v>15</v>
      </c>
      <c r="F13" s="36">
        <v>11</v>
      </c>
      <c r="G13" s="36">
        <v>11</v>
      </c>
      <c r="H13" s="36">
        <v>7</v>
      </c>
      <c r="I13" s="35">
        <v>5.3431457505076194</v>
      </c>
      <c r="J13" s="35">
        <v>16.65685424949238</v>
      </c>
      <c r="K13" s="37" t="b">
        <v>1</v>
      </c>
    </row>
    <row r="14" spans="1:11">
      <c r="A14" t="s">
        <v>169</v>
      </c>
      <c r="B14" s="3" t="s">
        <v>74</v>
      </c>
      <c r="C14" s="3" t="s">
        <v>241</v>
      </c>
      <c r="D14" s="36">
        <v>7</v>
      </c>
      <c r="E14" s="36">
        <v>6</v>
      </c>
      <c r="F14" s="36">
        <v>7</v>
      </c>
      <c r="G14" s="36">
        <v>10</v>
      </c>
      <c r="H14" s="36">
        <v>11</v>
      </c>
      <c r="I14" s="35">
        <v>4.5</v>
      </c>
      <c r="J14" s="35">
        <v>10.5</v>
      </c>
      <c r="K14" s="37" t="b">
        <v>1</v>
      </c>
    </row>
    <row r="15" spans="1:11">
      <c r="A15" t="s">
        <v>174</v>
      </c>
      <c r="B15" s="38" t="s">
        <v>74</v>
      </c>
      <c r="C15" s="3" t="s">
        <v>242</v>
      </c>
      <c r="D15" s="36">
        <v>33</v>
      </c>
      <c r="E15" s="36">
        <v>45</v>
      </c>
      <c r="F15" s="36">
        <v>39</v>
      </c>
      <c r="G15" s="36">
        <v>41</v>
      </c>
      <c r="H15" s="36">
        <v>36</v>
      </c>
      <c r="I15" s="35">
        <v>30.839745962155611</v>
      </c>
      <c r="J15" s="35">
        <v>48.160254037844389</v>
      </c>
      <c r="K15" s="37" t="b">
        <v>1</v>
      </c>
    </row>
    <row r="16" spans="1:11">
      <c r="A16" t="s">
        <v>176</v>
      </c>
      <c r="B16" s="3" t="s">
        <v>74</v>
      </c>
      <c r="C16" s="3" t="s">
        <v>243</v>
      </c>
      <c r="D16" s="36">
        <v>5</v>
      </c>
      <c r="E16" s="36">
        <v>3</v>
      </c>
      <c r="F16" s="36">
        <v>6</v>
      </c>
      <c r="G16" s="36">
        <v>6</v>
      </c>
      <c r="H16" s="36">
        <v>4</v>
      </c>
      <c r="I16" s="35">
        <v>2.5505102572168221</v>
      </c>
      <c r="J16" s="35">
        <v>7.4494897427831779</v>
      </c>
      <c r="K16" s="37" t="b">
        <v>1</v>
      </c>
    </row>
    <row r="17" spans="1:11">
      <c r="A17" t="s">
        <v>178</v>
      </c>
      <c r="B17" s="3" t="s">
        <v>74</v>
      </c>
      <c r="C17" s="3" t="s">
        <v>244</v>
      </c>
      <c r="D17" s="36">
        <v>8</v>
      </c>
      <c r="E17" s="36">
        <v>4</v>
      </c>
      <c r="F17" s="36">
        <v>13</v>
      </c>
      <c r="G17" s="36">
        <v>13</v>
      </c>
      <c r="H17" s="36">
        <v>5</v>
      </c>
      <c r="I17" s="35">
        <v>1.9501655647292502</v>
      </c>
      <c r="J17" s="35">
        <v>17.04983443527075</v>
      </c>
      <c r="K17" s="37" t="b">
        <v>1</v>
      </c>
    </row>
    <row r="18" spans="1:11">
      <c r="A18" t="s">
        <v>180</v>
      </c>
      <c r="B18" s="39" t="s">
        <v>74</v>
      </c>
      <c r="C18" s="3" t="s">
        <v>245</v>
      </c>
      <c r="D18" s="36">
        <v>7</v>
      </c>
      <c r="E18" s="36">
        <v>7</v>
      </c>
      <c r="F18" s="36">
        <v>4</v>
      </c>
      <c r="G18" s="36">
        <v>4</v>
      </c>
      <c r="H18" s="36">
        <v>6</v>
      </c>
      <c r="I18" s="35">
        <v>2.5</v>
      </c>
      <c r="J18" s="35">
        <v>8.5</v>
      </c>
      <c r="K18" s="37" t="b">
        <v>1</v>
      </c>
    </row>
    <row r="19" spans="1:11">
      <c r="A19" t="s">
        <v>182</v>
      </c>
      <c r="B19" s="38" t="s">
        <v>74</v>
      </c>
      <c r="C19" s="3" t="s">
        <v>246</v>
      </c>
      <c r="D19" s="36">
        <v>32</v>
      </c>
      <c r="E19" s="36">
        <v>29</v>
      </c>
      <c r="F19" s="36">
        <v>32</v>
      </c>
      <c r="G19" s="36">
        <v>27</v>
      </c>
      <c r="H19" s="36">
        <v>30</v>
      </c>
      <c r="I19" s="35">
        <v>25.757359312880716</v>
      </c>
      <c r="J19" s="35">
        <v>34.242640687119284</v>
      </c>
      <c r="K19" s="37" t="b">
        <v>1</v>
      </c>
    </row>
    <row r="20" spans="1:11">
      <c r="A20" t="s">
        <v>247</v>
      </c>
      <c r="B20" s="3" t="s">
        <v>74</v>
      </c>
      <c r="C20" s="3" t="s">
        <v>248</v>
      </c>
      <c r="D20" s="36">
        <v>33</v>
      </c>
      <c r="E20" s="36">
        <v>31</v>
      </c>
      <c r="F20" s="36">
        <v>29</v>
      </c>
      <c r="G20" s="36">
        <v>31</v>
      </c>
      <c r="H20" s="36">
        <v>33</v>
      </c>
      <c r="I20" s="51">
        <v>28.171572875253808</v>
      </c>
      <c r="J20" s="35">
        <v>33.828427124746192</v>
      </c>
      <c r="K20" s="37" t="b">
        <v>1</v>
      </c>
    </row>
    <row r="21" spans="1:11">
      <c r="A21" t="s">
        <v>65</v>
      </c>
      <c r="B21" s="3" t="s">
        <v>68</v>
      </c>
      <c r="C21" s="3" t="s">
        <v>207</v>
      </c>
      <c r="D21" s="36">
        <v>68</v>
      </c>
      <c r="E21" s="36">
        <v>61</v>
      </c>
      <c r="F21" s="36">
        <v>69</v>
      </c>
      <c r="G21" s="36">
        <v>87</v>
      </c>
      <c r="H21" s="36">
        <v>75</v>
      </c>
      <c r="I21" s="35">
        <v>52.047135630328484</v>
      </c>
      <c r="J21" s="35">
        <v>90.452864369671516</v>
      </c>
      <c r="K21" s="37" t="b">
        <v>1</v>
      </c>
    </row>
    <row r="22" spans="1:11">
      <c r="A22" t="s">
        <v>114</v>
      </c>
      <c r="B22" s="3" t="s">
        <v>68</v>
      </c>
      <c r="C22" s="3" t="s">
        <v>249</v>
      </c>
      <c r="D22" s="36">
        <v>63</v>
      </c>
      <c r="E22" s="36">
        <v>61</v>
      </c>
      <c r="F22" s="36">
        <v>64</v>
      </c>
      <c r="G22" s="36">
        <v>85</v>
      </c>
      <c r="H22" s="36">
        <v>71</v>
      </c>
      <c r="I22" s="35">
        <v>48.78849954397144</v>
      </c>
      <c r="J22" s="35">
        <v>87.71150045602856</v>
      </c>
      <c r="K22" s="37" t="b">
        <v>1</v>
      </c>
    </row>
    <row r="23" spans="1:11">
      <c r="A23" t="s">
        <v>121</v>
      </c>
      <c r="B23" s="3" t="s">
        <v>68</v>
      </c>
      <c r="C23" s="3" t="s">
        <v>250</v>
      </c>
      <c r="D23" s="36">
        <v>5</v>
      </c>
      <c r="E23" s="36">
        <v>0</v>
      </c>
      <c r="F23" s="36">
        <v>5</v>
      </c>
      <c r="G23" s="36">
        <v>2</v>
      </c>
      <c r="H23" s="36">
        <v>4</v>
      </c>
      <c r="I23" s="35">
        <v>-1.2426406871192848</v>
      </c>
      <c r="J23" s="35">
        <v>7.2426406871192848</v>
      </c>
      <c r="K23" s="37" t="b">
        <v>1</v>
      </c>
    </row>
    <row r="24" spans="1:11">
      <c r="A24" t="s">
        <v>125</v>
      </c>
      <c r="B24" s="3" t="s">
        <v>68</v>
      </c>
      <c r="C24" s="3" t="s">
        <v>251</v>
      </c>
      <c r="D24" s="36">
        <v>8</v>
      </c>
      <c r="E24" s="36">
        <v>12</v>
      </c>
      <c r="F24" s="36">
        <v>11</v>
      </c>
      <c r="G24" s="36">
        <v>11</v>
      </c>
      <c r="H24" s="36">
        <v>7</v>
      </c>
      <c r="I24" s="35">
        <v>7.5</v>
      </c>
      <c r="J24" s="35">
        <v>13.5</v>
      </c>
      <c r="K24" s="37" t="b">
        <v>1</v>
      </c>
    </row>
    <row r="25" spans="1:11">
      <c r="A25" t="s">
        <v>227</v>
      </c>
      <c r="B25" s="3" t="s">
        <v>68</v>
      </c>
      <c r="C25" s="3" t="s">
        <v>252</v>
      </c>
      <c r="D25" s="36">
        <v>8</v>
      </c>
      <c r="E25" s="36">
        <v>12</v>
      </c>
      <c r="F25" s="36">
        <v>11</v>
      </c>
      <c r="G25" s="36">
        <v>11</v>
      </c>
      <c r="H25" s="36">
        <v>7</v>
      </c>
      <c r="I25" s="35">
        <v>7.5</v>
      </c>
      <c r="J25" s="35">
        <v>13.5</v>
      </c>
      <c r="K25" s="37" t="b">
        <v>1</v>
      </c>
    </row>
    <row r="26" spans="1:11">
      <c r="A26" t="s">
        <v>229</v>
      </c>
      <c r="B26" s="3" t="s">
        <v>68</v>
      </c>
      <c r="C26" s="3" t="s">
        <v>253</v>
      </c>
      <c r="D26" s="36">
        <v>0</v>
      </c>
      <c r="E26" s="36">
        <v>0</v>
      </c>
      <c r="F26" s="36">
        <v>0</v>
      </c>
      <c r="G26" s="36">
        <v>0</v>
      </c>
      <c r="H26" s="36">
        <v>0</v>
      </c>
      <c r="I26" s="35">
        <v>0</v>
      </c>
      <c r="J26" s="35">
        <v>0</v>
      </c>
      <c r="K26" s="37" t="b">
        <v>0</v>
      </c>
    </row>
    <row r="27" spans="1:11">
      <c r="A27" t="s">
        <v>142</v>
      </c>
      <c r="B27" s="3" t="s">
        <v>68</v>
      </c>
      <c r="C27" s="3" t="s">
        <v>254</v>
      </c>
      <c r="D27" s="36">
        <v>1</v>
      </c>
      <c r="E27" s="36">
        <v>0</v>
      </c>
      <c r="F27" s="36">
        <v>1</v>
      </c>
      <c r="G27" s="36">
        <v>0</v>
      </c>
      <c r="H27" s="36">
        <v>1</v>
      </c>
      <c r="I27" s="35">
        <v>-0.5</v>
      </c>
      <c r="J27" s="35">
        <v>1.5</v>
      </c>
      <c r="K27" s="37" t="b">
        <v>1</v>
      </c>
    </row>
    <row r="28" spans="1:11">
      <c r="A28" t="s">
        <v>232</v>
      </c>
      <c r="B28" s="3" t="s">
        <v>68</v>
      </c>
      <c r="C28" s="3" t="s">
        <v>255</v>
      </c>
      <c r="D28" s="36">
        <v>0</v>
      </c>
      <c r="E28" s="36">
        <v>0</v>
      </c>
      <c r="F28" s="36">
        <v>0</v>
      </c>
      <c r="G28" s="36">
        <v>0</v>
      </c>
      <c r="H28" s="36">
        <v>0</v>
      </c>
      <c r="I28" s="35">
        <v>0</v>
      </c>
      <c r="J28" s="35">
        <v>0</v>
      </c>
      <c r="K28" s="37" t="b">
        <v>0</v>
      </c>
    </row>
    <row r="29" spans="1:11">
      <c r="A29" t="s">
        <v>234</v>
      </c>
      <c r="B29" s="3" t="s">
        <v>68</v>
      </c>
      <c r="C29" s="3" t="s">
        <v>256</v>
      </c>
      <c r="D29" s="36">
        <v>1</v>
      </c>
      <c r="E29" s="36">
        <v>0</v>
      </c>
      <c r="F29" s="36">
        <v>1</v>
      </c>
      <c r="G29" s="36">
        <v>0</v>
      </c>
      <c r="H29" s="36">
        <v>1</v>
      </c>
      <c r="I29" s="35">
        <v>-0.5</v>
      </c>
      <c r="J29" s="35">
        <v>1.5</v>
      </c>
      <c r="K29" s="37" t="b">
        <v>1</v>
      </c>
    </row>
    <row r="30" spans="1:11">
      <c r="A30" t="s">
        <v>155</v>
      </c>
      <c r="B30" s="3" t="s">
        <v>68</v>
      </c>
      <c r="C30" s="3" t="s">
        <v>257</v>
      </c>
      <c r="D30" s="36">
        <v>8</v>
      </c>
      <c r="E30" s="36">
        <v>7</v>
      </c>
      <c r="F30" s="36">
        <v>14</v>
      </c>
      <c r="G30" s="36">
        <v>13</v>
      </c>
      <c r="H30" s="36">
        <v>16</v>
      </c>
      <c r="I30" s="35">
        <v>4.4172374697017807</v>
      </c>
      <c r="J30" s="35">
        <v>16.582762530298218</v>
      </c>
      <c r="K30" s="37" t="b">
        <v>1</v>
      </c>
    </row>
    <row r="31" spans="1:11">
      <c r="A31" t="s">
        <v>237</v>
      </c>
      <c r="B31" s="3" t="s">
        <v>68</v>
      </c>
      <c r="C31" s="3" t="s">
        <v>258</v>
      </c>
      <c r="D31" s="36">
        <v>4</v>
      </c>
      <c r="E31" s="36">
        <v>7</v>
      </c>
      <c r="F31" s="36">
        <v>10</v>
      </c>
      <c r="G31" s="36">
        <v>11</v>
      </c>
      <c r="H31" s="36">
        <v>13</v>
      </c>
      <c r="I31" s="35">
        <v>2.5227744249483388</v>
      </c>
      <c r="J31" s="35">
        <v>13.477225575051662</v>
      </c>
      <c r="K31" s="37" t="b">
        <v>1</v>
      </c>
    </row>
    <row r="32" spans="1:11">
      <c r="A32" t="s">
        <v>239</v>
      </c>
      <c r="B32" s="3" t="s">
        <v>68</v>
      </c>
      <c r="C32" s="3" t="s">
        <v>259</v>
      </c>
      <c r="D32" s="36">
        <v>4</v>
      </c>
      <c r="E32" s="36">
        <v>0</v>
      </c>
      <c r="F32" s="36">
        <v>4</v>
      </c>
      <c r="G32" s="36">
        <v>2</v>
      </c>
      <c r="H32" s="36">
        <v>3</v>
      </c>
      <c r="I32" s="35">
        <v>-0.81662479035539981</v>
      </c>
      <c r="J32" s="35">
        <v>5.8166247903553998</v>
      </c>
      <c r="K32" s="37" t="b">
        <v>1</v>
      </c>
    </row>
    <row r="33" spans="1:11">
      <c r="A33" t="s">
        <v>169</v>
      </c>
      <c r="B33" s="38" t="s">
        <v>68</v>
      </c>
      <c r="C33" s="3" t="s">
        <v>260</v>
      </c>
      <c r="D33" s="36">
        <v>3</v>
      </c>
      <c r="E33" s="36">
        <v>1</v>
      </c>
      <c r="F33" s="36">
        <v>1</v>
      </c>
      <c r="G33" s="36">
        <v>2</v>
      </c>
      <c r="H33" s="36">
        <v>3</v>
      </c>
      <c r="I33" s="35">
        <v>9.1687604822300095E-2</v>
      </c>
      <c r="J33" s="35">
        <v>3.4083123951776999</v>
      </c>
      <c r="K33" s="37" t="b">
        <v>1</v>
      </c>
    </row>
    <row r="34" spans="1:11">
      <c r="A34" t="s">
        <v>174</v>
      </c>
      <c r="B34" s="3" t="s">
        <v>68</v>
      </c>
      <c r="C34" s="3" t="s">
        <v>261</v>
      </c>
      <c r="D34" s="36">
        <v>8</v>
      </c>
      <c r="E34" s="36">
        <v>9</v>
      </c>
      <c r="F34" s="36">
        <v>10</v>
      </c>
      <c r="G34" s="36">
        <v>19</v>
      </c>
      <c r="H34" s="36">
        <v>11</v>
      </c>
      <c r="I34" s="35">
        <v>2.7250356126078774</v>
      </c>
      <c r="J34" s="35">
        <v>20.274964387392124</v>
      </c>
      <c r="K34" s="37" t="b">
        <v>1</v>
      </c>
    </row>
    <row r="35" spans="1:11">
      <c r="A35" t="s">
        <v>176</v>
      </c>
      <c r="B35" s="3" t="s">
        <v>68</v>
      </c>
      <c r="C35" s="3" t="s">
        <v>262</v>
      </c>
      <c r="D35" s="36">
        <v>4</v>
      </c>
      <c r="E35" s="36">
        <v>0</v>
      </c>
      <c r="F35" s="36">
        <v>0</v>
      </c>
      <c r="G35" s="36">
        <v>5</v>
      </c>
      <c r="H35" s="36">
        <v>4</v>
      </c>
      <c r="I35" s="35">
        <v>-2.3052167895721496</v>
      </c>
      <c r="J35" s="35">
        <v>6.8052167895721496</v>
      </c>
      <c r="K35" s="37" t="b">
        <v>1</v>
      </c>
    </row>
    <row r="36" spans="1:11">
      <c r="A36" t="s">
        <v>178</v>
      </c>
      <c r="B36" s="39" t="s">
        <v>68</v>
      </c>
      <c r="C36" s="3" t="s">
        <v>263</v>
      </c>
      <c r="D36" s="36">
        <v>7</v>
      </c>
      <c r="E36" s="36">
        <v>3</v>
      </c>
      <c r="F36" s="36">
        <v>7</v>
      </c>
      <c r="G36" s="36">
        <v>6</v>
      </c>
      <c r="H36" s="36">
        <v>1</v>
      </c>
      <c r="I36" s="35">
        <v>2.4712807378489998</v>
      </c>
      <c r="J36" s="35">
        <v>9.0287192621510002</v>
      </c>
      <c r="K36" s="37" t="b">
        <v>1</v>
      </c>
    </row>
    <row r="37" spans="1:11">
      <c r="A37" t="s">
        <v>180</v>
      </c>
      <c r="B37" s="38" t="s">
        <v>68</v>
      </c>
      <c r="C37" s="3" t="s">
        <v>264</v>
      </c>
      <c r="D37" s="36">
        <v>6</v>
      </c>
      <c r="E37" s="36">
        <v>4</v>
      </c>
      <c r="F37" s="36">
        <v>1</v>
      </c>
      <c r="G37" s="36">
        <v>5</v>
      </c>
      <c r="H37" s="36">
        <v>1</v>
      </c>
      <c r="I37" s="35">
        <v>0.25834261322605867</v>
      </c>
      <c r="J37" s="35">
        <v>7.7416573867739409</v>
      </c>
      <c r="K37" s="37" t="b">
        <v>1</v>
      </c>
    </row>
    <row r="38" spans="1:11">
      <c r="A38" t="s">
        <v>182</v>
      </c>
      <c r="B38" s="3" t="s">
        <v>68</v>
      </c>
      <c r="C38" s="3" t="s">
        <v>265</v>
      </c>
      <c r="D38" s="36">
        <v>12</v>
      </c>
      <c r="E38" s="36">
        <v>13</v>
      </c>
      <c r="F38" s="36">
        <v>13</v>
      </c>
      <c r="G38" s="36">
        <v>11</v>
      </c>
      <c r="H38" s="36">
        <v>9</v>
      </c>
      <c r="I38" s="35">
        <v>10.591687604822301</v>
      </c>
      <c r="J38" s="35">
        <v>13.908312395177699</v>
      </c>
      <c r="K38" s="37" t="b">
        <v>0</v>
      </c>
    </row>
    <row r="39" spans="1:11">
      <c r="A39" t="s">
        <v>247</v>
      </c>
      <c r="B39" s="3" t="s">
        <v>68</v>
      </c>
      <c r="C39" s="3" t="s">
        <v>266</v>
      </c>
      <c r="D39" s="36">
        <v>11</v>
      </c>
      <c r="E39" s="36">
        <v>12</v>
      </c>
      <c r="F39" s="36">
        <v>11</v>
      </c>
      <c r="G39" s="36">
        <v>15</v>
      </c>
      <c r="H39" s="36">
        <v>22</v>
      </c>
      <c r="I39" s="35">
        <v>8.9712807378489998</v>
      </c>
      <c r="J39" s="35">
        <v>15.528719262151</v>
      </c>
      <c r="K39" s="37" t="b">
        <v>0</v>
      </c>
    </row>
    <row r="40" spans="1:11">
      <c r="A40" t="s">
        <v>65</v>
      </c>
      <c r="B40" s="3" t="s">
        <v>69</v>
      </c>
      <c r="C40" s="3" t="s">
        <v>208</v>
      </c>
      <c r="D40" s="36">
        <v>97</v>
      </c>
      <c r="E40" s="36">
        <v>90</v>
      </c>
      <c r="F40" s="36">
        <v>78</v>
      </c>
      <c r="G40" s="36">
        <v>77</v>
      </c>
      <c r="H40" s="36">
        <v>83</v>
      </c>
      <c r="I40" s="35">
        <v>68.736945385759782</v>
      </c>
      <c r="J40" s="35">
        <v>102.26305461424022</v>
      </c>
      <c r="K40" s="37" t="b">
        <v>1</v>
      </c>
    </row>
    <row r="41" spans="1:11">
      <c r="A41" t="s">
        <v>114</v>
      </c>
      <c r="B41" s="3" t="s">
        <v>69</v>
      </c>
      <c r="C41" s="3" t="s">
        <v>267</v>
      </c>
      <c r="D41" s="36">
        <v>94</v>
      </c>
      <c r="E41" s="36">
        <v>85</v>
      </c>
      <c r="F41" s="36">
        <v>73</v>
      </c>
      <c r="G41" s="36">
        <v>71</v>
      </c>
      <c r="H41" s="36">
        <v>80</v>
      </c>
      <c r="I41" s="35">
        <v>62.075150603016901</v>
      </c>
      <c r="J41" s="35">
        <v>99.424849396983092</v>
      </c>
      <c r="K41" s="37" t="b">
        <v>1</v>
      </c>
    </row>
    <row r="42" spans="1:11">
      <c r="A42" t="s">
        <v>121</v>
      </c>
      <c r="B42" s="3" t="s">
        <v>69</v>
      </c>
      <c r="C42" s="3" t="s">
        <v>268</v>
      </c>
      <c r="D42" s="36">
        <v>3</v>
      </c>
      <c r="E42" s="36">
        <v>5</v>
      </c>
      <c r="F42" s="36">
        <v>5</v>
      </c>
      <c r="G42" s="36">
        <v>6</v>
      </c>
      <c r="H42" s="36">
        <v>3</v>
      </c>
      <c r="I42" s="35">
        <v>2.570550528229663</v>
      </c>
      <c r="J42" s="35">
        <v>6.9294494717703365</v>
      </c>
      <c r="K42" s="37" t="b">
        <v>1</v>
      </c>
    </row>
    <row r="43" spans="1:11">
      <c r="A43" t="s">
        <v>125</v>
      </c>
      <c r="B43" s="3" t="s">
        <v>69</v>
      </c>
      <c r="C43" s="3" t="s">
        <v>269</v>
      </c>
      <c r="D43" s="36">
        <v>14</v>
      </c>
      <c r="E43" s="36">
        <v>14</v>
      </c>
      <c r="F43" s="36">
        <v>14</v>
      </c>
      <c r="G43" s="36">
        <v>6</v>
      </c>
      <c r="H43" s="36">
        <v>8</v>
      </c>
      <c r="I43" s="35">
        <v>5.0717967697244912</v>
      </c>
      <c r="J43" s="35">
        <v>18.928203230275507</v>
      </c>
      <c r="K43" s="37" t="b">
        <v>1</v>
      </c>
    </row>
    <row r="44" spans="1:11">
      <c r="A44" t="s">
        <v>227</v>
      </c>
      <c r="B44" s="3" t="s">
        <v>69</v>
      </c>
      <c r="C44" s="3" t="s">
        <v>270</v>
      </c>
      <c r="D44" s="36">
        <v>14</v>
      </c>
      <c r="E44" s="36">
        <v>14</v>
      </c>
      <c r="F44" s="36">
        <v>14</v>
      </c>
      <c r="G44" s="36">
        <v>6</v>
      </c>
      <c r="H44" s="36">
        <v>8</v>
      </c>
      <c r="I44" s="35">
        <v>5.0717967697244912</v>
      </c>
      <c r="J44" s="35">
        <v>18.928203230275507</v>
      </c>
      <c r="K44" s="37" t="b">
        <v>1</v>
      </c>
    </row>
    <row r="45" spans="1:11">
      <c r="A45" t="s">
        <v>229</v>
      </c>
      <c r="B45" s="3" t="s">
        <v>69</v>
      </c>
      <c r="C45" s="3" t="s">
        <v>271</v>
      </c>
      <c r="D45" s="36">
        <v>0</v>
      </c>
      <c r="E45" s="36">
        <v>0</v>
      </c>
      <c r="F45" s="36">
        <v>0</v>
      </c>
      <c r="G45" s="36">
        <v>0</v>
      </c>
      <c r="H45" s="36">
        <v>0</v>
      </c>
      <c r="I45" s="35">
        <v>0</v>
      </c>
      <c r="J45" s="35">
        <v>0</v>
      </c>
      <c r="K45" s="37" t="b">
        <v>0</v>
      </c>
    </row>
    <row r="46" spans="1:11">
      <c r="A46" t="s">
        <v>142</v>
      </c>
      <c r="B46" s="3" t="s">
        <v>69</v>
      </c>
      <c r="C46" s="3" t="s">
        <v>272</v>
      </c>
      <c r="D46" s="36">
        <v>0</v>
      </c>
      <c r="E46" s="36">
        <v>0</v>
      </c>
      <c r="F46" s="36">
        <v>1</v>
      </c>
      <c r="G46" s="36">
        <v>0</v>
      </c>
      <c r="H46" s="36">
        <v>0</v>
      </c>
      <c r="I46" s="35">
        <v>-0.6160254037844386</v>
      </c>
      <c r="J46" s="35">
        <v>1.1160254037844386</v>
      </c>
      <c r="K46" s="37" t="b">
        <v>1</v>
      </c>
    </row>
    <row r="47" spans="1:11">
      <c r="A47" t="s">
        <v>232</v>
      </c>
      <c r="B47" s="3" t="s">
        <v>69</v>
      </c>
      <c r="C47" s="3" t="s">
        <v>273</v>
      </c>
      <c r="D47" s="36">
        <v>0</v>
      </c>
      <c r="E47" s="36">
        <v>0</v>
      </c>
      <c r="F47" s="36">
        <v>1</v>
      </c>
      <c r="G47" s="36">
        <v>0</v>
      </c>
      <c r="H47" s="36">
        <v>0</v>
      </c>
      <c r="I47" s="35">
        <v>-0.6160254037844386</v>
      </c>
      <c r="J47" s="35">
        <v>1.1160254037844386</v>
      </c>
      <c r="K47" s="37" t="b">
        <v>1</v>
      </c>
    </row>
    <row r="48" spans="1:11">
      <c r="A48" t="s">
        <v>234</v>
      </c>
      <c r="B48" s="3" t="s">
        <v>69</v>
      </c>
      <c r="C48" s="3" t="s">
        <v>274</v>
      </c>
      <c r="D48" s="36">
        <v>0</v>
      </c>
      <c r="E48" s="36">
        <v>0</v>
      </c>
      <c r="F48" s="36">
        <v>0</v>
      </c>
      <c r="G48" s="36">
        <v>0</v>
      </c>
      <c r="H48" s="36">
        <v>0</v>
      </c>
      <c r="I48" s="35">
        <v>0</v>
      </c>
      <c r="J48" s="35">
        <v>0</v>
      </c>
      <c r="K48" s="37" t="b">
        <v>0</v>
      </c>
    </row>
    <row r="49" spans="1:11">
      <c r="A49" t="s">
        <v>155</v>
      </c>
      <c r="B49" s="3" t="s">
        <v>69</v>
      </c>
      <c r="C49" s="3" t="s">
        <v>275</v>
      </c>
      <c r="D49" s="36">
        <v>16</v>
      </c>
      <c r="E49" s="36">
        <v>19</v>
      </c>
      <c r="F49" s="36">
        <v>19</v>
      </c>
      <c r="G49" s="36">
        <v>18</v>
      </c>
      <c r="H49" s="36">
        <v>11</v>
      </c>
      <c r="I49" s="35">
        <v>15.550510257216821</v>
      </c>
      <c r="J49" s="35">
        <v>20.449489742783179</v>
      </c>
      <c r="K49" s="37" t="b">
        <v>0</v>
      </c>
    </row>
    <row r="50" spans="1:11">
      <c r="A50" t="s">
        <v>237</v>
      </c>
      <c r="B50" s="3" t="s">
        <v>69</v>
      </c>
      <c r="C50" s="3" t="s">
        <v>276</v>
      </c>
      <c r="D50" s="36">
        <v>13</v>
      </c>
      <c r="E50" s="36">
        <v>14</v>
      </c>
      <c r="F50" s="36">
        <v>14</v>
      </c>
      <c r="G50" s="36">
        <v>12</v>
      </c>
      <c r="H50" s="36">
        <v>8</v>
      </c>
      <c r="I50" s="35">
        <v>11.591687604822301</v>
      </c>
      <c r="J50" s="35">
        <v>14.908312395177699</v>
      </c>
      <c r="K50" s="37" t="b">
        <v>0</v>
      </c>
    </row>
    <row r="51" spans="1:11">
      <c r="A51" t="s">
        <v>239</v>
      </c>
      <c r="B51" s="38" t="s">
        <v>69</v>
      </c>
      <c r="C51" s="3" t="s">
        <v>277</v>
      </c>
      <c r="D51" s="36">
        <v>3</v>
      </c>
      <c r="E51" s="36">
        <v>5</v>
      </c>
      <c r="F51" s="36">
        <v>5</v>
      </c>
      <c r="G51" s="36">
        <v>6</v>
      </c>
      <c r="H51" s="36">
        <v>3</v>
      </c>
      <c r="I51" s="35">
        <v>2.570550528229663</v>
      </c>
      <c r="J51" s="35">
        <v>6.9294494717703365</v>
      </c>
      <c r="K51" s="37" t="b">
        <v>1</v>
      </c>
    </row>
    <row r="52" spans="1:11">
      <c r="A52" t="s">
        <v>169</v>
      </c>
      <c r="B52" s="3" t="s">
        <v>69</v>
      </c>
      <c r="C52" s="3" t="s">
        <v>278</v>
      </c>
      <c r="D52" s="36">
        <v>3</v>
      </c>
      <c r="E52" s="36">
        <v>0</v>
      </c>
      <c r="F52" s="36">
        <v>1</v>
      </c>
      <c r="G52" s="36">
        <v>1</v>
      </c>
      <c r="H52" s="36">
        <v>4</v>
      </c>
      <c r="I52" s="35">
        <v>-0.92944947177033699</v>
      </c>
      <c r="J52" s="35">
        <v>3.429449471770337</v>
      </c>
      <c r="K52" s="37" t="b">
        <v>1</v>
      </c>
    </row>
    <row r="53" spans="1:11">
      <c r="A53" t="s">
        <v>174</v>
      </c>
      <c r="B53" s="3" t="s">
        <v>69</v>
      </c>
      <c r="C53" s="3" t="s">
        <v>279</v>
      </c>
      <c r="D53" s="36">
        <v>20</v>
      </c>
      <c r="E53" s="36">
        <v>21</v>
      </c>
      <c r="F53" s="36">
        <v>18</v>
      </c>
      <c r="G53" s="36">
        <v>17</v>
      </c>
      <c r="H53" s="36">
        <v>19</v>
      </c>
      <c r="I53" s="35">
        <v>15.83772233983162</v>
      </c>
      <c r="J53" s="35">
        <v>22.162277660168378</v>
      </c>
      <c r="K53" s="37" t="b">
        <v>1</v>
      </c>
    </row>
    <row r="54" spans="1:11">
      <c r="A54" t="s">
        <v>176</v>
      </c>
      <c r="B54" s="39" t="s">
        <v>69</v>
      </c>
      <c r="C54" s="3" t="s">
        <v>280</v>
      </c>
      <c r="D54" s="36">
        <v>4</v>
      </c>
      <c r="E54" s="36">
        <v>4</v>
      </c>
      <c r="F54" s="36">
        <v>2</v>
      </c>
      <c r="G54" s="36">
        <v>3</v>
      </c>
      <c r="H54" s="36">
        <v>4</v>
      </c>
      <c r="I54" s="35">
        <v>1.5916876048223001</v>
      </c>
      <c r="J54" s="35">
        <v>4.9083123951776999</v>
      </c>
      <c r="K54" s="37" t="b">
        <v>1</v>
      </c>
    </row>
    <row r="55" spans="1:11">
      <c r="A55" t="s">
        <v>178</v>
      </c>
      <c r="B55" s="38" t="s">
        <v>69</v>
      </c>
      <c r="C55" s="3" t="s">
        <v>281</v>
      </c>
      <c r="D55" s="36">
        <v>1</v>
      </c>
      <c r="E55" s="36">
        <v>2</v>
      </c>
      <c r="F55" s="36">
        <v>3</v>
      </c>
      <c r="G55" s="36">
        <v>3</v>
      </c>
      <c r="H55" s="36">
        <v>7</v>
      </c>
      <c r="I55" s="35">
        <v>0.5916876048223001</v>
      </c>
      <c r="J55" s="35">
        <v>3.9083123951776999</v>
      </c>
      <c r="K55" s="37" t="b">
        <v>0</v>
      </c>
    </row>
    <row r="56" spans="1:11">
      <c r="A56" t="s">
        <v>180</v>
      </c>
      <c r="B56" s="3" t="s">
        <v>69</v>
      </c>
      <c r="C56" s="3" t="s">
        <v>282</v>
      </c>
      <c r="D56" s="36">
        <v>3</v>
      </c>
      <c r="E56" s="36">
        <v>2</v>
      </c>
      <c r="F56" s="36">
        <v>4</v>
      </c>
      <c r="G56" s="36">
        <v>3</v>
      </c>
      <c r="H56" s="36">
        <v>0</v>
      </c>
      <c r="I56" s="35">
        <v>1.5857864376269049</v>
      </c>
      <c r="J56" s="35">
        <v>4.4142135623730949</v>
      </c>
      <c r="K56" s="37" t="b">
        <v>0</v>
      </c>
    </row>
    <row r="57" spans="1:11">
      <c r="A57" t="s">
        <v>182</v>
      </c>
      <c r="B57" s="3" t="s">
        <v>69</v>
      </c>
      <c r="C57" s="3" t="s">
        <v>283</v>
      </c>
      <c r="D57" s="36">
        <v>18</v>
      </c>
      <c r="E57" s="36">
        <v>12</v>
      </c>
      <c r="F57" s="36">
        <v>12</v>
      </c>
      <c r="G57" s="36">
        <v>16</v>
      </c>
      <c r="H57" s="36">
        <v>10</v>
      </c>
      <c r="I57" s="35">
        <v>9.303847577293368</v>
      </c>
      <c r="J57" s="35">
        <v>19.696152422706632</v>
      </c>
      <c r="K57" s="37" t="b">
        <v>1</v>
      </c>
    </row>
    <row r="58" spans="1:11">
      <c r="A58" t="s">
        <v>247</v>
      </c>
      <c r="B58" s="3" t="s">
        <v>69</v>
      </c>
      <c r="C58" s="3" t="s">
        <v>284</v>
      </c>
      <c r="D58" s="36">
        <v>18</v>
      </c>
      <c r="E58" s="36">
        <v>16</v>
      </c>
      <c r="F58" s="36">
        <v>4</v>
      </c>
      <c r="G58" s="36">
        <v>10</v>
      </c>
      <c r="H58" s="36">
        <v>20</v>
      </c>
      <c r="I58" s="35">
        <v>1.0455488498966776</v>
      </c>
      <c r="J58" s="35">
        <v>22.954451150103324</v>
      </c>
      <c r="K58" s="37" t="b">
        <v>1</v>
      </c>
    </row>
    <row r="59" spans="1:11">
      <c r="A59" t="s">
        <v>65</v>
      </c>
      <c r="B59" s="3" t="s">
        <v>70</v>
      </c>
      <c r="C59" s="3" t="s">
        <v>209</v>
      </c>
      <c r="D59" s="36">
        <v>188</v>
      </c>
      <c r="E59" s="36">
        <v>155</v>
      </c>
      <c r="F59" s="36">
        <v>176</v>
      </c>
      <c r="G59" s="36">
        <v>168</v>
      </c>
      <c r="H59" s="36">
        <v>165</v>
      </c>
      <c r="I59" s="35">
        <v>147.73438008295435</v>
      </c>
      <c r="J59" s="35">
        <v>195.76561991704565</v>
      </c>
      <c r="K59" s="37" t="b">
        <v>1</v>
      </c>
    </row>
    <row r="60" spans="1:11">
      <c r="A60" t="s">
        <v>114</v>
      </c>
      <c r="B60" s="3" t="s">
        <v>70</v>
      </c>
      <c r="C60" s="3" t="s">
        <v>285</v>
      </c>
      <c r="D60" s="36">
        <v>176</v>
      </c>
      <c r="E60" s="36">
        <v>139</v>
      </c>
      <c r="F60" s="36">
        <v>168</v>
      </c>
      <c r="G60" s="36">
        <v>159</v>
      </c>
      <c r="H60" s="36">
        <v>158</v>
      </c>
      <c r="I60" s="35">
        <v>132.91377155173257</v>
      </c>
      <c r="J60" s="35">
        <v>188.08622844826743</v>
      </c>
      <c r="K60" s="37" t="b">
        <v>1</v>
      </c>
    </row>
    <row r="61" spans="1:11">
      <c r="A61" t="s">
        <v>121</v>
      </c>
      <c r="B61" s="3" t="s">
        <v>70</v>
      </c>
      <c r="C61" s="3" t="s">
        <v>286</v>
      </c>
      <c r="D61" s="36">
        <v>12</v>
      </c>
      <c r="E61" s="36">
        <v>16</v>
      </c>
      <c r="F61" s="36">
        <v>8</v>
      </c>
      <c r="G61" s="36">
        <v>9</v>
      </c>
      <c r="H61" s="36">
        <v>7</v>
      </c>
      <c r="I61" s="35">
        <v>5.0250502010056337</v>
      </c>
      <c r="J61" s="35">
        <v>17.474949798994366</v>
      </c>
      <c r="K61" s="37" t="b">
        <v>1</v>
      </c>
    </row>
    <row r="62" spans="1:11">
      <c r="A62" t="s">
        <v>125</v>
      </c>
      <c r="B62" s="38" t="s">
        <v>70</v>
      </c>
      <c r="C62" s="3" t="s">
        <v>287</v>
      </c>
      <c r="D62" s="36">
        <v>35</v>
      </c>
      <c r="E62" s="36">
        <v>23</v>
      </c>
      <c r="F62" s="36">
        <v>28</v>
      </c>
      <c r="G62" s="36">
        <v>18</v>
      </c>
      <c r="H62" s="36">
        <v>27</v>
      </c>
      <c r="I62" s="35">
        <v>13.430194910023465</v>
      </c>
      <c r="J62" s="35">
        <v>38.569805089976533</v>
      </c>
      <c r="K62" s="37" t="b">
        <v>1</v>
      </c>
    </row>
    <row r="63" spans="1:11">
      <c r="A63" t="s">
        <v>227</v>
      </c>
      <c r="B63" s="3" t="s">
        <v>70</v>
      </c>
      <c r="C63" s="3" t="s">
        <v>288</v>
      </c>
      <c r="D63" s="36">
        <v>35</v>
      </c>
      <c r="E63" s="36">
        <v>23</v>
      </c>
      <c r="F63" s="36">
        <v>28</v>
      </c>
      <c r="G63" s="36">
        <v>18</v>
      </c>
      <c r="H63" s="36">
        <v>27</v>
      </c>
      <c r="I63" s="35">
        <v>13.430194910023465</v>
      </c>
      <c r="J63" s="35">
        <v>38.569805089976533</v>
      </c>
      <c r="K63" s="37" t="b">
        <v>1</v>
      </c>
    </row>
    <row r="64" spans="1:11">
      <c r="A64" t="s">
        <v>229</v>
      </c>
      <c r="B64" s="3" t="s">
        <v>70</v>
      </c>
      <c r="C64" s="3" t="s">
        <v>289</v>
      </c>
      <c r="D64" s="36">
        <v>0</v>
      </c>
      <c r="E64" s="36">
        <v>0</v>
      </c>
      <c r="F64" s="36">
        <v>0</v>
      </c>
      <c r="G64" s="36">
        <v>0</v>
      </c>
      <c r="H64" s="36">
        <v>0</v>
      </c>
      <c r="I64" s="35">
        <v>0</v>
      </c>
      <c r="J64" s="35">
        <v>0</v>
      </c>
      <c r="K64" s="37" t="b">
        <v>0</v>
      </c>
    </row>
    <row r="65" spans="1:11">
      <c r="A65" t="s">
        <v>142</v>
      </c>
      <c r="B65" s="3" t="s">
        <v>70</v>
      </c>
      <c r="C65" s="3" t="s">
        <v>290</v>
      </c>
      <c r="D65" s="36">
        <v>1</v>
      </c>
      <c r="E65" s="36">
        <v>6</v>
      </c>
      <c r="F65" s="36">
        <v>2</v>
      </c>
      <c r="G65" s="36">
        <v>1</v>
      </c>
      <c r="H65" s="36">
        <v>1</v>
      </c>
      <c r="I65" s="35">
        <v>-1.6231056256176606</v>
      </c>
      <c r="J65" s="35">
        <v>6.6231056256176606</v>
      </c>
      <c r="K65" s="37" t="b">
        <v>1</v>
      </c>
    </row>
    <row r="66" spans="1:11">
      <c r="A66" t="s">
        <v>232</v>
      </c>
      <c r="B66" s="3" t="s">
        <v>70</v>
      </c>
      <c r="C66" s="3" t="s">
        <v>291</v>
      </c>
      <c r="D66" s="36">
        <v>0</v>
      </c>
      <c r="E66" s="36">
        <v>2</v>
      </c>
      <c r="F66" s="36">
        <v>1</v>
      </c>
      <c r="G66" s="36">
        <v>1</v>
      </c>
      <c r="H66" s="36">
        <v>0</v>
      </c>
      <c r="I66" s="35">
        <v>-0.41421356237309515</v>
      </c>
      <c r="J66" s="35">
        <v>2.4142135623730949</v>
      </c>
      <c r="K66" s="37" t="b">
        <v>1</v>
      </c>
    </row>
    <row r="67" spans="1:11">
      <c r="A67" t="s">
        <v>234</v>
      </c>
      <c r="B67" s="3" t="s">
        <v>70</v>
      </c>
      <c r="C67" s="3" t="s">
        <v>292</v>
      </c>
      <c r="D67" s="36">
        <v>1</v>
      </c>
      <c r="E67" s="36">
        <v>4</v>
      </c>
      <c r="F67" s="36">
        <v>1</v>
      </c>
      <c r="G67" s="36">
        <v>0</v>
      </c>
      <c r="H67" s="36">
        <v>1</v>
      </c>
      <c r="I67" s="35">
        <v>-1.5</v>
      </c>
      <c r="J67" s="35">
        <v>4.5</v>
      </c>
      <c r="K67" s="37" t="b">
        <v>1</v>
      </c>
    </row>
    <row r="68" spans="1:11">
      <c r="A68" t="s">
        <v>155</v>
      </c>
      <c r="B68" s="3" t="s">
        <v>70</v>
      </c>
      <c r="C68" s="3" t="s">
        <v>293</v>
      </c>
      <c r="D68" s="36">
        <v>35</v>
      </c>
      <c r="E68" s="36">
        <v>24</v>
      </c>
      <c r="F68" s="36">
        <v>26</v>
      </c>
      <c r="G68" s="36">
        <v>31</v>
      </c>
      <c r="H68" s="36">
        <v>27</v>
      </c>
      <c r="I68" s="35">
        <v>20.397674732957373</v>
      </c>
      <c r="J68" s="35">
        <v>37.60232526704263</v>
      </c>
      <c r="K68" s="37" t="b">
        <v>1</v>
      </c>
    </row>
    <row r="69" spans="1:11">
      <c r="A69" t="s">
        <v>237</v>
      </c>
      <c r="B69" s="3" t="s">
        <v>70</v>
      </c>
      <c r="C69" s="3" t="s">
        <v>294</v>
      </c>
      <c r="D69" s="36">
        <v>24</v>
      </c>
      <c r="E69" s="36">
        <v>12</v>
      </c>
      <c r="F69" s="36">
        <v>19</v>
      </c>
      <c r="G69" s="36">
        <v>22</v>
      </c>
      <c r="H69" s="36">
        <v>21</v>
      </c>
      <c r="I69" s="35">
        <v>10.153297300669873</v>
      </c>
      <c r="J69" s="35">
        <v>28.346702699330127</v>
      </c>
      <c r="K69" s="37" t="b">
        <v>1</v>
      </c>
    </row>
    <row r="70" spans="1:11">
      <c r="A70" t="s">
        <v>239</v>
      </c>
      <c r="B70" s="38" t="s">
        <v>70</v>
      </c>
      <c r="C70" s="3" t="s">
        <v>295</v>
      </c>
      <c r="D70" s="36">
        <v>11</v>
      </c>
      <c r="E70" s="36">
        <v>12</v>
      </c>
      <c r="F70" s="36">
        <v>7</v>
      </c>
      <c r="G70" s="36">
        <v>9</v>
      </c>
      <c r="H70" s="36">
        <v>6</v>
      </c>
      <c r="I70" s="35">
        <v>5.9094271260656956</v>
      </c>
      <c r="J70" s="35">
        <v>13.590572873934304</v>
      </c>
      <c r="K70" s="37" t="b">
        <v>1</v>
      </c>
    </row>
    <row r="71" spans="1:11">
      <c r="A71" t="s">
        <v>169</v>
      </c>
      <c r="B71" s="3" t="s">
        <v>70</v>
      </c>
      <c r="C71" s="3" t="s">
        <v>296</v>
      </c>
      <c r="D71" s="36">
        <v>5</v>
      </c>
      <c r="E71" s="36">
        <v>7</v>
      </c>
      <c r="F71" s="36">
        <v>3</v>
      </c>
      <c r="G71" s="36">
        <v>3</v>
      </c>
      <c r="H71" s="36">
        <v>3</v>
      </c>
      <c r="I71" s="35">
        <v>1.1833752096446002</v>
      </c>
      <c r="J71" s="35">
        <v>7.8166247903553998</v>
      </c>
      <c r="K71" s="37" t="b">
        <v>1</v>
      </c>
    </row>
    <row r="72" spans="1:11">
      <c r="A72" t="s">
        <v>174</v>
      </c>
      <c r="B72" s="3" t="s">
        <v>70</v>
      </c>
      <c r="C72" s="3" t="s">
        <v>297</v>
      </c>
      <c r="D72" s="36">
        <v>40</v>
      </c>
      <c r="E72" s="36">
        <v>42</v>
      </c>
      <c r="F72" s="36">
        <v>40</v>
      </c>
      <c r="G72" s="36">
        <v>56</v>
      </c>
      <c r="H72" s="36">
        <v>40</v>
      </c>
      <c r="I72" s="35">
        <v>31.120911839740348</v>
      </c>
      <c r="J72" s="35">
        <v>57.879088160259656</v>
      </c>
      <c r="K72" s="37" t="b">
        <v>1</v>
      </c>
    </row>
    <row r="73" spans="1:11">
      <c r="A73" t="s">
        <v>176</v>
      </c>
      <c r="B73" s="39" t="s">
        <v>70</v>
      </c>
      <c r="C73" s="3" t="s">
        <v>298</v>
      </c>
      <c r="D73" s="36">
        <v>1</v>
      </c>
      <c r="E73" s="36">
        <v>4</v>
      </c>
      <c r="F73" s="36">
        <v>9</v>
      </c>
      <c r="G73" s="36">
        <v>8</v>
      </c>
      <c r="H73" s="36">
        <v>6</v>
      </c>
      <c r="I73" s="35">
        <v>-0.90312423743284853</v>
      </c>
      <c r="J73" s="35">
        <v>11.903124237432849</v>
      </c>
      <c r="K73" s="37" t="b">
        <v>1</v>
      </c>
    </row>
    <row r="74" spans="1:11">
      <c r="A74" t="s">
        <v>178</v>
      </c>
      <c r="B74" s="3" t="s">
        <v>70</v>
      </c>
      <c r="C74" s="3" t="s">
        <v>299</v>
      </c>
      <c r="D74" s="36">
        <v>9</v>
      </c>
      <c r="E74" s="36">
        <v>5</v>
      </c>
      <c r="F74" s="36">
        <v>6</v>
      </c>
      <c r="G74" s="36">
        <v>9</v>
      </c>
      <c r="H74" s="36">
        <v>6</v>
      </c>
      <c r="I74" s="35">
        <v>3.6792857857285748</v>
      </c>
      <c r="J74" s="35">
        <v>10.820714214271426</v>
      </c>
      <c r="K74" s="37" t="b">
        <v>1</v>
      </c>
    </row>
    <row r="75" spans="1:11">
      <c r="A75" t="s">
        <v>180</v>
      </c>
      <c r="B75" s="3" t="s">
        <v>70</v>
      </c>
      <c r="C75" s="3" t="s">
        <v>300</v>
      </c>
      <c r="D75" s="36">
        <v>4</v>
      </c>
      <c r="E75" s="36">
        <v>6</v>
      </c>
      <c r="F75" s="36">
        <v>6</v>
      </c>
      <c r="G75" s="36">
        <v>3</v>
      </c>
      <c r="H75" s="36">
        <v>8</v>
      </c>
      <c r="I75" s="35">
        <v>2.151923788646684</v>
      </c>
      <c r="J75" s="35">
        <v>7.348076211353316</v>
      </c>
      <c r="K75" s="37" t="b">
        <v>1</v>
      </c>
    </row>
    <row r="76" spans="1:11">
      <c r="A76" t="s">
        <v>182</v>
      </c>
      <c r="B76" s="3" t="s">
        <v>70</v>
      </c>
      <c r="C76" s="3" t="s">
        <v>301</v>
      </c>
      <c r="D76" s="36">
        <v>23</v>
      </c>
      <c r="E76" s="36">
        <v>16</v>
      </c>
      <c r="F76" s="36">
        <v>19</v>
      </c>
      <c r="G76" s="36">
        <v>17</v>
      </c>
      <c r="H76" s="36">
        <v>24</v>
      </c>
      <c r="I76" s="35">
        <v>13.388097352618196</v>
      </c>
      <c r="J76" s="35">
        <v>24.111902647381804</v>
      </c>
      <c r="K76" s="37" t="b">
        <v>1</v>
      </c>
    </row>
    <row r="77" spans="1:11">
      <c r="A77" t="s">
        <v>247</v>
      </c>
      <c r="B77" s="3" t="s">
        <v>70</v>
      </c>
      <c r="C77" s="3" t="s">
        <v>302</v>
      </c>
      <c r="D77" s="36">
        <v>35</v>
      </c>
      <c r="E77" s="36">
        <v>22</v>
      </c>
      <c r="F77" s="36">
        <v>37</v>
      </c>
      <c r="G77" s="36">
        <v>22</v>
      </c>
      <c r="H77" s="36">
        <v>23</v>
      </c>
      <c r="I77" s="35">
        <v>14.928752720529712</v>
      </c>
      <c r="J77" s="35">
        <v>43.071247279470285</v>
      </c>
      <c r="K77" s="37" t="b">
        <v>1</v>
      </c>
    </row>
    <row r="78" spans="1:11">
      <c r="A78" t="s">
        <v>65</v>
      </c>
      <c r="B78" s="3" t="s">
        <v>75</v>
      </c>
      <c r="C78" s="3" t="s">
        <v>213</v>
      </c>
      <c r="D78" s="36">
        <v>174</v>
      </c>
      <c r="E78" s="36">
        <v>173</v>
      </c>
      <c r="F78" s="36">
        <v>157</v>
      </c>
      <c r="G78" s="36">
        <v>160</v>
      </c>
      <c r="H78" s="36">
        <v>171</v>
      </c>
      <c r="I78" s="35">
        <v>150.8342491118969</v>
      </c>
      <c r="J78" s="35">
        <v>181.1657508881031</v>
      </c>
      <c r="K78" s="37" t="b">
        <v>1</v>
      </c>
    </row>
    <row r="79" spans="1:11">
      <c r="A79" t="s">
        <v>114</v>
      </c>
      <c r="B79" s="3" t="s">
        <v>75</v>
      </c>
      <c r="C79" s="3" t="s">
        <v>303</v>
      </c>
      <c r="D79" s="36">
        <v>166</v>
      </c>
      <c r="E79" s="36">
        <v>165</v>
      </c>
      <c r="F79" s="36">
        <v>151</v>
      </c>
      <c r="G79" s="36">
        <v>152</v>
      </c>
      <c r="H79" s="36">
        <v>164</v>
      </c>
      <c r="I79" s="35">
        <v>144.46433115238179</v>
      </c>
      <c r="J79" s="35">
        <v>172.53566884761821</v>
      </c>
      <c r="K79" s="37" t="b">
        <v>1</v>
      </c>
    </row>
    <row r="80" spans="1:11">
      <c r="A80" t="s">
        <v>121</v>
      </c>
      <c r="B80" s="38" t="s">
        <v>75</v>
      </c>
      <c r="C80" s="3" t="s">
        <v>304</v>
      </c>
      <c r="D80" s="36">
        <v>8</v>
      </c>
      <c r="E80" s="36">
        <v>8</v>
      </c>
      <c r="F80" s="36">
        <v>6</v>
      </c>
      <c r="G80" s="36">
        <v>8</v>
      </c>
      <c r="H80" s="36">
        <v>7</v>
      </c>
      <c r="I80" s="35">
        <v>5.7679491924311233</v>
      </c>
      <c r="J80" s="35">
        <v>9.2320508075688767</v>
      </c>
      <c r="K80" s="37" t="b">
        <v>1</v>
      </c>
    </row>
    <row r="81" spans="1:11">
      <c r="A81" t="s">
        <v>125</v>
      </c>
      <c r="B81" s="3" t="s">
        <v>75</v>
      </c>
      <c r="C81" s="3" t="s">
        <v>305</v>
      </c>
      <c r="D81" s="36">
        <v>37</v>
      </c>
      <c r="E81" s="36">
        <v>34</v>
      </c>
      <c r="F81" s="36">
        <v>32</v>
      </c>
      <c r="G81" s="36">
        <v>32</v>
      </c>
      <c r="H81" s="36">
        <v>20</v>
      </c>
      <c r="I81" s="35">
        <v>29.657323614063774</v>
      </c>
      <c r="J81" s="35">
        <v>37.842676385936223</v>
      </c>
      <c r="K81" s="37" t="b">
        <v>0</v>
      </c>
    </row>
    <row r="82" spans="1:11">
      <c r="A82" t="s">
        <v>227</v>
      </c>
      <c r="B82" s="3" t="s">
        <v>75</v>
      </c>
      <c r="C82" s="3" t="s">
        <v>306</v>
      </c>
      <c r="D82" s="36">
        <v>36</v>
      </c>
      <c r="E82" s="36">
        <v>34</v>
      </c>
      <c r="F82" s="36">
        <v>32</v>
      </c>
      <c r="G82" s="36">
        <v>32</v>
      </c>
      <c r="H82" s="36">
        <v>20</v>
      </c>
      <c r="I82" s="35">
        <v>30.183375209644602</v>
      </c>
      <c r="J82" s="35">
        <v>36.816624790355398</v>
      </c>
      <c r="K82" s="37" t="b">
        <v>0</v>
      </c>
    </row>
    <row r="83" spans="1:11">
      <c r="A83" t="s">
        <v>229</v>
      </c>
      <c r="B83" s="3" t="s">
        <v>75</v>
      </c>
      <c r="C83" s="3" t="s">
        <v>307</v>
      </c>
      <c r="D83" s="36">
        <v>1</v>
      </c>
      <c r="E83" s="36">
        <v>0</v>
      </c>
      <c r="F83" s="36">
        <v>0</v>
      </c>
      <c r="G83" s="36">
        <v>0</v>
      </c>
      <c r="H83" s="36">
        <v>0</v>
      </c>
      <c r="I83" s="35">
        <v>-0.6160254037844386</v>
      </c>
      <c r="J83" s="35">
        <v>1.1160254037844386</v>
      </c>
      <c r="K83" s="37" t="b">
        <v>1</v>
      </c>
    </row>
    <row r="84" spans="1:11">
      <c r="A84" t="s">
        <v>142</v>
      </c>
      <c r="B84" s="3" t="s">
        <v>75</v>
      </c>
      <c r="C84" s="3" t="s">
        <v>308</v>
      </c>
      <c r="D84" s="36">
        <v>3</v>
      </c>
      <c r="E84" s="36">
        <v>4</v>
      </c>
      <c r="F84" s="36">
        <v>3</v>
      </c>
      <c r="G84" s="36">
        <v>2</v>
      </c>
      <c r="H84" s="36">
        <v>3</v>
      </c>
      <c r="I84" s="35">
        <v>1.5857864376269049</v>
      </c>
      <c r="J84" s="35">
        <v>4.4142135623730949</v>
      </c>
      <c r="K84" s="37" t="b">
        <v>1</v>
      </c>
    </row>
    <row r="85" spans="1:11">
      <c r="A85" t="s">
        <v>232</v>
      </c>
      <c r="B85" s="3" t="s">
        <v>75</v>
      </c>
      <c r="C85" s="3" t="s">
        <v>309</v>
      </c>
      <c r="D85" s="36">
        <v>0</v>
      </c>
      <c r="E85" s="36">
        <v>2</v>
      </c>
      <c r="F85" s="36">
        <v>2</v>
      </c>
      <c r="G85" s="36">
        <v>1</v>
      </c>
      <c r="H85" s="36">
        <v>3</v>
      </c>
      <c r="I85" s="35">
        <v>-0.4083123951776999</v>
      </c>
      <c r="J85" s="35">
        <v>2.9083123951776999</v>
      </c>
      <c r="K85" s="37" t="b">
        <v>1</v>
      </c>
    </row>
    <row r="86" spans="1:11">
      <c r="A86" t="s">
        <v>234</v>
      </c>
      <c r="B86" s="3" t="s">
        <v>75</v>
      </c>
      <c r="C86" s="3" t="s">
        <v>310</v>
      </c>
      <c r="D86" s="36">
        <v>3</v>
      </c>
      <c r="E86" s="36">
        <v>2</v>
      </c>
      <c r="F86" s="36">
        <v>1</v>
      </c>
      <c r="G86" s="36">
        <v>1</v>
      </c>
      <c r="H86" s="36">
        <v>0</v>
      </c>
      <c r="I86" s="35">
        <v>9.1687604822300095E-2</v>
      </c>
      <c r="J86" s="35">
        <v>3.4083123951776999</v>
      </c>
      <c r="K86" s="37" t="b">
        <v>1</v>
      </c>
    </row>
    <row r="87" spans="1:11">
      <c r="A87" t="s">
        <v>155</v>
      </c>
      <c r="B87" s="3" t="s">
        <v>75</v>
      </c>
      <c r="C87" s="3" t="s">
        <v>311</v>
      </c>
      <c r="D87" s="36">
        <v>22</v>
      </c>
      <c r="E87" s="36">
        <v>25</v>
      </c>
      <c r="F87" s="36">
        <v>16</v>
      </c>
      <c r="G87" s="36">
        <v>15</v>
      </c>
      <c r="H87" s="36">
        <v>33</v>
      </c>
      <c r="I87" s="35">
        <v>11.193376137081925</v>
      </c>
      <c r="J87" s="35">
        <v>27.806623862918073</v>
      </c>
      <c r="K87" s="37" t="b">
        <v>0</v>
      </c>
    </row>
    <row r="88" spans="1:11">
      <c r="A88" t="s">
        <v>237</v>
      </c>
      <c r="B88" s="38" t="s">
        <v>75</v>
      </c>
      <c r="C88" s="3" t="s">
        <v>312</v>
      </c>
      <c r="D88" s="36">
        <v>18</v>
      </c>
      <c r="E88" s="36">
        <v>19</v>
      </c>
      <c r="F88" s="36">
        <v>11</v>
      </c>
      <c r="G88" s="36">
        <v>8</v>
      </c>
      <c r="H88" s="36">
        <v>26</v>
      </c>
      <c r="I88" s="35">
        <v>4.7263815045042961</v>
      </c>
      <c r="J88" s="35">
        <v>23.273618495495704</v>
      </c>
      <c r="K88" s="37" t="b">
        <v>1</v>
      </c>
    </row>
    <row r="89" spans="1:11">
      <c r="A89" t="s">
        <v>239</v>
      </c>
      <c r="B89" s="3" t="s">
        <v>75</v>
      </c>
      <c r="C89" s="3" t="s">
        <v>313</v>
      </c>
      <c r="D89" s="36">
        <v>4</v>
      </c>
      <c r="E89" s="36">
        <v>6</v>
      </c>
      <c r="F89" s="36">
        <v>5</v>
      </c>
      <c r="G89" s="36">
        <v>7</v>
      </c>
      <c r="H89" s="36">
        <v>7</v>
      </c>
      <c r="I89" s="35">
        <v>3.2639320225002102</v>
      </c>
      <c r="J89" s="35">
        <v>7.7360679774997898</v>
      </c>
      <c r="K89" s="37" t="b">
        <v>1</v>
      </c>
    </row>
    <row r="90" spans="1:11">
      <c r="A90" t="s">
        <v>169</v>
      </c>
      <c r="B90" s="3" t="s">
        <v>75</v>
      </c>
      <c r="C90" s="3" t="s">
        <v>314</v>
      </c>
      <c r="D90" s="36">
        <v>8</v>
      </c>
      <c r="E90" s="36">
        <v>7</v>
      </c>
      <c r="F90" s="36">
        <v>5</v>
      </c>
      <c r="G90" s="36">
        <v>1</v>
      </c>
      <c r="H90" s="36">
        <v>7</v>
      </c>
      <c r="I90" s="35">
        <v>-0.11190264738180389</v>
      </c>
      <c r="J90" s="35">
        <v>10.611902647381804</v>
      </c>
      <c r="K90" s="37" t="b">
        <v>1</v>
      </c>
    </row>
    <row r="91" spans="1:11">
      <c r="A91" t="s">
        <v>174</v>
      </c>
      <c r="B91" s="39" t="s">
        <v>75</v>
      </c>
      <c r="C91" s="3" t="s">
        <v>315</v>
      </c>
      <c r="D91" s="36">
        <v>28</v>
      </c>
      <c r="E91" s="36">
        <v>33</v>
      </c>
      <c r="F91" s="36">
        <v>30</v>
      </c>
      <c r="G91" s="36">
        <v>28</v>
      </c>
      <c r="H91" s="36">
        <v>32</v>
      </c>
      <c r="I91" s="35">
        <v>25.657323614063774</v>
      </c>
      <c r="J91" s="35">
        <v>33.842676385936223</v>
      </c>
      <c r="K91" s="37" t="b">
        <v>1</v>
      </c>
    </row>
    <row r="92" spans="1:11">
      <c r="A92" t="s">
        <v>176</v>
      </c>
      <c r="B92" s="3" t="s">
        <v>75</v>
      </c>
      <c r="C92" s="3" t="s">
        <v>316</v>
      </c>
      <c r="D92" s="36">
        <v>3</v>
      </c>
      <c r="E92" s="36">
        <v>3</v>
      </c>
      <c r="F92" s="36">
        <v>6</v>
      </c>
      <c r="G92" s="36">
        <v>3</v>
      </c>
      <c r="H92" s="36">
        <v>5</v>
      </c>
      <c r="I92" s="35">
        <v>1.151923788646684</v>
      </c>
      <c r="J92" s="35">
        <v>6.348076211353316</v>
      </c>
      <c r="K92" s="37" t="b">
        <v>1</v>
      </c>
    </row>
    <row r="93" spans="1:11">
      <c r="A93" t="s">
        <v>178</v>
      </c>
      <c r="B93" s="3" t="s">
        <v>75</v>
      </c>
      <c r="C93" s="3" t="s">
        <v>317</v>
      </c>
      <c r="D93" s="36">
        <v>8</v>
      </c>
      <c r="E93" s="36">
        <v>8</v>
      </c>
      <c r="F93" s="36">
        <v>5</v>
      </c>
      <c r="G93" s="36">
        <v>14</v>
      </c>
      <c r="H93" s="36">
        <v>9</v>
      </c>
      <c r="I93" s="35">
        <v>2.2116515846889895</v>
      </c>
      <c r="J93" s="35">
        <v>15.28834841531101</v>
      </c>
      <c r="K93" s="37" t="b">
        <v>1</v>
      </c>
    </row>
    <row r="94" spans="1:11">
      <c r="A94" t="s">
        <v>180</v>
      </c>
      <c r="B94" s="3" t="s">
        <v>75</v>
      </c>
      <c r="C94" s="3" t="s">
        <v>318</v>
      </c>
      <c r="D94" s="36">
        <v>5</v>
      </c>
      <c r="E94" s="36">
        <v>4</v>
      </c>
      <c r="F94" s="36">
        <v>5</v>
      </c>
      <c r="G94" s="36">
        <v>3</v>
      </c>
      <c r="H94" s="36">
        <v>3</v>
      </c>
      <c r="I94" s="35">
        <v>2.5916876048223001</v>
      </c>
      <c r="J94" s="35">
        <v>5.9083123951776999</v>
      </c>
      <c r="K94" s="37" t="b">
        <v>1</v>
      </c>
    </row>
    <row r="95" spans="1:11">
      <c r="A95" t="s">
        <v>182</v>
      </c>
      <c r="B95" s="3" t="s">
        <v>75</v>
      </c>
      <c r="C95" s="3" t="s">
        <v>319</v>
      </c>
      <c r="D95" s="36">
        <v>23</v>
      </c>
      <c r="E95" s="36">
        <v>18</v>
      </c>
      <c r="F95" s="36">
        <v>19</v>
      </c>
      <c r="G95" s="36">
        <v>29</v>
      </c>
      <c r="H95" s="36">
        <v>16</v>
      </c>
      <c r="I95" s="35">
        <v>13.604191767104709</v>
      </c>
      <c r="J95" s="35">
        <v>30.895808232895291</v>
      </c>
      <c r="K95" s="37" t="b">
        <v>1</v>
      </c>
    </row>
    <row r="96" spans="1:11">
      <c r="A96" t="s">
        <v>247</v>
      </c>
      <c r="B96" s="3" t="s">
        <v>75</v>
      </c>
      <c r="C96" s="3" t="s">
        <v>320</v>
      </c>
      <c r="D96" s="36">
        <v>37</v>
      </c>
      <c r="E96" s="36">
        <v>37</v>
      </c>
      <c r="F96" s="36">
        <v>36</v>
      </c>
      <c r="G96" s="36">
        <v>33</v>
      </c>
      <c r="H96" s="36">
        <v>43</v>
      </c>
      <c r="I96" s="35">
        <v>32.471280737849</v>
      </c>
      <c r="J96" s="35">
        <v>39.028719262151</v>
      </c>
      <c r="K96" s="37" t="b">
        <v>0</v>
      </c>
    </row>
    <row r="97" spans="1:11">
      <c r="A97" t="s">
        <v>65</v>
      </c>
      <c r="B97" s="3" t="s">
        <v>59</v>
      </c>
      <c r="C97" s="3" t="s">
        <v>200</v>
      </c>
      <c r="D97" s="36">
        <v>290</v>
      </c>
      <c r="E97" s="36">
        <v>299</v>
      </c>
      <c r="F97" s="36">
        <v>307</v>
      </c>
      <c r="G97" s="36">
        <v>310</v>
      </c>
      <c r="H97" s="36">
        <v>328</v>
      </c>
      <c r="I97" s="35">
        <v>285.97582530373995</v>
      </c>
      <c r="J97" s="35">
        <v>317.02417469626005</v>
      </c>
      <c r="K97" s="37" t="b">
        <v>0</v>
      </c>
    </row>
    <row r="98" spans="1:11">
      <c r="A98" t="s">
        <v>114</v>
      </c>
      <c r="B98" s="38" t="s">
        <v>59</v>
      </c>
      <c r="C98" s="3" t="s">
        <v>321</v>
      </c>
      <c r="D98" s="36">
        <v>221</v>
      </c>
      <c r="E98" s="36">
        <v>234</v>
      </c>
      <c r="F98" s="36">
        <v>260</v>
      </c>
      <c r="G98" s="36">
        <v>251</v>
      </c>
      <c r="H98" s="36">
        <v>264</v>
      </c>
      <c r="I98" s="35">
        <v>211.35037313663733</v>
      </c>
      <c r="J98" s="35">
        <v>271.64962686336264</v>
      </c>
      <c r="K98" s="37" t="b">
        <v>1</v>
      </c>
    </row>
    <row r="99" spans="1:11">
      <c r="A99" t="s">
        <v>121</v>
      </c>
      <c r="B99" s="3" t="s">
        <v>59</v>
      </c>
      <c r="C99" s="3" t="s">
        <v>322</v>
      </c>
      <c r="D99" s="36">
        <v>69</v>
      </c>
      <c r="E99" s="36">
        <v>65</v>
      </c>
      <c r="F99" s="36">
        <v>47</v>
      </c>
      <c r="G99" s="36">
        <v>59</v>
      </c>
      <c r="H99" s="36">
        <v>64</v>
      </c>
      <c r="I99" s="35">
        <v>43.386752274163854</v>
      </c>
      <c r="J99" s="35">
        <v>76.613247725836146</v>
      </c>
      <c r="K99" s="37" t="b">
        <v>1</v>
      </c>
    </row>
    <row r="100" spans="1:11">
      <c r="A100" t="s">
        <v>125</v>
      </c>
      <c r="B100" s="3" t="s">
        <v>59</v>
      </c>
      <c r="C100" s="3" t="s">
        <v>323</v>
      </c>
      <c r="D100" s="36">
        <v>93</v>
      </c>
      <c r="E100" s="36">
        <v>83</v>
      </c>
      <c r="F100" s="36">
        <v>87</v>
      </c>
      <c r="G100" s="36">
        <v>80</v>
      </c>
      <c r="H100" s="36">
        <v>89</v>
      </c>
      <c r="I100" s="35">
        <v>76.016038833034102</v>
      </c>
      <c r="J100" s="35">
        <v>95.483961166965898</v>
      </c>
      <c r="K100" s="37" t="b">
        <v>1</v>
      </c>
    </row>
    <row r="101" spans="1:11">
      <c r="A101" t="s">
        <v>227</v>
      </c>
      <c r="B101" s="3" t="s">
        <v>59</v>
      </c>
      <c r="C101" s="3" t="s">
        <v>324</v>
      </c>
      <c r="D101" s="36">
        <v>36</v>
      </c>
      <c r="E101" s="36">
        <v>32</v>
      </c>
      <c r="F101" s="36">
        <v>48</v>
      </c>
      <c r="G101" s="36">
        <v>35</v>
      </c>
      <c r="H101" s="36">
        <v>32</v>
      </c>
      <c r="I101" s="35">
        <v>25.553689082349532</v>
      </c>
      <c r="J101" s="35">
        <v>49.946310917650464</v>
      </c>
      <c r="K101" s="37" t="b">
        <v>1</v>
      </c>
    </row>
    <row r="102" spans="1:11">
      <c r="A102" t="s">
        <v>229</v>
      </c>
      <c r="B102" s="3" t="s">
        <v>59</v>
      </c>
      <c r="C102" s="3" t="s">
        <v>325</v>
      </c>
      <c r="D102" s="36">
        <v>57</v>
      </c>
      <c r="E102" s="36">
        <v>51</v>
      </c>
      <c r="F102" s="36">
        <v>39</v>
      </c>
      <c r="G102" s="36">
        <v>45</v>
      </c>
      <c r="H102" s="36">
        <v>57</v>
      </c>
      <c r="I102" s="35">
        <v>34.583592135001261</v>
      </c>
      <c r="J102" s="35">
        <v>61.416407864998739</v>
      </c>
      <c r="K102" s="37" t="b">
        <v>1</v>
      </c>
    </row>
    <row r="103" spans="1:11">
      <c r="A103" t="s">
        <v>142</v>
      </c>
      <c r="B103" s="3" t="s">
        <v>59</v>
      </c>
      <c r="C103" s="3" t="s">
        <v>326</v>
      </c>
      <c r="D103" s="36">
        <v>4</v>
      </c>
      <c r="E103" s="36">
        <v>6</v>
      </c>
      <c r="F103" s="36">
        <v>2</v>
      </c>
      <c r="G103" s="36">
        <v>1</v>
      </c>
      <c r="H103" s="36">
        <v>3</v>
      </c>
      <c r="I103" s="35">
        <v>-0.59057287393430391</v>
      </c>
      <c r="J103" s="35">
        <v>7.0905728739343044</v>
      </c>
      <c r="K103" s="37" t="b">
        <v>1</v>
      </c>
    </row>
    <row r="104" spans="1:11">
      <c r="A104" t="s">
        <v>232</v>
      </c>
      <c r="B104" s="3" t="s">
        <v>59</v>
      </c>
      <c r="C104" s="3" t="s">
        <v>327</v>
      </c>
      <c r="D104" s="36">
        <v>2</v>
      </c>
      <c r="E104" s="36">
        <v>1</v>
      </c>
      <c r="F104" s="36">
        <v>2</v>
      </c>
      <c r="G104" s="36">
        <v>0</v>
      </c>
      <c r="H104" s="36">
        <v>2</v>
      </c>
      <c r="I104" s="35">
        <v>-0.4083123951776999</v>
      </c>
      <c r="J104" s="35">
        <v>2.9083123951776999</v>
      </c>
      <c r="K104" s="37" t="b">
        <v>1</v>
      </c>
    </row>
    <row r="105" spans="1:11">
      <c r="A105" t="s">
        <v>234</v>
      </c>
      <c r="B105" s="3" t="s">
        <v>59</v>
      </c>
      <c r="C105" s="3" t="s">
        <v>328</v>
      </c>
      <c r="D105" s="36">
        <v>2</v>
      </c>
      <c r="E105" s="36">
        <v>5</v>
      </c>
      <c r="F105" s="36">
        <v>0</v>
      </c>
      <c r="G105" s="36">
        <v>1</v>
      </c>
      <c r="H105" s="36">
        <v>1</v>
      </c>
      <c r="I105" s="35">
        <v>-1.7416573867739413</v>
      </c>
      <c r="J105" s="35">
        <v>5.7416573867739409</v>
      </c>
      <c r="K105" s="37" t="b">
        <v>1</v>
      </c>
    </row>
    <row r="106" spans="1:11">
      <c r="A106" t="s">
        <v>155</v>
      </c>
      <c r="B106" s="38" t="s">
        <v>59</v>
      </c>
      <c r="C106" s="3" t="s">
        <v>329</v>
      </c>
      <c r="D106" s="36">
        <v>28</v>
      </c>
      <c r="E106" s="36">
        <v>41</v>
      </c>
      <c r="F106" s="36">
        <v>33</v>
      </c>
      <c r="G106" s="36">
        <v>40</v>
      </c>
      <c r="H106" s="36">
        <v>36</v>
      </c>
      <c r="I106" s="35">
        <v>24.86985418726535</v>
      </c>
      <c r="J106" s="35">
        <v>46.130145812734654</v>
      </c>
      <c r="K106" s="37" t="b">
        <v>1</v>
      </c>
    </row>
    <row r="107" spans="1:11">
      <c r="A107" t="s">
        <v>237</v>
      </c>
      <c r="B107" s="3" t="s">
        <v>59</v>
      </c>
      <c r="C107" s="3" t="s">
        <v>330</v>
      </c>
      <c r="D107" s="36">
        <v>18</v>
      </c>
      <c r="E107" s="36">
        <v>32</v>
      </c>
      <c r="F107" s="36">
        <v>25</v>
      </c>
      <c r="G107" s="36">
        <v>27</v>
      </c>
      <c r="H107" s="36">
        <v>30</v>
      </c>
      <c r="I107" s="35">
        <v>15.45012437887911</v>
      </c>
      <c r="J107" s="35">
        <v>35.54987562112089</v>
      </c>
      <c r="K107" s="37" t="b">
        <v>1</v>
      </c>
    </row>
    <row r="108" spans="1:11">
      <c r="A108" t="s">
        <v>239</v>
      </c>
      <c r="B108" s="3" t="s">
        <v>59</v>
      </c>
      <c r="C108" s="3" t="s">
        <v>331</v>
      </c>
      <c r="D108" s="36">
        <v>10</v>
      </c>
      <c r="E108" s="36">
        <v>9</v>
      </c>
      <c r="F108" s="36">
        <v>8</v>
      </c>
      <c r="G108" s="36">
        <v>13</v>
      </c>
      <c r="H108" s="36">
        <v>6</v>
      </c>
      <c r="I108" s="35">
        <v>6.2583426132260591</v>
      </c>
      <c r="J108" s="35">
        <v>13.741657386773941</v>
      </c>
      <c r="K108" s="37" t="b">
        <v>1</v>
      </c>
    </row>
    <row r="109" spans="1:11">
      <c r="A109" t="s">
        <v>169</v>
      </c>
      <c r="B109" s="39" t="s">
        <v>59</v>
      </c>
      <c r="C109" s="3" t="s">
        <v>332</v>
      </c>
      <c r="D109" s="36">
        <v>9</v>
      </c>
      <c r="E109" s="36">
        <v>5</v>
      </c>
      <c r="F109" s="36">
        <v>8</v>
      </c>
      <c r="G109" s="36">
        <v>9</v>
      </c>
      <c r="H109" s="36">
        <v>6</v>
      </c>
      <c r="I109" s="35">
        <v>4.4712807378489998</v>
      </c>
      <c r="J109" s="35">
        <v>11.028719262151</v>
      </c>
      <c r="K109" s="37" t="b">
        <v>1</v>
      </c>
    </row>
    <row r="110" spans="1:11">
      <c r="A110" t="s">
        <v>174</v>
      </c>
      <c r="B110" s="3" t="s">
        <v>59</v>
      </c>
      <c r="C110" s="3" t="s">
        <v>333</v>
      </c>
      <c r="D110" s="36">
        <v>40</v>
      </c>
      <c r="E110" s="36">
        <v>65</v>
      </c>
      <c r="F110" s="36">
        <v>57</v>
      </c>
      <c r="G110" s="36">
        <v>55</v>
      </c>
      <c r="H110" s="36">
        <v>66</v>
      </c>
      <c r="I110" s="35">
        <v>36.173772517474781</v>
      </c>
      <c r="J110" s="35">
        <v>72.326227482525212</v>
      </c>
      <c r="K110" s="37" t="b">
        <v>1</v>
      </c>
    </row>
    <row r="111" spans="1:11">
      <c r="A111" t="s">
        <v>176</v>
      </c>
      <c r="B111" s="3" t="s">
        <v>59</v>
      </c>
      <c r="C111" s="3" t="s">
        <v>334</v>
      </c>
      <c r="D111" s="36">
        <v>13</v>
      </c>
      <c r="E111" s="36">
        <v>5</v>
      </c>
      <c r="F111" s="36">
        <v>14</v>
      </c>
      <c r="G111" s="36">
        <v>15</v>
      </c>
      <c r="H111" s="36">
        <v>13</v>
      </c>
      <c r="I111" s="35">
        <v>3.8285102411225704</v>
      </c>
      <c r="J111" s="35">
        <v>19.671489758877428</v>
      </c>
      <c r="K111" s="37" t="b">
        <v>1</v>
      </c>
    </row>
    <row r="112" spans="1:11">
      <c r="A112" t="s">
        <v>178</v>
      </c>
      <c r="B112" s="3" t="s">
        <v>59</v>
      </c>
      <c r="C112" s="3" t="s">
        <v>335</v>
      </c>
      <c r="D112" s="36">
        <v>10</v>
      </c>
      <c r="E112" s="36">
        <v>11</v>
      </c>
      <c r="F112" s="36">
        <v>17</v>
      </c>
      <c r="G112" s="36">
        <v>20</v>
      </c>
      <c r="H112" s="36">
        <v>14</v>
      </c>
      <c r="I112" s="35">
        <v>6.1933761370819251</v>
      </c>
      <c r="J112" s="35">
        <v>22.806623862918073</v>
      </c>
      <c r="K112" s="37" t="b">
        <v>1</v>
      </c>
    </row>
    <row r="113" spans="1:11">
      <c r="A113" t="s">
        <v>180</v>
      </c>
      <c r="B113" s="3" t="s">
        <v>59</v>
      </c>
      <c r="C113" s="3" t="s">
        <v>336</v>
      </c>
      <c r="D113" s="36">
        <v>6</v>
      </c>
      <c r="E113" s="36">
        <v>9</v>
      </c>
      <c r="F113" s="36">
        <v>9</v>
      </c>
      <c r="G113" s="36">
        <v>6</v>
      </c>
      <c r="H113" s="36">
        <v>9</v>
      </c>
      <c r="I113" s="35">
        <v>4.5</v>
      </c>
      <c r="J113" s="35">
        <v>10.5</v>
      </c>
      <c r="K113" s="37" t="b">
        <v>1</v>
      </c>
    </row>
    <row r="114" spans="1:11">
      <c r="A114" t="s">
        <v>182</v>
      </c>
      <c r="B114" s="3" t="s">
        <v>59</v>
      </c>
      <c r="C114" s="3" t="s">
        <v>337</v>
      </c>
      <c r="D114" s="36">
        <v>37</v>
      </c>
      <c r="E114" s="36">
        <v>43</v>
      </c>
      <c r="F114" s="36">
        <v>31</v>
      </c>
      <c r="G114" s="36">
        <v>37</v>
      </c>
      <c r="H114" s="36">
        <v>44</v>
      </c>
      <c r="I114" s="35">
        <v>28.514718625761432</v>
      </c>
      <c r="J114" s="35">
        <v>45.485281374238568</v>
      </c>
      <c r="K114" s="37" t="b">
        <v>1</v>
      </c>
    </row>
    <row r="115" spans="1:11">
      <c r="A115" t="s">
        <v>247</v>
      </c>
      <c r="B115" s="3" t="s">
        <v>59</v>
      </c>
      <c r="C115" s="3" t="s">
        <v>338</v>
      </c>
      <c r="D115" s="36">
        <v>50</v>
      </c>
      <c r="E115" s="36">
        <v>31</v>
      </c>
      <c r="F115" s="36">
        <v>49</v>
      </c>
      <c r="G115" s="36">
        <v>47</v>
      </c>
      <c r="H115" s="36">
        <v>48</v>
      </c>
      <c r="I115" s="35">
        <v>28.798462859637556</v>
      </c>
      <c r="J115" s="35">
        <v>59.701537140362447</v>
      </c>
      <c r="K115" s="37" t="b">
        <v>1</v>
      </c>
    </row>
    <row r="116" spans="1:11">
      <c r="A116" t="s">
        <v>65</v>
      </c>
      <c r="B116" s="41" t="s">
        <v>76</v>
      </c>
      <c r="C116" s="3" t="s">
        <v>214</v>
      </c>
      <c r="D116" s="36">
        <v>750</v>
      </c>
      <c r="E116" s="36">
        <v>716</v>
      </c>
      <c r="F116" s="36">
        <v>733</v>
      </c>
      <c r="G116" s="36">
        <v>678</v>
      </c>
      <c r="H116" s="36">
        <v>734</v>
      </c>
      <c r="I116" s="35">
        <v>665.89505646146745</v>
      </c>
      <c r="J116" s="35">
        <v>772.60494353853255</v>
      </c>
      <c r="K116" s="37" t="b">
        <v>1</v>
      </c>
    </row>
    <row r="117" spans="1:11">
      <c r="A117" t="s">
        <v>114</v>
      </c>
      <c r="B117" s="42" t="s">
        <v>76</v>
      </c>
      <c r="C117" s="3" t="s">
        <v>339</v>
      </c>
      <c r="D117" s="36">
        <v>577</v>
      </c>
      <c r="E117" s="36">
        <v>559</v>
      </c>
      <c r="F117" s="36">
        <v>596</v>
      </c>
      <c r="G117" s="36">
        <v>540</v>
      </c>
      <c r="H117" s="36">
        <v>586</v>
      </c>
      <c r="I117" s="35">
        <v>526.40673131382914</v>
      </c>
      <c r="J117" s="35">
        <v>609.59326868617086</v>
      </c>
      <c r="K117" s="37" t="b">
        <v>1</v>
      </c>
    </row>
    <row r="118" spans="1:11">
      <c r="A118" t="s">
        <v>121</v>
      </c>
      <c r="B118" s="42" t="s">
        <v>76</v>
      </c>
      <c r="C118" s="3" t="s">
        <v>340</v>
      </c>
      <c r="D118" s="36">
        <v>173</v>
      </c>
      <c r="E118" s="36">
        <v>157</v>
      </c>
      <c r="F118" s="36">
        <v>137</v>
      </c>
      <c r="G118" s="36">
        <v>138</v>
      </c>
      <c r="H118" s="36">
        <v>148</v>
      </c>
      <c r="I118" s="35">
        <v>121.50525256452831</v>
      </c>
      <c r="J118" s="35">
        <v>180.99474743547171</v>
      </c>
      <c r="K118" s="37" t="b">
        <v>1</v>
      </c>
    </row>
    <row r="119" spans="1:11">
      <c r="A119" t="s">
        <v>125</v>
      </c>
      <c r="B119" s="42" t="s">
        <v>76</v>
      </c>
      <c r="C119" s="3" t="s">
        <v>341</v>
      </c>
      <c r="D119" s="36">
        <v>240</v>
      </c>
      <c r="E119" s="36">
        <v>229</v>
      </c>
      <c r="F119" s="36">
        <v>231</v>
      </c>
      <c r="G119" s="36">
        <v>227</v>
      </c>
      <c r="H119" s="36">
        <v>227</v>
      </c>
      <c r="I119" s="35">
        <v>221.81269654282411</v>
      </c>
      <c r="J119" s="35">
        <v>241.68730345717589</v>
      </c>
      <c r="K119" s="37" t="b">
        <v>1</v>
      </c>
    </row>
    <row r="120" spans="1:11">
      <c r="A120" t="s">
        <v>227</v>
      </c>
      <c r="B120" s="42" t="s">
        <v>76</v>
      </c>
      <c r="C120" s="3" t="s">
        <v>342</v>
      </c>
      <c r="D120" s="36">
        <v>92</v>
      </c>
      <c r="E120" s="36">
        <v>97</v>
      </c>
      <c r="F120" s="36">
        <v>112</v>
      </c>
      <c r="G120" s="36">
        <v>111</v>
      </c>
      <c r="H120" s="36">
        <v>109</v>
      </c>
      <c r="I120" s="35">
        <v>85.621852803017234</v>
      </c>
      <c r="J120" s="35">
        <v>120.37814719698277</v>
      </c>
      <c r="K120" s="37" t="b">
        <v>1</v>
      </c>
    </row>
    <row r="121" spans="1:11">
      <c r="A121" t="s">
        <v>229</v>
      </c>
      <c r="B121" s="42" t="s">
        <v>76</v>
      </c>
      <c r="C121" s="3" t="s">
        <v>343</v>
      </c>
      <c r="D121" s="36">
        <v>148</v>
      </c>
      <c r="E121" s="36">
        <v>132</v>
      </c>
      <c r="F121" s="36">
        <v>119</v>
      </c>
      <c r="G121" s="36">
        <v>116</v>
      </c>
      <c r="H121" s="36">
        <v>118</v>
      </c>
      <c r="I121" s="35">
        <v>103.47649608779977</v>
      </c>
      <c r="J121" s="35">
        <v>154.02350391220023</v>
      </c>
      <c r="K121" s="37" t="b">
        <v>1</v>
      </c>
    </row>
    <row r="122" spans="1:11">
      <c r="A122" t="s">
        <v>142</v>
      </c>
      <c r="B122" s="42" t="s">
        <v>76</v>
      </c>
      <c r="C122" s="3" t="s">
        <v>344</v>
      </c>
      <c r="D122" s="36">
        <v>7</v>
      </c>
      <c r="E122" s="36">
        <v>12</v>
      </c>
      <c r="F122" s="36">
        <v>5</v>
      </c>
      <c r="G122" s="36">
        <v>4</v>
      </c>
      <c r="H122" s="36">
        <v>8</v>
      </c>
      <c r="I122" s="35">
        <v>0.83558599703102399</v>
      </c>
      <c r="J122" s="35">
        <v>13.164414002968975</v>
      </c>
      <c r="K122" s="37" t="b">
        <v>1</v>
      </c>
    </row>
    <row r="123" spans="1:11">
      <c r="A123" t="s">
        <v>232</v>
      </c>
      <c r="B123" s="42" t="s">
        <v>76</v>
      </c>
      <c r="C123" s="3" t="s">
        <v>345</v>
      </c>
      <c r="D123" s="36">
        <v>1</v>
      </c>
      <c r="E123" s="36">
        <v>7</v>
      </c>
      <c r="F123" s="36">
        <v>5</v>
      </c>
      <c r="G123" s="36">
        <v>1</v>
      </c>
      <c r="H123" s="36">
        <v>2</v>
      </c>
      <c r="I123" s="35">
        <v>-1.696152422706632</v>
      </c>
      <c r="J123" s="35">
        <v>8.696152422706632</v>
      </c>
      <c r="K123" s="37" t="b">
        <v>1</v>
      </c>
    </row>
    <row r="124" spans="1:11">
      <c r="A124" t="s">
        <v>234</v>
      </c>
      <c r="B124" s="41" t="s">
        <v>76</v>
      </c>
      <c r="C124" s="3" t="s">
        <v>346</v>
      </c>
      <c r="D124" s="36">
        <v>6</v>
      </c>
      <c r="E124" s="36">
        <v>5</v>
      </c>
      <c r="F124" s="36">
        <v>0</v>
      </c>
      <c r="G124" s="36">
        <v>3</v>
      </c>
      <c r="H124" s="36">
        <v>6</v>
      </c>
      <c r="I124" s="35">
        <v>-1.0825756949558398</v>
      </c>
      <c r="J124" s="35">
        <v>8.0825756949558389</v>
      </c>
      <c r="K124" s="37" t="b">
        <v>1</v>
      </c>
    </row>
    <row r="125" spans="1:11">
      <c r="A125" t="s">
        <v>155</v>
      </c>
      <c r="B125" s="42" t="s">
        <v>76</v>
      </c>
      <c r="C125" s="3" t="s">
        <v>347</v>
      </c>
      <c r="D125" s="36">
        <v>90</v>
      </c>
      <c r="E125" s="36">
        <v>82</v>
      </c>
      <c r="F125" s="36">
        <v>77</v>
      </c>
      <c r="G125" s="36">
        <v>73</v>
      </c>
      <c r="H125" s="36">
        <v>94</v>
      </c>
      <c r="I125" s="35">
        <v>67.811422459550485</v>
      </c>
      <c r="J125" s="35">
        <v>93.188577540449515</v>
      </c>
      <c r="K125" s="37" t="b">
        <v>1</v>
      </c>
    </row>
    <row r="126" spans="1:11">
      <c r="A126" t="s">
        <v>237</v>
      </c>
      <c r="B126" s="42" t="s">
        <v>76</v>
      </c>
      <c r="C126" s="3" t="s">
        <v>348</v>
      </c>
      <c r="D126" s="36">
        <v>71</v>
      </c>
      <c r="E126" s="36">
        <v>62</v>
      </c>
      <c r="F126" s="36">
        <v>59</v>
      </c>
      <c r="G126" s="36">
        <v>54</v>
      </c>
      <c r="H126" s="36">
        <v>70</v>
      </c>
      <c r="I126" s="35">
        <v>49.130683123147023</v>
      </c>
      <c r="J126" s="35">
        <v>73.869316876852977</v>
      </c>
      <c r="K126" s="37" t="b">
        <v>1</v>
      </c>
    </row>
    <row r="127" spans="1:11">
      <c r="A127" t="s">
        <v>239</v>
      </c>
      <c r="B127" s="1" t="s">
        <v>76</v>
      </c>
      <c r="C127" s="3" t="s">
        <v>349</v>
      </c>
      <c r="D127" s="36">
        <v>19</v>
      </c>
      <c r="E127" s="36">
        <v>20</v>
      </c>
      <c r="F127" s="36">
        <v>18</v>
      </c>
      <c r="G127" s="36">
        <v>19</v>
      </c>
      <c r="H127" s="36">
        <v>24</v>
      </c>
      <c r="I127" s="35">
        <v>17.585786437626904</v>
      </c>
      <c r="J127" s="35">
        <v>20.414213562373096</v>
      </c>
      <c r="K127" s="37" t="b">
        <v>0</v>
      </c>
    </row>
    <row r="128" spans="1:11">
      <c r="A128" t="s">
        <v>169</v>
      </c>
      <c r="B128" s="42" t="s">
        <v>76</v>
      </c>
      <c r="C128" s="3" t="s">
        <v>350</v>
      </c>
      <c r="D128" s="36">
        <v>38</v>
      </c>
      <c r="E128" s="36">
        <v>29</v>
      </c>
      <c r="F128" s="36">
        <v>37</v>
      </c>
      <c r="G128" s="36">
        <v>29</v>
      </c>
      <c r="H128" s="36">
        <v>32</v>
      </c>
      <c r="I128" s="35">
        <v>24.72063894538401</v>
      </c>
      <c r="J128" s="35">
        <v>41.77936105461599</v>
      </c>
      <c r="K128" s="37" t="b">
        <v>1</v>
      </c>
    </row>
    <row r="129" spans="1:11">
      <c r="A129" t="s">
        <v>174</v>
      </c>
      <c r="B129" s="42" t="s">
        <v>76</v>
      </c>
      <c r="C129" s="3" t="s">
        <v>351</v>
      </c>
      <c r="D129" s="36">
        <v>133</v>
      </c>
      <c r="E129" s="36">
        <v>124</v>
      </c>
      <c r="F129" s="36">
        <v>133</v>
      </c>
      <c r="G129" s="36">
        <v>131</v>
      </c>
      <c r="H129" s="36">
        <v>136</v>
      </c>
      <c r="I129" s="35">
        <v>122.85067570652564</v>
      </c>
      <c r="J129" s="35">
        <v>137.64932429347436</v>
      </c>
      <c r="K129" s="37" t="b">
        <v>1</v>
      </c>
    </row>
    <row r="130" spans="1:11">
      <c r="A130" t="s">
        <v>176</v>
      </c>
      <c r="B130" s="42" t="s">
        <v>76</v>
      </c>
      <c r="C130" s="3" t="s">
        <v>352</v>
      </c>
      <c r="D130" s="36">
        <v>23</v>
      </c>
      <c r="E130" s="36">
        <v>33</v>
      </c>
      <c r="F130" s="36">
        <v>24</v>
      </c>
      <c r="G130" s="36">
        <v>19</v>
      </c>
      <c r="H130" s="36">
        <v>26</v>
      </c>
      <c r="I130" s="35">
        <v>14.51525525477064</v>
      </c>
      <c r="J130" s="35">
        <v>34.984744745229364</v>
      </c>
      <c r="K130" s="37" t="b">
        <v>1</v>
      </c>
    </row>
    <row r="131" spans="1:11">
      <c r="A131" t="s">
        <v>178</v>
      </c>
      <c r="B131" s="42" t="s">
        <v>76</v>
      </c>
      <c r="C131" s="3" t="s">
        <v>353</v>
      </c>
      <c r="D131" s="36">
        <v>32</v>
      </c>
      <c r="E131" s="36">
        <v>31</v>
      </c>
      <c r="F131" s="36">
        <v>46</v>
      </c>
      <c r="G131" s="36">
        <v>39</v>
      </c>
      <c r="H131" s="36">
        <v>28</v>
      </c>
      <c r="I131" s="35">
        <v>24.916954026405428</v>
      </c>
      <c r="J131" s="35">
        <v>49.083045973594572</v>
      </c>
      <c r="K131" s="37" t="b">
        <v>1</v>
      </c>
    </row>
    <row r="132" spans="1:11">
      <c r="A132" t="s">
        <v>180</v>
      </c>
      <c r="B132" s="42" t="s">
        <v>76</v>
      </c>
      <c r="C132" s="3" t="s">
        <v>354</v>
      </c>
      <c r="D132" s="36">
        <v>22</v>
      </c>
      <c r="E132" s="36">
        <v>17</v>
      </c>
      <c r="F132" s="36">
        <v>19</v>
      </c>
      <c r="G132" s="36">
        <v>15</v>
      </c>
      <c r="H132" s="36">
        <v>24</v>
      </c>
      <c r="I132" s="35">
        <v>13.077959783605699</v>
      </c>
      <c r="J132" s="35">
        <v>23.422040216394301</v>
      </c>
      <c r="K132" s="37" t="b">
        <v>1</v>
      </c>
    </row>
    <row r="133" spans="1:11">
      <c r="A133" t="s">
        <v>182</v>
      </c>
      <c r="B133" s="42" t="s">
        <v>76</v>
      </c>
      <c r="C133" s="3" t="s">
        <v>355</v>
      </c>
      <c r="D133" s="36">
        <v>77</v>
      </c>
      <c r="E133" s="36">
        <v>63</v>
      </c>
      <c r="F133" s="36">
        <v>92</v>
      </c>
      <c r="G133" s="36">
        <v>64</v>
      </c>
      <c r="H133" s="36">
        <v>83</v>
      </c>
      <c r="I133" s="35">
        <v>50.462795408120357</v>
      </c>
      <c r="J133" s="35">
        <v>97.537204591879643</v>
      </c>
      <c r="K133" s="37" t="b">
        <v>1</v>
      </c>
    </row>
    <row r="134" spans="1:11">
      <c r="A134" t="s">
        <v>247</v>
      </c>
      <c r="B134" s="41" t="s">
        <v>76</v>
      </c>
      <c r="C134" s="3" t="s">
        <v>356</v>
      </c>
      <c r="D134" s="36">
        <v>88</v>
      </c>
      <c r="E134" s="36">
        <v>96</v>
      </c>
      <c r="F134" s="36">
        <v>69</v>
      </c>
      <c r="G134" s="36">
        <v>77</v>
      </c>
      <c r="H134" s="36">
        <v>76</v>
      </c>
      <c r="I134" s="35">
        <v>61.8844718719117</v>
      </c>
      <c r="J134" s="35">
        <v>103.1155281280883</v>
      </c>
      <c r="K134" s="37" t="b">
        <v>1</v>
      </c>
    </row>
    <row r="135" spans="1:11">
      <c r="A135" t="s">
        <v>65</v>
      </c>
      <c r="B135" s="3" t="s">
        <v>60</v>
      </c>
      <c r="C135" s="3" t="s">
        <v>201</v>
      </c>
      <c r="D135" s="36">
        <v>172</v>
      </c>
      <c r="E135" s="36">
        <v>145</v>
      </c>
      <c r="F135" s="36">
        <v>135</v>
      </c>
      <c r="G135" s="36">
        <v>174</v>
      </c>
      <c r="H135" s="36">
        <v>131</v>
      </c>
      <c r="I135" s="35">
        <v>122.72130849189094</v>
      </c>
      <c r="J135" s="35">
        <v>190.27869150810906</v>
      </c>
      <c r="K135" s="37" t="b">
        <v>1</v>
      </c>
    </row>
    <row r="136" spans="1:11">
      <c r="A136" t="s">
        <v>114</v>
      </c>
      <c r="B136" s="3" t="s">
        <v>60</v>
      </c>
      <c r="C136" s="3" t="s">
        <v>357</v>
      </c>
      <c r="D136" s="36">
        <v>136</v>
      </c>
      <c r="E136" s="36">
        <v>113</v>
      </c>
      <c r="F136" s="36">
        <v>113</v>
      </c>
      <c r="G136" s="36">
        <v>137</v>
      </c>
      <c r="H136" s="36">
        <v>108</v>
      </c>
      <c r="I136" s="35">
        <v>101.2393641089825</v>
      </c>
      <c r="J136" s="35">
        <v>148.2606358910175</v>
      </c>
      <c r="K136" s="37" t="b">
        <v>1</v>
      </c>
    </row>
    <row r="137" spans="1:11">
      <c r="A137" t="s">
        <v>121</v>
      </c>
      <c r="B137" s="3" t="s">
        <v>60</v>
      </c>
      <c r="C137" s="3" t="s">
        <v>358</v>
      </c>
      <c r="D137" s="36">
        <v>36</v>
      </c>
      <c r="E137" s="36">
        <v>32</v>
      </c>
      <c r="F137" s="36">
        <v>22</v>
      </c>
      <c r="G137" s="36">
        <v>37</v>
      </c>
      <c r="H137" s="36">
        <v>23</v>
      </c>
      <c r="I137" s="35">
        <v>19.886189482295329</v>
      </c>
      <c r="J137" s="35">
        <v>43.613810517704671</v>
      </c>
      <c r="K137" s="37" t="b">
        <v>1</v>
      </c>
    </row>
    <row r="138" spans="1:11">
      <c r="A138" t="s">
        <v>125</v>
      </c>
      <c r="B138" s="3" t="s">
        <v>60</v>
      </c>
      <c r="C138" s="3" t="s">
        <v>359</v>
      </c>
      <c r="D138" s="36">
        <v>60</v>
      </c>
      <c r="E138" s="36">
        <v>56</v>
      </c>
      <c r="F138" s="36">
        <v>40</v>
      </c>
      <c r="G138" s="36">
        <v>53</v>
      </c>
      <c r="H138" s="36">
        <v>43</v>
      </c>
      <c r="I138" s="35">
        <v>37.258335649435054</v>
      </c>
      <c r="J138" s="35">
        <v>67.241664350564946</v>
      </c>
      <c r="K138" s="37" t="b">
        <v>1</v>
      </c>
    </row>
    <row r="139" spans="1:11">
      <c r="A139" t="s">
        <v>227</v>
      </c>
      <c r="B139" s="3" t="s">
        <v>60</v>
      </c>
      <c r="C139" s="3" t="s">
        <v>360</v>
      </c>
      <c r="D139" s="36">
        <v>28</v>
      </c>
      <c r="E139" s="36">
        <v>30</v>
      </c>
      <c r="F139" s="36">
        <v>22</v>
      </c>
      <c r="G139" s="36">
        <v>21</v>
      </c>
      <c r="H139" s="36">
        <v>22</v>
      </c>
      <c r="I139" s="35">
        <v>17.585145141622053</v>
      </c>
      <c r="J139" s="35">
        <v>32.914854858377943</v>
      </c>
      <c r="K139" s="37" t="b">
        <v>1</v>
      </c>
    </row>
    <row r="140" spans="1:11">
      <c r="A140" t="s">
        <v>229</v>
      </c>
      <c r="B140" s="3" t="s">
        <v>60</v>
      </c>
      <c r="C140" s="3" t="s">
        <v>361</v>
      </c>
      <c r="D140" s="36">
        <v>32</v>
      </c>
      <c r="E140" s="36">
        <v>26</v>
      </c>
      <c r="F140" s="36">
        <v>18</v>
      </c>
      <c r="G140" s="36">
        <v>32</v>
      </c>
      <c r="H140" s="36">
        <v>21</v>
      </c>
      <c r="I140" s="35">
        <v>15.510874706923943</v>
      </c>
      <c r="J140" s="35">
        <v>38.489125293076057</v>
      </c>
      <c r="K140" s="37" t="b">
        <v>1</v>
      </c>
    </row>
    <row r="141" spans="1:11">
      <c r="A141" t="s">
        <v>142</v>
      </c>
      <c r="B141" s="3" t="s">
        <v>60</v>
      </c>
      <c r="C141" s="3" t="s">
        <v>362</v>
      </c>
      <c r="D141" s="36">
        <v>2</v>
      </c>
      <c r="E141" s="36">
        <v>2</v>
      </c>
      <c r="F141" s="36">
        <v>0</v>
      </c>
      <c r="G141" s="36">
        <v>2</v>
      </c>
      <c r="H141" s="36">
        <v>1</v>
      </c>
      <c r="I141" s="35">
        <v>-0.23205080756887719</v>
      </c>
      <c r="J141" s="35">
        <v>3.2320508075688772</v>
      </c>
      <c r="K141" s="37" t="b">
        <v>1</v>
      </c>
    </row>
    <row r="142" spans="1:11">
      <c r="A142" t="s">
        <v>232</v>
      </c>
      <c r="B142" s="38" t="s">
        <v>60</v>
      </c>
      <c r="C142" s="3" t="s">
        <v>363</v>
      </c>
      <c r="D142" s="36">
        <v>1</v>
      </c>
      <c r="E142" s="36">
        <v>0</v>
      </c>
      <c r="F142" s="36">
        <v>0</v>
      </c>
      <c r="G142" s="36">
        <v>1</v>
      </c>
      <c r="H142" s="36">
        <v>0</v>
      </c>
      <c r="I142" s="35">
        <v>-0.5</v>
      </c>
      <c r="J142" s="35">
        <v>1.5</v>
      </c>
      <c r="K142" s="37" t="b">
        <v>1</v>
      </c>
    </row>
    <row r="143" spans="1:11">
      <c r="A143" t="s">
        <v>234</v>
      </c>
      <c r="B143" s="3" t="s">
        <v>60</v>
      </c>
      <c r="C143" s="3" t="s">
        <v>364</v>
      </c>
      <c r="D143" s="36">
        <v>1</v>
      </c>
      <c r="E143" s="36">
        <v>2</v>
      </c>
      <c r="F143" s="36">
        <v>0</v>
      </c>
      <c r="G143" s="36">
        <v>1</v>
      </c>
      <c r="H143" s="36">
        <v>1</v>
      </c>
      <c r="I143" s="35">
        <v>-0.41421356237309515</v>
      </c>
      <c r="J143" s="35">
        <v>2.4142135623730949</v>
      </c>
      <c r="K143" s="37" t="b">
        <v>1</v>
      </c>
    </row>
    <row r="144" spans="1:11">
      <c r="A144" t="s">
        <v>155</v>
      </c>
      <c r="B144" s="3" t="s">
        <v>60</v>
      </c>
      <c r="C144" s="3" t="s">
        <v>365</v>
      </c>
      <c r="D144" s="36">
        <v>26</v>
      </c>
      <c r="E144" s="36">
        <v>21</v>
      </c>
      <c r="F144" s="36">
        <v>20</v>
      </c>
      <c r="G144" s="36">
        <v>21</v>
      </c>
      <c r="H144" s="36">
        <v>15</v>
      </c>
      <c r="I144" s="35">
        <v>17.309584240176569</v>
      </c>
      <c r="J144" s="35">
        <v>26.690415759823431</v>
      </c>
      <c r="K144" s="37" t="b">
        <v>1</v>
      </c>
    </row>
    <row r="145" spans="1:11">
      <c r="A145" t="s">
        <v>237</v>
      </c>
      <c r="B145" s="39" t="s">
        <v>60</v>
      </c>
      <c r="C145" s="3" t="s">
        <v>366</v>
      </c>
      <c r="D145" s="36">
        <v>23</v>
      </c>
      <c r="E145" s="36">
        <v>17</v>
      </c>
      <c r="F145" s="36">
        <v>16</v>
      </c>
      <c r="G145" s="36">
        <v>17</v>
      </c>
      <c r="H145" s="36">
        <v>14</v>
      </c>
      <c r="I145" s="35">
        <v>12.704731746795291</v>
      </c>
      <c r="J145" s="35">
        <v>23.795268253204711</v>
      </c>
      <c r="K145" s="37" t="b">
        <v>1</v>
      </c>
    </row>
    <row r="146" spans="1:11">
      <c r="A146" t="s">
        <v>239</v>
      </c>
      <c r="B146" s="3" t="s">
        <v>60</v>
      </c>
      <c r="C146" s="3" t="s">
        <v>367</v>
      </c>
      <c r="D146" s="36">
        <v>3</v>
      </c>
      <c r="E146" s="36">
        <v>4</v>
      </c>
      <c r="F146" s="36">
        <v>4</v>
      </c>
      <c r="G146" s="36">
        <v>4</v>
      </c>
      <c r="H146" s="36">
        <v>1</v>
      </c>
      <c r="I146" s="35">
        <v>2.8839745962155616</v>
      </c>
      <c r="J146" s="35">
        <v>4.6160254037844384</v>
      </c>
      <c r="K146" s="37" t="b">
        <v>0</v>
      </c>
    </row>
    <row r="147" spans="1:11">
      <c r="A147" t="s">
        <v>169</v>
      </c>
      <c r="B147" s="3" t="s">
        <v>60</v>
      </c>
      <c r="C147" s="3" t="s">
        <v>368</v>
      </c>
      <c r="D147" s="36">
        <v>6</v>
      </c>
      <c r="E147" s="36">
        <v>2</v>
      </c>
      <c r="F147" s="36">
        <v>1</v>
      </c>
      <c r="G147" s="36">
        <v>1</v>
      </c>
      <c r="H147" s="36">
        <v>5</v>
      </c>
      <c r="I147" s="35">
        <v>-1.6231056256176606</v>
      </c>
      <c r="J147" s="35">
        <v>6.6231056256176606</v>
      </c>
      <c r="K147" s="37" t="b">
        <v>1</v>
      </c>
    </row>
    <row r="148" spans="1:11">
      <c r="A148" t="s">
        <v>174</v>
      </c>
      <c r="B148" s="3" t="s">
        <v>60</v>
      </c>
      <c r="C148" s="3" t="s">
        <v>369</v>
      </c>
      <c r="D148" s="36">
        <v>26</v>
      </c>
      <c r="E148" s="36">
        <v>19</v>
      </c>
      <c r="F148" s="36">
        <v>24</v>
      </c>
      <c r="G148" s="36">
        <v>34</v>
      </c>
      <c r="H148" s="36">
        <v>21</v>
      </c>
      <c r="I148" s="35">
        <v>14.944908607512845</v>
      </c>
      <c r="J148" s="35">
        <v>36.555091392487157</v>
      </c>
      <c r="K148" s="37" t="b">
        <v>1</v>
      </c>
    </row>
    <row r="149" spans="1:11">
      <c r="A149" t="s">
        <v>176</v>
      </c>
      <c r="B149" s="3" t="s">
        <v>60</v>
      </c>
      <c r="C149" s="3" t="s">
        <v>370</v>
      </c>
      <c r="D149" s="36">
        <v>6</v>
      </c>
      <c r="E149" s="36">
        <v>8</v>
      </c>
      <c r="F149" s="36">
        <v>8</v>
      </c>
      <c r="G149" s="36">
        <v>10</v>
      </c>
      <c r="H149" s="36">
        <v>11</v>
      </c>
      <c r="I149" s="35">
        <v>5.1715728752538102</v>
      </c>
      <c r="J149" s="35">
        <v>10.82842712474619</v>
      </c>
      <c r="K149" s="37" t="b">
        <v>1</v>
      </c>
    </row>
    <row r="150" spans="1:11">
      <c r="A150" t="s">
        <v>178</v>
      </c>
      <c r="B150" s="3" t="s">
        <v>60</v>
      </c>
      <c r="C150" s="3" t="s">
        <v>371</v>
      </c>
      <c r="D150" s="36">
        <v>7</v>
      </c>
      <c r="E150" s="36">
        <v>6</v>
      </c>
      <c r="F150" s="36">
        <v>8</v>
      </c>
      <c r="G150" s="36">
        <v>18</v>
      </c>
      <c r="H150" s="36">
        <v>4</v>
      </c>
      <c r="I150" s="35">
        <v>0.11931985787088806</v>
      </c>
      <c r="J150" s="35">
        <v>19.380680142129112</v>
      </c>
      <c r="K150" s="37" t="b">
        <v>1</v>
      </c>
    </row>
    <row r="151" spans="1:11">
      <c r="A151" t="s">
        <v>180</v>
      </c>
      <c r="B151" s="3" t="s">
        <v>60</v>
      </c>
      <c r="C151" s="3" t="s">
        <v>372</v>
      </c>
      <c r="D151" s="36">
        <v>4</v>
      </c>
      <c r="E151" s="36">
        <v>6</v>
      </c>
      <c r="F151" s="36">
        <v>3</v>
      </c>
      <c r="G151" s="36">
        <v>2</v>
      </c>
      <c r="H151" s="36">
        <v>4</v>
      </c>
      <c r="I151" s="35">
        <v>0.79196010845019194</v>
      </c>
      <c r="J151" s="35">
        <v>6.7080398915498076</v>
      </c>
      <c r="K151" s="37" t="b">
        <v>1</v>
      </c>
    </row>
    <row r="152" spans="1:11">
      <c r="A152" t="s">
        <v>182</v>
      </c>
      <c r="B152" s="38" t="s">
        <v>60</v>
      </c>
      <c r="C152" s="3" t="s">
        <v>373</v>
      </c>
      <c r="D152" s="36">
        <v>14</v>
      </c>
      <c r="E152" s="36">
        <v>14</v>
      </c>
      <c r="F152" s="36">
        <v>15</v>
      </c>
      <c r="G152" s="36">
        <v>18</v>
      </c>
      <c r="H152" s="36">
        <v>15</v>
      </c>
      <c r="I152" s="35">
        <v>11.971280737849</v>
      </c>
      <c r="J152" s="35">
        <v>18.528719262151</v>
      </c>
      <c r="K152" s="37" t="b">
        <v>1</v>
      </c>
    </row>
    <row r="153" spans="1:11">
      <c r="A153" t="s">
        <v>247</v>
      </c>
      <c r="B153" s="3" t="s">
        <v>60</v>
      </c>
      <c r="C153" s="3" t="s">
        <v>374</v>
      </c>
      <c r="D153" s="36">
        <v>21</v>
      </c>
      <c r="E153" s="36">
        <v>11</v>
      </c>
      <c r="F153" s="36">
        <v>16</v>
      </c>
      <c r="G153" s="36">
        <v>15</v>
      </c>
      <c r="H153" s="36">
        <v>12</v>
      </c>
      <c r="I153" s="35">
        <v>8.6260965756124968</v>
      </c>
      <c r="J153" s="35">
        <v>22.873903424387503</v>
      </c>
      <c r="K153" s="37" t="b">
        <v>1</v>
      </c>
    </row>
    <row r="154" spans="1:11">
      <c r="A154" t="s">
        <v>65</v>
      </c>
      <c r="B154" s="3" t="s">
        <v>77</v>
      </c>
      <c r="C154" s="3" t="s">
        <v>215</v>
      </c>
      <c r="D154" s="36">
        <v>263</v>
      </c>
      <c r="E154" s="36">
        <v>245</v>
      </c>
      <c r="F154" s="36">
        <v>292</v>
      </c>
      <c r="G154" s="36">
        <v>291</v>
      </c>
      <c r="H154" s="36">
        <v>235</v>
      </c>
      <c r="I154" s="35">
        <v>233.14255120561285</v>
      </c>
      <c r="J154" s="35">
        <v>312.35744879438715</v>
      </c>
      <c r="K154" s="37" t="b">
        <v>1</v>
      </c>
    </row>
    <row r="155" spans="1:11">
      <c r="A155" t="s">
        <v>114</v>
      </c>
      <c r="B155" s="3" t="s">
        <v>77</v>
      </c>
      <c r="C155" s="3" t="s">
        <v>375</v>
      </c>
      <c r="D155" s="36">
        <v>250</v>
      </c>
      <c r="E155" s="36">
        <v>232</v>
      </c>
      <c r="F155" s="36">
        <v>272</v>
      </c>
      <c r="G155" s="36">
        <v>277</v>
      </c>
      <c r="H155" s="36">
        <v>223</v>
      </c>
      <c r="I155" s="35">
        <v>221.73958483993832</v>
      </c>
      <c r="J155" s="35">
        <v>293.76041516006165</v>
      </c>
      <c r="K155" s="37" t="b">
        <v>1</v>
      </c>
    </row>
    <row r="156" spans="1:11">
      <c r="A156" t="s">
        <v>121</v>
      </c>
      <c r="B156" s="3" t="s">
        <v>77</v>
      </c>
      <c r="C156" s="3" t="s">
        <v>376</v>
      </c>
      <c r="D156" s="36">
        <v>13</v>
      </c>
      <c r="E156" s="36">
        <v>13</v>
      </c>
      <c r="F156" s="36">
        <v>20</v>
      </c>
      <c r="G156" s="36">
        <v>14</v>
      </c>
      <c r="H156" s="36">
        <v>12</v>
      </c>
      <c r="I156" s="35">
        <v>9.1690481051546993</v>
      </c>
      <c r="J156" s="35">
        <v>20.830951894845299</v>
      </c>
      <c r="K156" s="37" t="b">
        <v>1</v>
      </c>
    </row>
    <row r="157" spans="1:11">
      <c r="A157" t="s">
        <v>125</v>
      </c>
      <c r="B157" s="3" t="s">
        <v>77</v>
      </c>
      <c r="C157" s="3" t="s">
        <v>377</v>
      </c>
      <c r="D157" s="36">
        <v>72</v>
      </c>
      <c r="E157" s="36">
        <v>63</v>
      </c>
      <c r="F157" s="36">
        <v>67</v>
      </c>
      <c r="G157" s="36">
        <v>68</v>
      </c>
      <c r="H157" s="36">
        <v>69</v>
      </c>
      <c r="I157" s="35">
        <v>61.096875762567151</v>
      </c>
      <c r="J157" s="35">
        <v>73.903124237432849</v>
      </c>
      <c r="K157" s="37" t="b">
        <v>1</v>
      </c>
    </row>
    <row r="158" spans="1:11">
      <c r="A158" t="s">
        <v>227</v>
      </c>
      <c r="B158" s="3" t="s">
        <v>77</v>
      </c>
      <c r="C158" s="3" t="s">
        <v>378</v>
      </c>
      <c r="D158" s="36">
        <v>72</v>
      </c>
      <c r="E158" s="36">
        <v>63</v>
      </c>
      <c r="F158" s="36">
        <v>67</v>
      </c>
      <c r="G158" s="36">
        <v>68</v>
      </c>
      <c r="H158" s="36">
        <v>69</v>
      </c>
      <c r="I158" s="35">
        <v>61.096875762567151</v>
      </c>
      <c r="J158" s="35">
        <v>73.903124237432849</v>
      </c>
      <c r="K158" s="37" t="b">
        <v>1</v>
      </c>
    </row>
    <row r="159" spans="1:11">
      <c r="A159" t="s">
        <v>229</v>
      </c>
      <c r="B159" s="3" t="s">
        <v>77</v>
      </c>
      <c r="C159" s="3" t="s">
        <v>379</v>
      </c>
      <c r="D159" s="36">
        <v>0</v>
      </c>
      <c r="E159" s="36">
        <v>0</v>
      </c>
      <c r="F159" s="36">
        <v>0</v>
      </c>
      <c r="G159" s="36">
        <v>0</v>
      </c>
      <c r="H159" s="36">
        <v>0</v>
      </c>
      <c r="I159" s="35">
        <v>0</v>
      </c>
      <c r="J159" s="35">
        <v>0</v>
      </c>
      <c r="K159" s="37" t="b">
        <v>0</v>
      </c>
    </row>
    <row r="160" spans="1:11">
      <c r="A160" t="s">
        <v>142</v>
      </c>
      <c r="B160" s="38" t="s">
        <v>77</v>
      </c>
      <c r="C160" s="3" t="s">
        <v>380</v>
      </c>
      <c r="D160" s="36">
        <v>5</v>
      </c>
      <c r="E160" s="36">
        <v>2</v>
      </c>
      <c r="F160" s="36">
        <v>6</v>
      </c>
      <c r="G160" s="36">
        <v>2</v>
      </c>
      <c r="H160" s="36">
        <v>7</v>
      </c>
      <c r="I160" s="35">
        <v>0.17928578572857479</v>
      </c>
      <c r="J160" s="35">
        <v>7.3207142142714252</v>
      </c>
      <c r="K160" s="37" t="b">
        <v>1</v>
      </c>
    </row>
    <row r="161" spans="1:11">
      <c r="A161" t="s">
        <v>232</v>
      </c>
      <c r="B161" s="3" t="s">
        <v>77</v>
      </c>
      <c r="C161" s="3" t="s">
        <v>381</v>
      </c>
      <c r="D161" s="36">
        <v>3</v>
      </c>
      <c r="E161" s="36">
        <v>2</v>
      </c>
      <c r="F161" s="36">
        <v>2</v>
      </c>
      <c r="G161" s="36">
        <v>0</v>
      </c>
      <c r="H161" s="36">
        <v>2</v>
      </c>
      <c r="I161" s="35">
        <v>-0.42944947177033699</v>
      </c>
      <c r="J161" s="35">
        <v>3.929449471770337</v>
      </c>
      <c r="K161" s="37" t="b">
        <v>1</v>
      </c>
    </row>
    <row r="162" spans="1:11">
      <c r="A162" t="s">
        <v>234</v>
      </c>
      <c r="B162" s="3" t="s">
        <v>77</v>
      </c>
      <c r="C162" s="3" t="s">
        <v>382</v>
      </c>
      <c r="D162" s="36">
        <v>2</v>
      </c>
      <c r="E162" s="36">
        <v>0</v>
      </c>
      <c r="F162" s="36">
        <v>4</v>
      </c>
      <c r="G162" s="36">
        <v>2</v>
      </c>
      <c r="H162" s="36">
        <v>5</v>
      </c>
      <c r="I162" s="35">
        <v>-0.82842712474619029</v>
      </c>
      <c r="J162" s="35">
        <v>4.8284271247461898</v>
      </c>
      <c r="K162" s="37" t="b">
        <v>1</v>
      </c>
    </row>
    <row r="163" spans="1:11">
      <c r="A163" t="s">
        <v>155</v>
      </c>
      <c r="B163" s="39" t="s">
        <v>77</v>
      </c>
      <c r="C163" s="3" t="s">
        <v>383</v>
      </c>
      <c r="D163" s="36">
        <v>46</v>
      </c>
      <c r="E163" s="36">
        <v>48</v>
      </c>
      <c r="F163" s="36">
        <v>50</v>
      </c>
      <c r="G163" s="36">
        <v>46</v>
      </c>
      <c r="H163" s="36">
        <v>36</v>
      </c>
      <c r="I163" s="35">
        <v>44.183375209644602</v>
      </c>
      <c r="J163" s="35">
        <v>50.816624790355398</v>
      </c>
      <c r="K163" s="37" t="b">
        <v>0</v>
      </c>
    </row>
    <row r="164" spans="1:11">
      <c r="A164" t="s">
        <v>237</v>
      </c>
      <c r="B164" s="3" t="s">
        <v>77</v>
      </c>
      <c r="C164" s="3" t="s">
        <v>384</v>
      </c>
      <c r="D164" s="36">
        <v>35</v>
      </c>
      <c r="E164" s="36">
        <v>35</v>
      </c>
      <c r="F164" s="36">
        <v>34</v>
      </c>
      <c r="G164" s="36">
        <v>34</v>
      </c>
      <c r="H164" s="36">
        <v>29</v>
      </c>
      <c r="I164" s="35">
        <v>33.5</v>
      </c>
      <c r="J164" s="35">
        <v>35.5</v>
      </c>
      <c r="K164" s="37" t="b">
        <v>0</v>
      </c>
    </row>
    <row r="165" spans="1:11">
      <c r="A165" t="s">
        <v>239</v>
      </c>
      <c r="B165" s="3" t="s">
        <v>77</v>
      </c>
      <c r="C165" s="3" t="s">
        <v>385</v>
      </c>
      <c r="D165" s="36">
        <v>11</v>
      </c>
      <c r="E165" s="36">
        <v>13</v>
      </c>
      <c r="F165" s="36">
        <v>16</v>
      </c>
      <c r="G165" s="36">
        <v>12</v>
      </c>
      <c r="H165" s="36">
        <v>7</v>
      </c>
      <c r="I165" s="35">
        <v>9.2583426132260591</v>
      </c>
      <c r="J165" s="35">
        <v>16.741657386773941</v>
      </c>
      <c r="K165" s="37" t="b">
        <v>0</v>
      </c>
    </row>
    <row r="166" spans="1:11">
      <c r="A166" t="s">
        <v>169</v>
      </c>
      <c r="B166" s="3" t="s">
        <v>77</v>
      </c>
      <c r="C166" s="3" t="s">
        <v>386</v>
      </c>
      <c r="D166" s="36">
        <v>14</v>
      </c>
      <c r="E166" s="36">
        <v>11</v>
      </c>
      <c r="F166" s="36">
        <v>15</v>
      </c>
      <c r="G166" s="36">
        <v>11</v>
      </c>
      <c r="H166" s="36">
        <v>7</v>
      </c>
      <c r="I166" s="35">
        <v>9.1792857857285739</v>
      </c>
      <c r="J166" s="35">
        <v>16.320714214271426</v>
      </c>
      <c r="K166" s="37" t="b">
        <v>0</v>
      </c>
    </row>
    <row r="167" spans="1:11">
      <c r="A167" t="s">
        <v>174</v>
      </c>
      <c r="B167" s="3" t="s">
        <v>77</v>
      </c>
      <c r="C167" s="3" t="s">
        <v>387</v>
      </c>
      <c r="D167" s="36">
        <v>44</v>
      </c>
      <c r="E167" s="36">
        <v>36</v>
      </c>
      <c r="F167" s="36">
        <v>47</v>
      </c>
      <c r="G167" s="36">
        <v>48</v>
      </c>
      <c r="H167" s="36">
        <v>37</v>
      </c>
      <c r="I167" s="35">
        <v>34.329278159291611</v>
      </c>
      <c r="J167" s="35">
        <v>53.170721840708389</v>
      </c>
      <c r="K167" s="37" t="b">
        <v>1</v>
      </c>
    </row>
    <row r="168" spans="1:11">
      <c r="A168" t="s">
        <v>176</v>
      </c>
      <c r="B168" s="3" t="s">
        <v>77</v>
      </c>
      <c r="C168" s="3" t="s">
        <v>388</v>
      </c>
      <c r="D168" s="36">
        <v>6</v>
      </c>
      <c r="E168" s="36">
        <v>6</v>
      </c>
      <c r="F168" s="36">
        <v>10</v>
      </c>
      <c r="G168" s="36">
        <v>3</v>
      </c>
      <c r="H168" s="36">
        <v>1</v>
      </c>
      <c r="I168" s="35">
        <v>1.2750628144669003</v>
      </c>
      <c r="J168" s="35">
        <v>11.224937185533101</v>
      </c>
      <c r="K168" s="37" t="b">
        <v>1</v>
      </c>
    </row>
    <row r="169" spans="1:11">
      <c r="A169" t="s">
        <v>178</v>
      </c>
      <c r="B169" s="3" t="s">
        <v>77</v>
      </c>
      <c r="C169" s="3" t="s">
        <v>389</v>
      </c>
      <c r="D169" s="36">
        <v>13</v>
      </c>
      <c r="E169" s="36">
        <v>14</v>
      </c>
      <c r="F169" s="36">
        <v>18</v>
      </c>
      <c r="G169" s="36">
        <v>27</v>
      </c>
      <c r="H169" s="36">
        <v>16</v>
      </c>
      <c r="I169" s="35">
        <v>6.9546389828127388</v>
      </c>
      <c r="J169" s="35">
        <v>29.045361017187261</v>
      </c>
      <c r="K169" s="37" t="b">
        <v>1</v>
      </c>
    </row>
    <row r="170" spans="1:11">
      <c r="A170" t="s">
        <v>180</v>
      </c>
      <c r="B170" s="38" t="s">
        <v>77</v>
      </c>
      <c r="C170" s="3" t="s">
        <v>390</v>
      </c>
      <c r="D170" s="36">
        <v>4</v>
      </c>
      <c r="E170" s="36">
        <v>7</v>
      </c>
      <c r="F170" s="36">
        <v>10</v>
      </c>
      <c r="G170" s="36">
        <v>4</v>
      </c>
      <c r="H170" s="36">
        <v>8</v>
      </c>
      <c r="I170" s="35">
        <v>1.2750628144669003</v>
      </c>
      <c r="J170" s="35">
        <v>11.224937185533101</v>
      </c>
      <c r="K170" s="37" t="b">
        <v>1</v>
      </c>
    </row>
    <row r="171" spans="1:11">
      <c r="A171" t="s">
        <v>182</v>
      </c>
      <c r="B171" s="3" t="s">
        <v>77</v>
      </c>
      <c r="C171" s="3" t="s">
        <v>391</v>
      </c>
      <c r="D171" s="36">
        <v>21</v>
      </c>
      <c r="E171" s="36">
        <v>29</v>
      </c>
      <c r="F171" s="36">
        <v>28</v>
      </c>
      <c r="G171" s="36">
        <v>24</v>
      </c>
      <c r="H171" s="36">
        <v>17</v>
      </c>
      <c r="I171" s="35">
        <v>19.096875762567151</v>
      </c>
      <c r="J171" s="35">
        <v>31.903124237432849</v>
      </c>
      <c r="K171" s="37" t="b">
        <v>1</v>
      </c>
    </row>
    <row r="172" spans="1:11">
      <c r="A172" t="s">
        <v>247</v>
      </c>
      <c r="B172" s="3" t="s">
        <v>77</v>
      </c>
      <c r="C172" s="3" t="s">
        <v>392</v>
      </c>
      <c r="D172" s="36">
        <v>38</v>
      </c>
      <c r="E172" s="36">
        <v>29</v>
      </c>
      <c r="F172" s="36">
        <v>41</v>
      </c>
      <c r="G172" s="36">
        <v>58</v>
      </c>
      <c r="H172" s="36">
        <v>37</v>
      </c>
      <c r="I172" s="35">
        <v>20.5</v>
      </c>
      <c r="J172" s="35">
        <v>62.5</v>
      </c>
      <c r="K172" s="37" t="b">
        <v>1</v>
      </c>
    </row>
    <row r="173" spans="1:11">
      <c r="A173" t="s">
        <v>65</v>
      </c>
      <c r="B173" s="3" t="s">
        <v>71</v>
      </c>
      <c r="C173" s="3" t="s">
        <v>210</v>
      </c>
      <c r="D173" s="36">
        <v>445</v>
      </c>
      <c r="E173" s="36">
        <v>392</v>
      </c>
      <c r="F173" s="36">
        <v>388</v>
      </c>
      <c r="G173" s="36">
        <v>387</v>
      </c>
      <c r="H173" s="36">
        <v>397</v>
      </c>
      <c r="I173" s="35">
        <v>354.35845397193879</v>
      </c>
      <c r="J173" s="35">
        <v>451.64154602806121</v>
      </c>
      <c r="K173" s="37" t="b">
        <v>1</v>
      </c>
    </row>
    <row r="174" spans="1:11">
      <c r="A174" t="s">
        <v>114</v>
      </c>
      <c r="B174" s="3" t="s">
        <v>71</v>
      </c>
      <c r="C174" s="3" t="s">
        <v>393</v>
      </c>
      <c r="D174" s="36">
        <v>315</v>
      </c>
      <c r="E174" s="36">
        <v>286</v>
      </c>
      <c r="F174" s="36">
        <v>296</v>
      </c>
      <c r="G174" s="36">
        <v>281</v>
      </c>
      <c r="H174" s="36">
        <v>277</v>
      </c>
      <c r="I174" s="35">
        <v>268.4807763374846</v>
      </c>
      <c r="J174" s="35">
        <v>320.5192236625154</v>
      </c>
      <c r="K174" s="37" t="b">
        <v>1</v>
      </c>
    </row>
    <row r="175" spans="1:11">
      <c r="A175" t="s">
        <v>121</v>
      </c>
      <c r="B175" s="3" t="s">
        <v>71</v>
      </c>
      <c r="C175" s="3" t="s">
        <v>394</v>
      </c>
      <c r="D175" s="36">
        <v>130</v>
      </c>
      <c r="E175" s="36">
        <v>106</v>
      </c>
      <c r="F175" s="36">
        <v>92</v>
      </c>
      <c r="G175" s="36">
        <v>106</v>
      </c>
      <c r="H175" s="36">
        <v>120</v>
      </c>
      <c r="I175" s="35">
        <v>81.168699262567102</v>
      </c>
      <c r="J175" s="35">
        <v>135.83130073743291</v>
      </c>
      <c r="K175" s="37" t="b">
        <v>1</v>
      </c>
    </row>
    <row r="176" spans="1:11">
      <c r="A176" t="s">
        <v>125</v>
      </c>
      <c r="B176" s="3" t="s">
        <v>71</v>
      </c>
      <c r="C176" s="3" t="s">
        <v>395</v>
      </c>
      <c r="D176" s="36">
        <v>167</v>
      </c>
      <c r="E176" s="36">
        <v>151</v>
      </c>
      <c r="F176" s="36">
        <v>162</v>
      </c>
      <c r="G176" s="36">
        <v>169</v>
      </c>
      <c r="H176" s="36">
        <v>177</v>
      </c>
      <c r="I176" s="35">
        <v>148.29471426304713</v>
      </c>
      <c r="J176" s="35">
        <v>176.20528573695287</v>
      </c>
      <c r="K176" s="37" t="b">
        <v>1</v>
      </c>
    </row>
    <row r="177" spans="1:11">
      <c r="A177" t="s">
        <v>227</v>
      </c>
      <c r="B177" s="3" t="s">
        <v>71</v>
      </c>
      <c r="C177" s="3" t="s">
        <v>396</v>
      </c>
      <c r="D177" s="36">
        <v>60</v>
      </c>
      <c r="E177" s="36">
        <v>62</v>
      </c>
      <c r="F177" s="36">
        <v>84</v>
      </c>
      <c r="G177" s="36">
        <v>70</v>
      </c>
      <c r="H177" s="36">
        <v>76</v>
      </c>
      <c r="I177" s="35">
        <v>50.132037735886797</v>
      </c>
      <c r="J177" s="35">
        <v>87.867962264113203</v>
      </c>
      <c r="K177" s="37" t="b">
        <v>1</v>
      </c>
    </row>
    <row r="178" spans="1:11">
      <c r="A178" t="s">
        <v>229</v>
      </c>
      <c r="B178" s="38" t="s">
        <v>71</v>
      </c>
      <c r="C178" s="3" t="s">
        <v>397</v>
      </c>
      <c r="D178" s="36">
        <v>107</v>
      </c>
      <c r="E178" s="36">
        <v>89</v>
      </c>
      <c r="F178" s="36">
        <v>78</v>
      </c>
      <c r="G178" s="36">
        <v>99</v>
      </c>
      <c r="H178" s="36">
        <v>101</v>
      </c>
      <c r="I178" s="35">
        <v>71.507185094841105</v>
      </c>
      <c r="J178" s="35">
        <v>114.99281490515889</v>
      </c>
      <c r="K178" s="37" t="b">
        <v>1</v>
      </c>
    </row>
    <row r="179" spans="1:11">
      <c r="A179" t="s">
        <v>142</v>
      </c>
      <c r="B179" s="3" t="s">
        <v>71</v>
      </c>
      <c r="C179" s="3" t="s">
        <v>398</v>
      </c>
      <c r="D179" s="36">
        <v>14</v>
      </c>
      <c r="E179" s="36">
        <v>8</v>
      </c>
      <c r="F179" s="36">
        <v>8</v>
      </c>
      <c r="G179" s="36">
        <v>3</v>
      </c>
      <c r="H179" s="36">
        <v>2</v>
      </c>
      <c r="I179" s="35">
        <v>0.45577136594005196</v>
      </c>
      <c r="J179" s="35">
        <v>16.044228634059948</v>
      </c>
      <c r="K179" s="37" t="b">
        <v>1</v>
      </c>
    </row>
    <row r="180" spans="1:11">
      <c r="A180" t="s">
        <v>232</v>
      </c>
      <c r="B180" s="3" t="s">
        <v>71</v>
      </c>
      <c r="C180" s="3" t="s">
        <v>399</v>
      </c>
      <c r="D180" s="36">
        <v>7</v>
      </c>
      <c r="E180" s="36">
        <v>4</v>
      </c>
      <c r="F180" s="36">
        <v>4</v>
      </c>
      <c r="G180" s="36">
        <v>3</v>
      </c>
      <c r="H180" s="36">
        <v>0</v>
      </c>
      <c r="I180" s="35">
        <v>1.5</v>
      </c>
      <c r="J180" s="35">
        <v>7.5</v>
      </c>
      <c r="K180" s="37" t="b">
        <v>0</v>
      </c>
    </row>
    <row r="181" spans="1:11">
      <c r="A181" t="s">
        <v>234</v>
      </c>
      <c r="B181" s="39" t="s">
        <v>71</v>
      </c>
      <c r="C181" s="3" t="s">
        <v>400</v>
      </c>
      <c r="D181" s="36">
        <v>7</v>
      </c>
      <c r="E181" s="36">
        <v>4</v>
      </c>
      <c r="F181" s="36">
        <v>4</v>
      </c>
      <c r="G181" s="36">
        <v>0</v>
      </c>
      <c r="H181" s="36">
        <v>2</v>
      </c>
      <c r="I181" s="35">
        <v>-1.2249371855330997</v>
      </c>
      <c r="J181" s="35">
        <v>8.7249371855331006</v>
      </c>
      <c r="K181" s="37" t="b">
        <v>1</v>
      </c>
    </row>
    <row r="182" spans="1:11">
      <c r="A182" t="s">
        <v>155</v>
      </c>
      <c r="B182" s="3" t="s">
        <v>71</v>
      </c>
      <c r="C182" s="3" t="s">
        <v>401</v>
      </c>
      <c r="D182" s="36">
        <v>62</v>
      </c>
      <c r="E182" s="36">
        <v>61</v>
      </c>
      <c r="F182" s="36">
        <v>39</v>
      </c>
      <c r="G182" s="36">
        <v>38</v>
      </c>
      <c r="H182" s="36">
        <v>54</v>
      </c>
      <c r="I182" s="35">
        <v>26.978271133557325</v>
      </c>
      <c r="J182" s="35">
        <v>73.021728866442672</v>
      </c>
      <c r="K182" s="37" t="b">
        <v>1</v>
      </c>
    </row>
    <row r="183" spans="1:11">
      <c r="A183" t="s">
        <v>237</v>
      </c>
      <c r="B183" s="3" t="s">
        <v>71</v>
      </c>
      <c r="C183" s="3" t="s">
        <v>402</v>
      </c>
      <c r="D183" s="36">
        <v>46</v>
      </c>
      <c r="E183" s="36">
        <v>48</v>
      </c>
      <c r="F183" s="36">
        <v>29</v>
      </c>
      <c r="G183" s="36">
        <v>31</v>
      </c>
      <c r="H183" s="36">
        <v>37</v>
      </c>
      <c r="I183" s="35">
        <v>21.38275723137631</v>
      </c>
      <c r="J183" s="35">
        <v>55.61724276862369</v>
      </c>
      <c r="K183" s="37" t="b">
        <v>1</v>
      </c>
    </row>
    <row r="184" spans="1:11">
      <c r="A184" t="s">
        <v>239</v>
      </c>
      <c r="B184" s="3" t="s">
        <v>71</v>
      </c>
      <c r="C184" s="3" t="s">
        <v>403</v>
      </c>
      <c r="D184" s="36">
        <v>16</v>
      </c>
      <c r="E184" s="36">
        <v>13</v>
      </c>
      <c r="F184" s="36">
        <v>10</v>
      </c>
      <c r="G184" s="36">
        <v>7</v>
      </c>
      <c r="H184" s="36">
        <v>17</v>
      </c>
      <c r="I184" s="35">
        <v>4.7917960675006306</v>
      </c>
      <c r="J184" s="35">
        <v>18.208203932499369</v>
      </c>
      <c r="K184" s="37" t="b">
        <v>1</v>
      </c>
    </row>
    <row r="185" spans="1:11">
      <c r="A185" t="s">
        <v>169</v>
      </c>
      <c r="B185" s="3" t="s">
        <v>71</v>
      </c>
      <c r="C185" s="3" t="s">
        <v>404</v>
      </c>
      <c r="D185" s="36">
        <v>12</v>
      </c>
      <c r="E185" s="36">
        <v>7</v>
      </c>
      <c r="F185" s="36">
        <v>9</v>
      </c>
      <c r="G185" s="36">
        <v>12</v>
      </c>
      <c r="H185" s="36">
        <v>18</v>
      </c>
      <c r="I185" s="35">
        <v>5.7573593128807152</v>
      </c>
      <c r="J185" s="35">
        <v>14.242640687119284</v>
      </c>
      <c r="K185" s="37" t="b">
        <v>0</v>
      </c>
    </row>
    <row r="186" spans="1:11">
      <c r="A186" t="s">
        <v>174</v>
      </c>
      <c r="B186" s="3" t="s">
        <v>71</v>
      </c>
      <c r="C186" s="3" t="s">
        <v>405</v>
      </c>
      <c r="D186" s="36">
        <v>43</v>
      </c>
      <c r="E186" s="36">
        <v>52</v>
      </c>
      <c r="F186" s="36">
        <v>51</v>
      </c>
      <c r="G186" s="36">
        <v>54</v>
      </c>
      <c r="H186" s="36">
        <v>40</v>
      </c>
      <c r="I186" s="35">
        <v>41.633399734659243</v>
      </c>
      <c r="J186" s="35">
        <v>58.366600265340757</v>
      </c>
      <c r="K186" s="37" t="b">
        <v>1</v>
      </c>
    </row>
    <row r="187" spans="1:11">
      <c r="A187" t="s">
        <v>176</v>
      </c>
      <c r="B187" s="3" t="s">
        <v>71</v>
      </c>
      <c r="C187" s="3" t="s">
        <v>406</v>
      </c>
      <c r="D187" s="36">
        <v>13</v>
      </c>
      <c r="E187" s="36">
        <v>11</v>
      </c>
      <c r="F187" s="36">
        <v>9</v>
      </c>
      <c r="G187" s="36">
        <v>12</v>
      </c>
      <c r="H187" s="36">
        <v>13</v>
      </c>
      <c r="I187" s="35">
        <v>8.2919601084501924</v>
      </c>
      <c r="J187" s="35">
        <v>14.208039891549808</v>
      </c>
      <c r="K187" s="37" t="b">
        <v>1</v>
      </c>
    </row>
    <row r="188" spans="1:11">
      <c r="A188" t="s">
        <v>178</v>
      </c>
      <c r="B188" s="38" t="s">
        <v>71</v>
      </c>
      <c r="C188" s="3" t="s">
        <v>407</v>
      </c>
      <c r="D188" s="36">
        <v>32</v>
      </c>
      <c r="E188" s="36">
        <v>6</v>
      </c>
      <c r="F188" s="36">
        <v>16</v>
      </c>
      <c r="G188" s="36">
        <v>16</v>
      </c>
      <c r="H188" s="36">
        <v>17</v>
      </c>
      <c r="I188" s="35">
        <v>-1.1279360101971569</v>
      </c>
      <c r="J188" s="35">
        <v>36.12793601019716</v>
      </c>
      <c r="K188" s="37" t="b">
        <v>1</v>
      </c>
    </row>
    <row r="189" spans="1:11">
      <c r="A189" t="s">
        <v>180</v>
      </c>
      <c r="B189" s="3" t="s">
        <v>71</v>
      </c>
      <c r="C189" s="3" t="s">
        <v>408</v>
      </c>
      <c r="D189" s="36">
        <v>9</v>
      </c>
      <c r="E189" s="36">
        <v>4</v>
      </c>
      <c r="F189" s="36">
        <v>9</v>
      </c>
      <c r="G189" s="36">
        <v>6</v>
      </c>
      <c r="H189" s="36">
        <v>4</v>
      </c>
      <c r="I189" s="35">
        <v>2.7573593128807152</v>
      </c>
      <c r="J189" s="35">
        <v>11.242640687119284</v>
      </c>
      <c r="K189" s="37" t="b">
        <v>1</v>
      </c>
    </row>
    <row r="190" spans="1:11">
      <c r="A190" t="s">
        <v>182</v>
      </c>
      <c r="B190" s="3" t="s">
        <v>71</v>
      </c>
      <c r="C190" s="3" t="s">
        <v>409</v>
      </c>
      <c r="D190" s="36">
        <v>30</v>
      </c>
      <c r="E190" s="36">
        <v>28</v>
      </c>
      <c r="F190" s="36">
        <v>23</v>
      </c>
      <c r="G190" s="36">
        <v>26</v>
      </c>
      <c r="H190" s="36">
        <v>12</v>
      </c>
      <c r="I190" s="35">
        <v>21.577959783605699</v>
      </c>
      <c r="J190" s="35">
        <v>31.922040216394301</v>
      </c>
      <c r="K190" s="37" t="b">
        <v>0</v>
      </c>
    </row>
    <row r="191" spans="1:11">
      <c r="A191" t="s">
        <v>247</v>
      </c>
      <c r="B191" s="3" t="s">
        <v>71</v>
      </c>
      <c r="C191" s="3" t="s">
        <v>410</v>
      </c>
      <c r="D191" s="36">
        <v>63</v>
      </c>
      <c r="E191" s="36">
        <v>64</v>
      </c>
      <c r="F191" s="36">
        <v>62</v>
      </c>
      <c r="G191" s="36">
        <v>51</v>
      </c>
      <c r="H191" s="36">
        <v>60</v>
      </c>
      <c r="I191" s="35">
        <v>49.511911518298483</v>
      </c>
      <c r="J191" s="35">
        <v>70.48808848170151</v>
      </c>
      <c r="K191" s="37" t="b">
        <v>1</v>
      </c>
    </row>
    <row r="192" spans="1:11">
      <c r="A192" t="s">
        <v>65</v>
      </c>
      <c r="B192" s="3" t="s">
        <v>61</v>
      </c>
      <c r="C192" s="3" t="s">
        <v>202</v>
      </c>
      <c r="D192" s="36">
        <v>4</v>
      </c>
      <c r="E192" s="36">
        <v>1</v>
      </c>
      <c r="F192" s="36">
        <v>7</v>
      </c>
      <c r="G192" s="36">
        <v>6</v>
      </c>
      <c r="H192" s="36">
        <v>7</v>
      </c>
      <c r="I192" s="35">
        <v>-8.2575694955839829E-2</v>
      </c>
      <c r="J192" s="35">
        <v>9.0825756949558389</v>
      </c>
      <c r="K192" s="37" t="b">
        <v>1</v>
      </c>
    </row>
    <row r="193" spans="1:11">
      <c r="A193" t="s">
        <v>114</v>
      </c>
      <c r="B193" s="3" t="s">
        <v>61</v>
      </c>
      <c r="C193" s="3" t="s">
        <v>411</v>
      </c>
      <c r="D193" s="36">
        <v>4</v>
      </c>
      <c r="E193" s="36">
        <v>1</v>
      </c>
      <c r="F193" s="36">
        <v>7</v>
      </c>
      <c r="G193" s="36">
        <v>6</v>
      </c>
      <c r="H193" s="36">
        <v>6</v>
      </c>
      <c r="I193" s="35">
        <v>-8.2575694955839829E-2</v>
      </c>
      <c r="J193" s="35">
        <v>9.0825756949558389</v>
      </c>
      <c r="K193" s="37" t="b">
        <v>1</v>
      </c>
    </row>
    <row r="194" spans="1:11">
      <c r="A194" t="s">
        <v>121</v>
      </c>
      <c r="B194" s="3" t="s">
        <v>61</v>
      </c>
      <c r="C194" s="3" t="s">
        <v>412</v>
      </c>
      <c r="D194" s="36">
        <v>0</v>
      </c>
      <c r="E194" s="36">
        <v>0</v>
      </c>
      <c r="F194" s="36">
        <v>0</v>
      </c>
      <c r="G194" s="36">
        <v>0</v>
      </c>
      <c r="H194" s="36">
        <v>1</v>
      </c>
      <c r="I194" s="35">
        <v>0</v>
      </c>
      <c r="J194" s="35">
        <v>0</v>
      </c>
      <c r="K194" s="37" t="b">
        <v>0</v>
      </c>
    </row>
    <row r="195" spans="1:11">
      <c r="A195" t="s">
        <v>125</v>
      </c>
      <c r="B195" s="3" t="s">
        <v>61</v>
      </c>
      <c r="C195" s="3" t="s">
        <v>413</v>
      </c>
      <c r="D195" s="36">
        <v>1</v>
      </c>
      <c r="E195" s="36">
        <v>0</v>
      </c>
      <c r="F195" s="36">
        <v>0</v>
      </c>
      <c r="G195" s="36">
        <v>1</v>
      </c>
      <c r="H195" s="36">
        <v>0</v>
      </c>
      <c r="I195" s="35">
        <v>-0.5</v>
      </c>
      <c r="J195" s="35">
        <v>1.5</v>
      </c>
      <c r="K195" s="37" t="b">
        <v>1</v>
      </c>
    </row>
    <row r="196" spans="1:11">
      <c r="A196" t="s">
        <v>227</v>
      </c>
      <c r="B196" s="38" t="s">
        <v>61</v>
      </c>
      <c r="C196" s="3" t="s">
        <v>414</v>
      </c>
      <c r="D196" s="36">
        <v>1</v>
      </c>
      <c r="E196" s="36">
        <v>0</v>
      </c>
      <c r="F196" s="36">
        <v>0</v>
      </c>
      <c r="G196" s="36">
        <v>1</v>
      </c>
      <c r="H196" s="36">
        <v>0</v>
      </c>
      <c r="I196" s="35">
        <v>-0.5</v>
      </c>
      <c r="J196" s="35">
        <v>1.5</v>
      </c>
      <c r="K196" s="37" t="b">
        <v>1</v>
      </c>
    </row>
    <row r="197" spans="1:11">
      <c r="A197" t="s">
        <v>229</v>
      </c>
      <c r="B197" s="3" t="s">
        <v>61</v>
      </c>
      <c r="C197" s="3" t="s">
        <v>415</v>
      </c>
      <c r="D197" s="36">
        <v>0</v>
      </c>
      <c r="E197" s="36">
        <v>0</v>
      </c>
      <c r="F197" s="36">
        <v>0</v>
      </c>
      <c r="G197" s="36">
        <v>0</v>
      </c>
      <c r="H197" s="36">
        <v>0</v>
      </c>
      <c r="I197" s="35">
        <v>0</v>
      </c>
      <c r="J197" s="35">
        <v>0</v>
      </c>
      <c r="K197" s="37" t="b">
        <v>0</v>
      </c>
    </row>
    <row r="198" spans="1:11">
      <c r="A198" t="s">
        <v>142</v>
      </c>
      <c r="B198" s="3" t="s">
        <v>61</v>
      </c>
      <c r="C198" s="3" t="s">
        <v>416</v>
      </c>
      <c r="D198" s="36">
        <v>1</v>
      </c>
      <c r="E198" s="36">
        <v>0</v>
      </c>
      <c r="F198" s="36">
        <v>0</v>
      </c>
      <c r="G198" s="36">
        <v>0</v>
      </c>
      <c r="H198" s="36">
        <v>0</v>
      </c>
      <c r="I198" s="35">
        <v>-0.6160254037844386</v>
      </c>
      <c r="J198" s="35">
        <v>1.1160254037844386</v>
      </c>
      <c r="K198" s="37" t="b">
        <v>1</v>
      </c>
    </row>
    <row r="199" spans="1:11">
      <c r="A199" t="s">
        <v>232</v>
      </c>
      <c r="B199" s="39" t="s">
        <v>61</v>
      </c>
      <c r="C199" s="3" t="s">
        <v>417</v>
      </c>
      <c r="D199" s="36">
        <v>1</v>
      </c>
      <c r="E199" s="36">
        <v>0</v>
      </c>
      <c r="F199" s="36">
        <v>0</v>
      </c>
      <c r="G199" s="36">
        <v>0</v>
      </c>
      <c r="H199" s="36">
        <v>0</v>
      </c>
      <c r="I199" s="35">
        <v>-0.6160254037844386</v>
      </c>
      <c r="J199" s="35">
        <v>1.1160254037844386</v>
      </c>
      <c r="K199" s="37" t="b">
        <v>1</v>
      </c>
    </row>
    <row r="200" spans="1:11">
      <c r="A200" t="s">
        <v>234</v>
      </c>
      <c r="B200" s="3" t="s">
        <v>61</v>
      </c>
      <c r="C200" s="3" t="s">
        <v>418</v>
      </c>
      <c r="D200" s="36">
        <v>0</v>
      </c>
      <c r="E200" s="36">
        <v>0</v>
      </c>
      <c r="F200" s="36">
        <v>0</v>
      </c>
      <c r="G200" s="36">
        <v>0</v>
      </c>
      <c r="H200" s="36">
        <v>0</v>
      </c>
      <c r="I200" s="35">
        <v>0</v>
      </c>
      <c r="J200" s="35">
        <v>0</v>
      </c>
      <c r="K200" s="37" t="b">
        <v>0</v>
      </c>
    </row>
    <row r="201" spans="1:11">
      <c r="A201" t="s">
        <v>155</v>
      </c>
      <c r="B201" s="3" t="s">
        <v>61</v>
      </c>
      <c r="C201" s="3" t="s">
        <v>419</v>
      </c>
      <c r="D201" s="36">
        <v>0</v>
      </c>
      <c r="E201" s="36">
        <v>0</v>
      </c>
      <c r="F201" s="36">
        <v>3</v>
      </c>
      <c r="G201" s="36">
        <v>3</v>
      </c>
      <c r="H201" s="36">
        <v>3</v>
      </c>
      <c r="I201" s="35">
        <v>-1.5</v>
      </c>
      <c r="J201" s="35">
        <v>4.5</v>
      </c>
      <c r="K201" s="37" t="b">
        <v>1</v>
      </c>
    </row>
    <row r="202" spans="1:11">
      <c r="A202" t="s">
        <v>237</v>
      </c>
      <c r="B202" s="3" t="s">
        <v>61</v>
      </c>
      <c r="C202" s="3" t="s">
        <v>420</v>
      </c>
      <c r="D202" s="36">
        <v>0</v>
      </c>
      <c r="E202" s="36">
        <v>0</v>
      </c>
      <c r="F202" s="36">
        <v>3</v>
      </c>
      <c r="G202" s="36">
        <v>3</v>
      </c>
      <c r="H202" s="36">
        <v>2</v>
      </c>
      <c r="I202" s="35">
        <v>-1.5</v>
      </c>
      <c r="J202" s="35">
        <v>4.5</v>
      </c>
      <c r="K202" s="37" t="b">
        <v>1</v>
      </c>
    </row>
    <row r="203" spans="1:11">
      <c r="A203" t="s">
        <v>239</v>
      </c>
      <c r="B203" s="3" t="s">
        <v>61</v>
      </c>
      <c r="C203" s="3" t="s">
        <v>421</v>
      </c>
      <c r="D203" s="36">
        <v>0</v>
      </c>
      <c r="E203" s="36">
        <v>0</v>
      </c>
      <c r="F203" s="36">
        <v>0</v>
      </c>
      <c r="G203" s="36">
        <v>0</v>
      </c>
      <c r="H203" s="36">
        <v>1</v>
      </c>
      <c r="I203" s="35">
        <v>0</v>
      </c>
      <c r="J203" s="35">
        <v>0</v>
      </c>
      <c r="K203" s="37" t="b">
        <v>0</v>
      </c>
    </row>
    <row r="204" spans="1:11">
      <c r="A204" t="s">
        <v>169</v>
      </c>
      <c r="B204" s="3" t="s">
        <v>61</v>
      </c>
      <c r="C204" s="3" t="s">
        <v>422</v>
      </c>
      <c r="D204" s="36">
        <v>0</v>
      </c>
      <c r="E204" s="36">
        <v>0</v>
      </c>
      <c r="F204" s="36">
        <v>0</v>
      </c>
      <c r="G204" s="36">
        <v>0</v>
      </c>
      <c r="H204" s="36">
        <v>2</v>
      </c>
      <c r="I204" s="35">
        <v>0</v>
      </c>
      <c r="J204" s="35">
        <v>0</v>
      </c>
      <c r="K204" s="37" t="b">
        <v>0</v>
      </c>
    </row>
    <row r="205" spans="1:11">
      <c r="A205" t="s">
        <v>174</v>
      </c>
      <c r="B205" s="3" t="s">
        <v>61</v>
      </c>
      <c r="C205" s="3" t="s">
        <v>423</v>
      </c>
      <c r="D205" s="36">
        <v>0</v>
      </c>
      <c r="E205" s="36">
        <v>0</v>
      </c>
      <c r="F205" s="36">
        <v>0</v>
      </c>
      <c r="G205" s="36">
        <v>1</v>
      </c>
      <c r="H205" s="36">
        <v>0</v>
      </c>
      <c r="I205" s="35">
        <v>-0.6160254037844386</v>
      </c>
      <c r="J205" s="35">
        <v>1.1160254037844386</v>
      </c>
      <c r="K205" s="37" t="b">
        <v>1</v>
      </c>
    </row>
    <row r="206" spans="1:11">
      <c r="A206" t="s">
        <v>176</v>
      </c>
      <c r="B206" s="38" t="s">
        <v>61</v>
      </c>
      <c r="C206" s="3" t="s">
        <v>424</v>
      </c>
      <c r="D206" s="36">
        <v>0</v>
      </c>
      <c r="E206" s="36">
        <v>1</v>
      </c>
      <c r="F206" s="36">
        <v>2</v>
      </c>
      <c r="G206" s="36">
        <v>0</v>
      </c>
      <c r="H206" s="36">
        <v>0</v>
      </c>
      <c r="I206" s="35">
        <v>-0.9083123951776999</v>
      </c>
      <c r="J206" s="35">
        <v>2.4083123951776999</v>
      </c>
      <c r="K206" s="37" t="b">
        <v>1</v>
      </c>
    </row>
    <row r="207" spans="1:11">
      <c r="A207" t="s">
        <v>178</v>
      </c>
      <c r="B207" s="3" t="s">
        <v>61</v>
      </c>
      <c r="C207" s="3" t="s">
        <v>425</v>
      </c>
      <c r="D207" s="36">
        <v>1</v>
      </c>
      <c r="E207" s="36">
        <v>0</v>
      </c>
      <c r="F207" s="36">
        <v>0</v>
      </c>
      <c r="G207" s="36">
        <v>0</v>
      </c>
      <c r="H207" s="36">
        <v>0</v>
      </c>
      <c r="I207" s="35">
        <v>-0.6160254037844386</v>
      </c>
      <c r="J207" s="35">
        <v>1.1160254037844386</v>
      </c>
      <c r="K207" s="37" t="b">
        <v>1</v>
      </c>
    </row>
    <row r="208" spans="1:11">
      <c r="A208" t="s">
        <v>180</v>
      </c>
      <c r="B208" s="3" t="s">
        <v>61</v>
      </c>
      <c r="C208" s="3" t="s">
        <v>426</v>
      </c>
      <c r="D208" s="36">
        <v>0</v>
      </c>
      <c r="E208" s="36">
        <v>0</v>
      </c>
      <c r="F208" s="36">
        <v>0</v>
      </c>
      <c r="G208" s="36">
        <v>0</v>
      </c>
      <c r="H208" s="36">
        <v>1</v>
      </c>
      <c r="I208" s="35">
        <v>0</v>
      </c>
      <c r="J208" s="35">
        <v>0</v>
      </c>
      <c r="K208" s="37" t="b">
        <v>0</v>
      </c>
    </row>
    <row r="209" spans="1:11">
      <c r="A209" t="s">
        <v>182</v>
      </c>
      <c r="B209" s="3" t="s">
        <v>61</v>
      </c>
      <c r="C209" s="3" t="s">
        <v>427</v>
      </c>
      <c r="D209" s="36">
        <v>1</v>
      </c>
      <c r="E209" s="36">
        <v>0</v>
      </c>
      <c r="F209" s="36">
        <v>0</v>
      </c>
      <c r="G209" s="36">
        <v>0</v>
      </c>
      <c r="H209" s="36">
        <v>1</v>
      </c>
      <c r="I209" s="35">
        <v>-0.6160254037844386</v>
      </c>
      <c r="J209" s="35">
        <v>1.1160254037844386</v>
      </c>
      <c r="K209" s="37" t="b">
        <v>1</v>
      </c>
    </row>
    <row r="210" spans="1:11">
      <c r="A210" t="s">
        <v>247</v>
      </c>
      <c r="B210" s="3" t="s">
        <v>61</v>
      </c>
      <c r="C210" s="3" t="s">
        <v>428</v>
      </c>
      <c r="D210" s="36">
        <v>0</v>
      </c>
      <c r="E210" s="36">
        <v>0</v>
      </c>
      <c r="F210" s="36">
        <v>2</v>
      </c>
      <c r="G210" s="36">
        <v>1</v>
      </c>
      <c r="H210" s="36">
        <v>0</v>
      </c>
      <c r="I210" s="35">
        <v>-0.9083123951776999</v>
      </c>
      <c r="J210" s="35">
        <v>2.4083123951776999</v>
      </c>
      <c r="K210" s="37" t="b">
        <v>1</v>
      </c>
    </row>
    <row r="211" spans="1:11">
      <c r="A211" t="s">
        <v>65</v>
      </c>
      <c r="B211" s="3" t="s">
        <v>62</v>
      </c>
      <c r="C211" s="3" t="s">
        <v>203</v>
      </c>
      <c r="D211" s="36">
        <v>5</v>
      </c>
      <c r="E211" s="36">
        <v>12</v>
      </c>
      <c r="F211" s="36">
        <v>9</v>
      </c>
      <c r="G211" s="36">
        <v>12</v>
      </c>
      <c r="H211" s="36">
        <v>15</v>
      </c>
      <c r="I211" s="35">
        <v>3.7554373534619714</v>
      </c>
      <c r="J211" s="35">
        <v>15.244562646538029</v>
      </c>
      <c r="K211" s="37" t="b">
        <v>1</v>
      </c>
    </row>
    <row r="212" spans="1:11">
      <c r="A212" t="s">
        <v>114</v>
      </c>
      <c r="B212" s="3" t="s">
        <v>62</v>
      </c>
      <c r="C212" s="3" t="s">
        <v>429</v>
      </c>
      <c r="D212" s="36">
        <v>4</v>
      </c>
      <c r="E212" s="36">
        <v>11</v>
      </c>
      <c r="F212" s="36">
        <v>8</v>
      </c>
      <c r="G212" s="36">
        <v>11</v>
      </c>
      <c r="H212" s="36">
        <v>12</v>
      </c>
      <c r="I212" s="35">
        <v>2.7554373534619714</v>
      </c>
      <c r="J212" s="35">
        <v>14.244562646538029</v>
      </c>
      <c r="K212" s="37" t="b">
        <v>1</v>
      </c>
    </row>
    <row r="213" spans="1:11">
      <c r="A213" t="s">
        <v>121</v>
      </c>
      <c r="B213" s="3" t="s">
        <v>62</v>
      </c>
      <c r="C213" s="3" t="s">
        <v>430</v>
      </c>
      <c r="D213" s="36">
        <v>1</v>
      </c>
      <c r="E213" s="36">
        <v>1</v>
      </c>
      <c r="F213" s="36">
        <v>1</v>
      </c>
      <c r="G213" s="36">
        <v>1</v>
      </c>
      <c r="H213" s="36">
        <v>3</v>
      </c>
      <c r="I213" s="35">
        <v>1</v>
      </c>
      <c r="J213" s="35">
        <v>1</v>
      </c>
      <c r="K213" s="37" t="b">
        <v>0</v>
      </c>
    </row>
    <row r="214" spans="1:11">
      <c r="A214" t="s">
        <v>125</v>
      </c>
      <c r="B214" s="38" t="s">
        <v>62</v>
      </c>
      <c r="C214" s="3" t="s">
        <v>431</v>
      </c>
      <c r="D214" s="36">
        <v>0</v>
      </c>
      <c r="E214" s="36">
        <v>3</v>
      </c>
      <c r="F214" s="36">
        <v>4</v>
      </c>
      <c r="G214" s="36">
        <v>1</v>
      </c>
      <c r="H214" s="36">
        <v>4</v>
      </c>
      <c r="I214" s="35">
        <v>-1.1622776601683795</v>
      </c>
      <c r="J214" s="35">
        <v>5.16227766016838</v>
      </c>
      <c r="K214" s="37" t="b">
        <v>1</v>
      </c>
    </row>
    <row r="215" spans="1:11">
      <c r="A215" t="s">
        <v>227</v>
      </c>
      <c r="B215" s="3" t="s">
        <v>62</v>
      </c>
      <c r="C215" s="3" t="s">
        <v>432</v>
      </c>
      <c r="D215" s="36">
        <v>0</v>
      </c>
      <c r="E215" s="36">
        <v>3</v>
      </c>
      <c r="F215" s="36">
        <v>4</v>
      </c>
      <c r="G215" s="36">
        <v>1</v>
      </c>
      <c r="H215" s="36">
        <v>4</v>
      </c>
      <c r="I215" s="35">
        <v>-1.1622776601683795</v>
      </c>
      <c r="J215" s="35">
        <v>5.16227766016838</v>
      </c>
      <c r="K215" s="37" t="b">
        <v>1</v>
      </c>
    </row>
    <row r="216" spans="1:11">
      <c r="A216" t="s">
        <v>229</v>
      </c>
      <c r="B216" s="3" t="s">
        <v>62</v>
      </c>
      <c r="C216" s="3" t="s">
        <v>433</v>
      </c>
      <c r="D216" s="36">
        <v>0</v>
      </c>
      <c r="E216" s="36">
        <v>0</v>
      </c>
      <c r="F216" s="36">
        <v>0</v>
      </c>
      <c r="G216" s="36">
        <v>0</v>
      </c>
      <c r="H216" s="36">
        <v>0</v>
      </c>
      <c r="I216" s="35">
        <v>0</v>
      </c>
      <c r="J216" s="35">
        <v>0</v>
      </c>
      <c r="K216" s="37" t="b">
        <v>0</v>
      </c>
    </row>
    <row r="217" spans="1:11">
      <c r="A217" t="s">
        <v>142</v>
      </c>
      <c r="B217" s="39" t="s">
        <v>62</v>
      </c>
      <c r="C217" s="3" t="s">
        <v>434</v>
      </c>
      <c r="D217" s="36">
        <v>0</v>
      </c>
      <c r="E217" s="36">
        <v>0</v>
      </c>
      <c r="F217" s="36">
        <v>0</v>
      </c>
      <c r="G217" s="36">
        <v>0</v>
      </c>
      <c r="H217" s="36">
        <v>0</v>
      </c>
      <c r="I217" s="35">
        <v>0</v>
      </c>
      <c r="J217" s="35">
        <v>0</v>
      </c>
      <c r="K217" s="37" t="b">
        <v>0</v>
      </c>
    </row>
    <row r="218" spans="1:11">
      <c r="A218" t="s">
        <v>232</v>
      </c>
      <c r="B218" s="3" t="s">
        <v>62</v>
      </c>
      <c r="C218" s="3" t="s">
        <v>435</v>
      </c>
      <c r="D218" s="36">
        <v>0</v>
      </c>
      <c r="E218" s="36">
        <v>0</v>
      </c>
      <c r="F218" s="36">
        <v>0</v>
      </c>
      <c r="G218" s="36">
        <v>0</v>
      </c>
      <c r="H218" s="36">
        <v>0</v>
      </c>
      <c r="I218" s="35">
        <v>0</v>
      </c>
      <c r="J218" s="35">
        <v>0</v>
      </c>
      <c r="K218" s="37" t="b">
        <v>0</v>
      </c>
    </row>
    <row r="219" spans="1:11">
      <c r="A219" t="s">
        <v>234</v>
      </c>
      <c r="B219" s="3" t="s">
        <v>62</v>
      </c>
      <c r="C219" s="3" t="s">
        <v>436</v>
      </c>
      <c r="D219" s="36">
        <v>0</v>
      </c>
      <c r="E219" s="36">
        <v>0</v>
      </c>
      <c r="F219" s="36">
        <v>0</v>
      </c>
      <c r="G219" s="36">
        <v>0</v>
      </c>
      <c r="H219" s="36">
        <v>0</v>
      </c>
      <c r="I219" s="35">
        <v>0</v>
      </c>
      <c r="J219" s="35">
        <v>0</v>
      </c>
      <c r="K219" s="37" t="b">
        <v>0</v>
      </c>
    </row>
    <row r="220" spans="1:11">
      <c r="A220" t="s">
        <v>155</v>
      </c>
      <c r="B220" s="3" t="s">
        <v>62</v>
      </c>
      <c r="C220" s="3" t="s">
        <v>437</v>
      </c>
      <c r="D220" s="36">
        <v>1</v>
      </c>
      <c r="E220" s="36">
        <v>2</v>
      </c>
      <c r="F220" s="36">
        <v>1</v>
      </c>
      <c r="G220" s="36">
        <v>3</v>
      </c>
      <c r="H220" s="36">
        <v>3</v>
      </c>
      <c r="I220" s="35">
        <v>9.1687604822300095E-2</v>
      </c>
      <c r="J220" s="35">
        <v>3.4083123951776999</v>
      </c>
      <c r="K220" s="37" t="b">
        <v>1</v>
      </c>
    </row>
    <row r="221" spans="1:11">
      <c r="A221" t="s">
        <v>237</v>
      </c>
      <c r="B221" s="3" t="s">
        <v>62</v>
      </c>
      <c r="C221" s="3" t="s">
        <v>438</v>
      </c>
      <c r="D221" s="36">
        <v>0</v>
      </c>
      <c r="E221" s="36">
        <v>1</v>
      </c>
      <c r="F221" s="36">
        <v>0</v>
      </c>
      <c r="G221" s="36">
        <v>2</v>
      </c>
      <c r="H221" s="36">
        <v>0</v>
      </c>
      <c r="I221" s="35">
        <v>-0.9083123951776999</v>
      </c>
      <c r="J221" s="35">
        <v>2.4083123951776999</v>
      </c>
      <c r="K221" s="37" t="b">
        <v>1</v>
      </c>
    </row>
    <row r="222" spans="1:11">
      <c r="A222" t="s">
        <v>239</v>
      </c>
      <c r="B222" s="3" t="s">
        <v>62</v>
      </c>
      <c r="C222" s="3" t="s">
        <v>439</v>
      </c>
      <c r="D222" s="36">
        <v>1</v>
      </c>
      <c r="E222" s="36">
        <v>1</v>
      </c>
      <c r="F222" s="36">
        <v>1</v>
      </c>
      <c r="G222" s="36">
        <v>1</v>
      </c>
      <c r="H222" s="36">
        <v>3</v>
      </c>
      <c r="I222" s="35">
        <v>1</v>
      </c>
      <c r="J222" s="35">
        <v>1</v>
      </c>
      <c r="K222" s="37" t="b">
        <v>0</v>
      </c>
    </row>
    <row r="223" spans="1:11">
      <c r="A223" t="s">
        <v>169</v>
      </c>
      <c r="B223" s="3" t="s">
        <v>62</v>
      </c>
      <c r="C223" s="3" t="s">
        <v>440</v>
      </c>
      <c r="D223" s="36">
        <v>0</v>
      </c>
      <c r="E223" s="36">
        <v>0</v>
      </c>
      <c r="F223" s="36">
        <v>0</v>
      </c>
      <c r="G223" s="36">
        <v>2</v>
      </c>
      <c r="H223" s="36">
        <v>0</v>
      </c>
      <c r="I223" s="35">
        <v>-1.2320508075688772</v>
      </c>
      <c r="J223" s="35">
        <v>2.2320508075688772</v>
      </c>
      <c r="K223" s="37" t="b">
        <v>1</v>
      </c>
    </row>
    <row r="224" spans="1:11">
      <c r="A224" t="s">
        <v>174</v>
      </c>
      <c r="B224" s="38" t="s">
        <v>62</v>
      </c>
      <c r="C224" s="3" t="s">
        <v>441</v>
      </c>
      <c r="D224" s="36">
        <v>2</v>
      </c>
      <c r="E224" s="36">
        <v>3</v>
      </c>
      <c r="F224" s="36">
        <v>0</v>
      </c>
      <c r="G224" s="36">
        <v>1</v>
      </c>
      <c r="H224" s="36">
        <v>1</v>
      </c>
      <c r="I224" s="35">
        <v>-0.73606797749978981</v>
      </c>
      <c r="J224" s="35">
        <v>3.7360679774997898</v>
      </c>
      <c r="K224" s="37" t="b">
        <v>1</v>
      </c>
    </row>
    <row r="225" spans="1:11">
      <c r="A225" t="s">
        <v>176</v>
      </c>
      <c r="B225" s="3" t="s">
        <v>62</v>
      </c>
      <c r="C225" s="3" t="s">
        <v>442</v>
      </c>
      <c r="D225" s="36">
        <v>0</v>
      </c>
      <c r="E225" s="36">
        <v>0</v>
      </c>
      <c r="F225" s="36">
        <v>0</v>
      </c>
      <c r="G225" s="36">
        <v>0</v>
      </c>
      <c r="H225" s="36">
        <v>2</v>
      </c>
      <c r="I225" s="35">
        <v>0</v>
      </c>
      <c r="J225" s="35">
        <v>0</v>
      </c>
      <c r="K225" s="37" t="b">
        <v>0</v>
      </c>
    </row>
    <row r="226" spans="1:11">
      <c r="A226" t="s">
        <v>178</v>
      </c>
      <c r="B226" s="3" t="s">
        <v>62</v>
      </c>
      <c r="C226" s="3" t="s">
        <v>443</v>
      </c>
      <c r="D226" s="36">
        <v>0</v>
      </c>
      <c r="E226" s="36">
        <v>1</v>
      </c>
      <c r="F226" s="36">
        <v>0</v>
      </c>
      <c r="G226" s="36">
        <v>1</v>
      </c>
      <c r="H226" s="36">
        <v>1</v>
      </c>
      <c r="I226" s="35">
        <v>-0.5</v>
      </c>
      <c r="J226" s="35">
        <v>1.5</v>
      </c>
      <c r="K226" s="37" t="b">
        <v>1</v>
      </c>
    </row>
    <row r="227" spans="1:11">
      <c r="A227" t="s">
        <v>180</v>
      </c>
      <c r="B227" s="3" t="s">
        <v>62</v>
      </c>
      <c r="C227" s="3" t="s">
        <v>444</v>
      </c>
      <c r="D227" s="36">
        <v>1</v>
      </c>
      <c r="E227" s="36">
        <v>0</v>
      </c>
      <c r="F227" s="36">
        <v>0</v>
      </c>
      <c r="G227" s="36">
        <v>0</v>
      </c>
      <c r="H227" s="36">
        <v>0</v>
      </c>
      <c r="I227" s="35">
        <v>-0.6160254037844386</v>
      </c>
      <c r="J227" s="35">
        <v>1.1160254037844386</v>
      </c>
      <c r="K227" s="37" t="b">
        <v>1</v>
      </c>
    </row>
    <row r="228" spans="1:11">
      <c r="A228" t="s">
        <v>182</v>
      </c>
      <c r="B228" s="3" t="s">
        <v>62</v>
      </c>
      <c r="C228" s="3" t="s">
        <v>445</v>
      </c>
      <c r="D228" s="36">
        <v>1</v>
      </c>
      <c r="E228" s="36">
        <v>2</v>
      </c>
      <c r="F228" s="36">
        <v>1</v>
      </c>
      <c r="G228" s="36">
        <v>2</v>
      </c>
      <c r="H228" s="36">
        <v>0</v>
      </c>
      <c r="I228" s="35">
        <v>0.5</v>
      </c>
      <c r="J228" s="35">
        <v>2.5</v>
      </c>
      <c r="K228" s="37" t="b">
        <v>0</v>
      </c>
    </row>
    <row r="229" spans="1:11">
      <c r="A229" t="s">
        <v>247</v>
      </c>
      <c r="B229" s="3" t="s">
        <v>62</v>
      </c>
      <c r="C229" s="3" t="s">
        <v>446</v>
      </c>
      <c r="D229" s="36">
        <v>0</v>
      </c>
      <c r="E229" s="36">
        <v>1</v>
      </c>
      <c r="F229" s="36">
        <v>3</v>
      </c>
      <c r="G229" s="36">
        <v>2</v>
      </c>
      <c r="H229" s="36">
        <v>4</v>
      </c>
      <c r="I229" s="35">
        <v>-0.73606797749978981</v>
      </c>
      <c r="J229" s="35">
        <v>3.7360679774997898</v>
      </c>
      <c r="K229" s="37" t="b">
        <v>1</v>
      </c>
    </row>
    <row r="230" spans="1:11">
      <c r="A230" t="s">
        <v>65</v>
      </c>
      <c r="B230" s="3" t="s">
        <v>63</v>
      </c>
      <c r="C230" s="3" t="s">
        <v>204</v>
      </c>
      <c r="D230" s="36">
        <v>170</v>
      </c>
      <c r="E230" s="36">
        <v>210</v>
      </c>
      <c r="F230" s="36">
        <v>206</v>
      </c>
      <c r="G230" s="36">
        <v>189</v>
      </c>
      <c r="H230" s="36">
        <v>235</v>
      </c>
      <c r="I230" s="35">
        <v>162.11536707973363</v>
      </c>
      <c r="J230" s="35">
        <v>225.38463292026637</v>
      </c>
      <c r="K230" s="37" t="b">
        <v>1</v>
      </c>
    </row>
    <row r="231" spans="1:11">
      <c r="A231" t="s">
        <v>114</v>
      </c>
      <c r="B231" s="3" t="s">
        <v>63</v>
      </c>
      <c r="C231" s="3" t="s">
        <v>447</v>
      </c>
      <c r="D231" s="36">
        <v>134</v>
      </c>
      <c r="E231" s="36">
        <v>144</v>
      </c>
      <c r="F231" s="36">
        <v>158</v>
      </c>
      <c r="G231" s="36">
        <v>133</v>
      </c>
      <c r="H231" s="36">
        <v>180</v>
      </c>
      <c r="I231" s="35">
        <v>122.13160046126929</v>
      </c>
      <c r="J231" s="35">
        <v>162.3683995387307</v>
      </c>
      <c r="K231" s="37" t="b">
        <v>0</v>
      </c>
    </row>
    <row r="232" spans="1:11">
      <c r="A232" t="s">
        <v>121</v>
      </c>
      <c r="B232" s="38" t="s">
        <v>63</v>
      </c>
      <c r="C232" s="3" t="s">
        <v>448</v>
      </c>
      <c r="D232" s="36">
        <v>36</v>
      </c>
      <c r="E232" s="36">
        <v>66</v>
      </c>
      <c r="F232" s="36">
        <v>48</v>
      </c>
      <c r="G232" s="36">
        <v>56</v>
      </c>
      <c r="H232" s="36">
        <v>55</v>
      </c>
      <c r="I232" s="35">
        <v>29.522739024164089</v>
      </c>
      <c r="J232" s="35">
        <v>73.477260975835918</v>
      </c>
      <c r="K232" s="37" t="b">
        <v>1</v>
      </c>
    </row>
    <row r="233" spans="1:11">
      <c r="A233" t="s">
        <v>125</v>
      </c>
      <c r="B233" s="3" t="s">
        <v>63</v>
      </c>
      <c r="C233" s="3" t="s">
        <v>449</v>
      </c>
      <c r="D233" s="36">
        <v>53</v>
      </c>
      <c r="E233" s="36">
        <v>80</v>
      </c>
      <c r="F233" s="36">
        <v>68</v>
      </c>
      <c r="G233" s="36">
        <v>66</v>
      </c>
      <c r="H233" s="36">
        <v>79</v>
      </c>
      <c r="I233" s="35">
        <v>47.599281997794442</v>
      </c>
      <c r="J233" s="35">
        <v>85.900718002205565</v>
      </c>
      <c r="K233" s="37" t="b">
        <v>1</v>
      </c>
    </row>
    <row r="234" spans="1:11">
      <c r="A234" t="s">
        <v>227</v>
      </c>
      <c r="B234" s="3" t="s">
        <v>63</v>
      </c>
      <c r="C234" s="3" t="s">
        <v>450</v>
      </c>
      <c r="D234" s="36">
        <v>27</v>
      </c>
      <c r="E234" s="36">
        <v>24</v>
      </c>
      <c r="F234" s="36">
        <v>28</v>
      </c>
      <c r="G234" s="36">
        <v>19</v>
      </c>
      <c r="H234" s="36">
        <v>32</v>
      </c>
      <c r="I234" s="35">
        <v>17.5</v>
      </c>
      <c r="J234" s="35">
        <v>31.5</v>
      </c>
      <c r="K234" s="37" t="b">
        <v>1</v>
      </c>
    </row>
    <row r="235" spans="1:11">
      <c r="A235" t="s">
        <v>229</v>
      </c>
      <c r="B235" s="39" t="s">
        <v>63</v>
      </c>
      <c r="C235" s="3" t="s">
        <v>451</v>
      </c>
      <c r="D235" s="36">
        <v>26</v>
      </c>
      <c r="E235" s="36">
        <v>56</v>
      </c>
      <c r="F235" s="36">
        <v>40</v>
      </c>
      <c r="G235" s="36">
        <v>47</v>
      </c>
      <c r="H235" s="36">
        <v>47</v>
      </c>
      <c r="I235" s="35">
        <v>20.323988050719301</v>
      </c>
      <c r="J235" s="35">
        <v>64.176011949280706</v>
      </c>
      <c r="K235" s="37" t="b">
        <v>1</v>
      </c>
    </row>
    <row r="236" spans="1:11">
      <c r="A236" t="s">
        <v>142</v>
      </c>
      <c r="B236" s="3" t="s">
        <v>63</v>
      </c>
      <c r="C236" s="3" t="s">
        <v>452</v>
      </c>
      <c r="D236" s="36">
        <v>4</v>
      </c>
      <c r="E236" s="36">
        <v>2</v>
      </c>
      <c r="F236" s="36">
        <v>3</v>
      </c>
      <c r="G236" s="36">
        <v>1</v>
      </c>
      <c r="H236" s="36">
        <v>0</v>
      </c>
      <c r="I236" s="35">
        <v>0.26393202250021019</v>
      </c>
      <c r="J236" s="35">
        <v>4.7360679774997898</v>
      </c>
      <c r="K236" s="37" t="b">
        <v>1</v>
      </c>
    </row>
    <row r="237" spans="1:11">
      <c r="A237" t="s">
        <v>232</v>
      </c>
      <c r="B237" s="3" t="s">
        <v>63</v>
      </c>
      <c r="C237" s="3" t="s">
        <v>453</v>
      </c>
      <c r="D237" s="36">
        <v>1</v>
      </c>
      <c r="E237" s="36">
        <v>2</v>
      </c>
      <c r="F237" s="36">
        <v>1</v>
      </c>
      <c r="G237" s="36">
        <v>0</v>
      </c>
      <c r="H237" s="36">
        <v>0</v>
      </c>
      <c r="I237" s="35">
        <v>-0.41421356237309515</v>
      </c>
      <c r="J237" s="35">
        <v>2.4142135623730949</v>
      </c>
      <c r="K237" s="37" t="b">
        <v>1</v>
      </c>
    </row>
    <row r="238" spans="1:11">
      <c r="A238" t="s">
        <v>234</v>
      </c>
      <c r="B238" s="3" t="s">
        <v>63</v>
      </c>
      <c r="C238" s="3" t="s">
        <v>454</v>
      </c>
      <c r="D238" s="36">
        <v>3</v>
      </c>
      <c r="E238" s="36">
        <v>0</v>
      </c>
      <c r="F238" s="36">
        <v>2</v>
      </c>
      <c r="G238" s="36">
        <v>1</v>
      </c>
      <c r="H238" s="36">
        <v>0</v>
      </c>
      <c r="I238" s="35">
        <v>-0.73606797749978981</v>
      </c>
      <c r="J238" s="35">
        <v>3.7360679774997898</v>
      </c>
      <c r="K238" s="37" t="b">
        <v>1</v>
      </c>
    </row>
    <row r="239" spans="1:11">
      <c r="A239" t="s">
        <v>155</v>
      </c>
      <c r="B239" s="3" t="s">
        <v>63</v>
      </c>
      <c r="C239" s="3" t="s">
        <v>455</v>
      </c>
      <c r="D239" s="36">
        <v>38</v>
      </c>
      <c r="E239" s="36">
        <v>28</v>
      </c>
      <c r="F239" s="36">
        <v>35</v>
      </c>
      <c r="G239" s="36">
        <v>29</v>
      </c>
      <c r="H239" s="36">
        <v>44</v>
      </c>
      <c r="I239" s="35">
        <v>24.193376137081927</v>
      </c>
      <c r="J239" s="35">
        <v>40.806623862918073</v>
      </c>
      <c r="K239" s="37" t="b">
        <v>1</v>
      </c>
    </row>
    <row r="240" spans="1:11">
      <c r="A240" t="s">
        <v>237</v>
      </c>
      <c r="B240" s="3" t="s">
        <v>63</v>
      </c>
      <c r="C240" s="3" t="s">
        <v>456</v>
      </c>
      <c r="D240" s="36">
        <v>31</v>
      </c>
      <c r="E240" s="36">
        <v>18</v>
      </c>
      <c r="F240" s="36">
        <v>29</v>
      </c>
      <c r="G240" s="36">
        <v>21</v>
      </c>
      <c r="H240" s="36">
        <v>36</v>
      </c>
      <c r="I240" s="35">
        <v>13.944908607512845</v>
      </c>
      <c r="J240" s="35">
        <v>35.555091392487157</v>
      </c>
      <c r="K240" s="37" t="b">
        <v>1</v>
      </c>
    </row>
    <row r="241" spans="1:11">
      <c r="A241" t="s">
        <v>239</v>
      </c>
      <c r="B241" s="3" t="s">
        <v>63</v>
      </c>
      <c r="C241" s="3" t="s">
        <v>457</v>
      </c>
      <c r="D241" s="36">
        <v>7</v>
      </c>
      <c r="E241" s="36">
        <v>10</v>
      </c>
      <c r="F241" s="36">
        <v>6</v>
      </c>
      <c r="G241" s="36">
        <v>8</v>
      </c>
      <c r="H241" s="36">
        <v>8</v>
      </c>
      <c r="I241" s="35">
        <v>4.7919601084501924</v>
      </c>
      <c r="J241" s="35">
        <v>10.708039891549808</v>
      </c>
      <c r="K241" s="37" t="b">
        <v>1</v>
      </c>
    </row>
    <row r="242" spans="1:11">
      <c r="A242" t="s">
        <v>169</v>
      </c>
      <c r="B242" s="38" t="s">
        <v>63</v>
      </c>
      <c r="C242" s="3" t="s">
        <v>458</v>
      </c>
      <c r="D242" s="36">
        <v>5</v>
      </c>
      <c r="E242" s="36">
        <v>1</v>
      </c>
      <c r="F242" s="36">
        <v>4</v>
      </c>
      <c r="G242" s="36">
        <v>2</v>
      </c>
      <c r="H242" s="36">
        <v>6</v>
      </c>
      <c r="I242" s="35">
        <v>-0.16227766016837952</v>
      </c>
      <c r="J242" s="35">
        <v>6.16227766016838</v>
      </c>
      <c r="K242" s="37" t="b">
        <v>1</v>
      </c>
    </row>
    <row r="243" spans="1:11">
      <c r="A243" t="s">
        <v>174</v>
      </c>
      <c r="B243" s="3" t="s">
        <v>63</v>
      </c>
      <c r="C243" s="3" t="s">
        <v>459</v>
      </c>
      <c r="D243" s="36">
        <v>24</v>
      </c>
      <c r="E243" s="36">
        <v>31</v>
      </c>
      <c r="F243" s="36">
        <v>28</v>
      </c>
      <c r="G243" s="36">
        <v>31</v>
      </c>
      <c r="H243" s="36">
        <v>40</v>
      </c>
      <c r="I243" s="35">
        <v>22.755437353461971</v>
      </c>
      <c r="J243" s="35">
        <v>34.244562646538029</v>
      </c>
      <c r="K243" s="37" t="b">
        <v>0</v>
      </c>
    </row>
    <row r="244" spans="1:11">
      <c r="A244" t="s">
        <v>176</v>
      </c>
      <c r="B244" s="3" t="s">
        <v>63</v>
      </c>
      <c r="C244" s="3" t="s">
        <v>460</v>
      </c>
      <c r="D244" s="36">
        <v>0</v>
      </c>
      <c r="E244" s="36">
        <v>1</v>
      </c>
      <c r="F244" s="36">
        <v>1</v>
      </c>
      <c r="G244" s="36">
        <v>0</v>
      </c>
      <c r="H244" s="36">
        <v>0</v>
      </c>
      <c r="I244" s="35">
        <v>-0.5</v>
      </c>
      <c r="J244" s="35">
        <v>1.5</v>
      </c>
      <c r="K244" s="37" t="b">
        <v>1</v>
      </c>
    </row>
    <row r="245" spans="1:11">
      <c r="A245" t="s">
        <v>178</v>
      </c>
      <c r="B245" s="3" t="s">
        <v>63</v>
      </c>
      <c r="C245" s="3" t="s">
        <v>461</v>
      </c>
      <c r="D245" s="36">
        <v>4</v>
      </c>
      <c r="E245" s="36">
        <v>2</v>
      </c>
      <c r="F245" s="36">
        <v>1</v>
      </c>
      <c r="G245" s="36">
        <v>7</v>
      </c>
      <c r="H245" s="36">
        <v>4</v>
      </c>
      <c r="I245" s="35">
        <v>-1.0825756949558398</v>
      </c>
      <c r="J245" s="35">
        <v>8.0825756949558389</v>
      </c>
      <c r="K245" s="37" t="b">
        <v>1</v>
      </c>
    </row>
    <row r="246" spans="1:11">
      <c r="A246" t="s">
        <v>180</v>
      </c>
      <c r="B246" s="3" t="s">
        <v>63</v>
      </c>
      <c r="C246" s="3" t="s">
        <v>462</v>
      </c>
      <c r="D246" s="36">
        <v>2</v>
      </c>
      <c r="E246" s="36">
        <v>1</v>
      </c>
      <c r="F246" s="36">
        <v>7</v>
      </c>
      <c r="G246" s="36">
        <v>1</v>
      </c>
      <c r="H246" s="36">
        <v>3</v>
      </c>
      <c r="I246" s="35">
        <v>-2.2249371855330997</v>
      </c>
      <c r="J246" s="35">
        <v>7.7249371855330997</v>
      </c>
      <c r="K246" s="37" t="b">
        <v>1</v>
      </c>
    </row>
    <row r="247" spans="1:11">
      <c r="A247" t="s">
        <v>182</v>
      </c>
      <c r="B247" s="3" t="s">
        <v>63</v>
      </c>
      <c r="C247" s="3" t="s">
        <v>463</v>
      </c>
      <c r="D247" s="36">
        <v>26</v>
      </c>
      <c r="E247" s="36">
        <v>26</v>
      </c>
      <c r="F247" s="36">
        <v>28</v>
      </c>
      <c r="G247" s="36">
        <v>21</v>
      </c>
      <c r="H247" s="36">
        <v>34</v>
      </c>
      <c r="I247" s="35">
        <v>20.077959783605699</v>
      </c>
      <c r="J247" s="35">
        <v>30.422040216394301</v>
      </c>
      <c r="K247" s="37" t="b">
        <v>0</v>
      </c>
    </row>
    <row r="248" spans="1:11">
      <c r="A248" t="s">
        <v>247</v>
      </c>
      <c r="B248" s="3" t="s">
        <v>63</v>
      </c>
      <c r="C248" s="3" t="s">
        <v>464</v>
      </c>
      <c r="D248" s="36">
        <v>14</v>
      </c>
      <c r="E248" s="36">
        <v>38</v>
      </c>
      <c r="F248" s="36">
        <v>31</v>
      </c>
      <c r="G248" s="36">
        <v>31</v>
      </c>
      <c r="H248" s="36">
        <v>25</v>
      </c>
      <c r="I248" s="35">
        <v>10.808193987045868</v>
      </c>
      <c r="J248" s="35">
        <v>46.191806012954132</v>
      </c>
      <c r="K248" s="37" t="b">
        <v>1</v>
      </c>
    </row>
    <row r="249" spans="1:11">
      <c r="A249" t="s">
        <v>65</v>
      </c>
      <c r="B249" s="3" t="s">
        <v>64</v>
      </c>
      <c r="C249" s="3" t="s">
        <v>205</v>
      </c>
      <c r="D249" s="36">
        <v>13</v>
      </c>
      <c r="E249" s="36">
        <v>16</v>
      </c>
      <c r="F249" s="36">
        <v>18</v>
      </c>
      <c r="G249" s="36">
        <v>9</v>
      </c>
      <c r="H249" s="36">
        <v>14</v>
      </c>
      <c r="I249" s="35">
        <v>7.2176700168747319</v>
      </c>
      <c r="J249" s="35">
        <v>20.782329983125269</v>
      </c>
      <c r="K249" s="37" t="b">
        <v>1</v>
      </c>
    </row>
    <row r="250" spans="1:11">
      <c r="A250" t="s">
        <v>114</v>
      </c>
      <c r="B250" s="38" t="s">
        <v>64</v>
      </c>
      <c r="C250" s="3" t="s">
        <v>465</v>
      </c>
      <c r="D250" s="36">
        <v>13</v>
      </c>
      <c r="E250" s="36">
        <v>14</v>
      </c>
      <c r="F250" s="36">
        <v>17</v>
      </c>
      <c r="G250" s="36">
        <v>9</v>
      </c>
      <c r="H250" s="36">
        <v>13</v>
      </c>
      <c r="I250" s="35">
        <v>7.5272384288702012</v>
      </c>
      <c r="J250" s="35">
        <v>18.972761571129798</v>
      </c>
      <c r="K250" s="37" t="b">
        <v>1</v>
      </c>
    </row>
    <row r="251" spans="1:11">
      <c r="A251" t="s">
        <v>121</v>
      </c>
      <c r="B251" s="3" t="s">
        <v>64</v>
      </c>
      <c r="C251" s="3" t="s">
        <v>466</v>
      </c>
      <c r="D251" s="36">
        <v>0</v>
      </c>
      <c r="E251" s="36">
        <v>2</v>
      </c>
      <c r="F251" s="36">
        <v>1</v>
      </c>
      <c r="G251" s="36">
        <v>0</v>
      </c>
      <c r="H251" s="36">
        <v>1</v>
      </c>
      <c r="I251" s="35">
        <v>-0.9083123951776999</v>
      </c>
      <c r="J251" s="35">
        <v>2.4083123951776999</v>
      </c>
      <c r="K251" s="37" t="b">
        <v>1</v>
      </c>
    </row>
    <row r="252" spans="1:11">
      <c r="A252" t="s">
        <v>125</v>
      </c>
      <c r="B252" s="3" t="s">
        <v>64</v>
      </c>
      <c r="C252" s="3" t="s">
        <v>467</v>
      </c>
      <c r="D252" s="36">
        <v>0</v>
      </c>
      <c r="E252" s="36">
        <v>0</v>
      </c>
      <c r="F252" s="36">
        <v>0</v>
      </c>
      <c r="G252" s="36">
        <v>0</v>
      </c>
      <c r="H252" s="36">
        <v>0</v>
      </c>
      <c r="I252" s="35">
        <v>0</v>
      </c>
      <c r="J252" s="35">
        <v>0</v>
      </c>
      <c r="K252" s="37" t="b">
        <v>0</v>
      </c>
    </row>
    <row r="253" spans="1:11">
      <c r="A253" t="s">
        <v>227</v>
      </c>
      <c r="B253" s="39" t="s">
        <v>64</v>
      </c>
      <c r="C253" s="3" t="s">
        <v>468</v>
      </c>
      <c r="D253" s="36">
        <v>0</v>
      </c>
      <c r="E253" s="36">
        <v>0</v>
      </c>
      <c r="F253" s="36">
        <v>0</v>
      </c>
      <c r="G253" s="36">
        <v>0</v>
      </c>
      <c r="H253" s="36">
        <v>0</v>
      </c>
      <c r="I253" s="35">
        <v>0</v>
      </c>
      <c r="J253" s="35">
        <v>0</v>
      </c>
      <c r="K253" s="37" t="b">
        <v>0</v>
      </c>
    </row>
    <row r="254" spans="1:11">
      <c r="A254" t="s">
        <v>229</v>
      </c>
      <c r="B254" s="3" t="s">
        <v>64</v>
      </c>
      <c r="C254" s="3" t="s">
        <v>469</v>
      </c>
      <c r="D254" s="36">
        <v>0</v>
      </c>
      <c r="E254" s="36">
        <v>0</v>
      </c>
      <c r="F254" s="36">
        <v>0</v>
      </c>
      <c r="G254" s="36">
        <v>0</v>
      </c>
      <c r="H254" s="36">
        <v>0</v>
      </c>
      <c r="I254" s="35">
        <v>0</v>
      </c>
      <c r="J254" s="35">
        <v>0</v>
      </c>
      <c r="K254" s="37" t="b">
        <v>0</v>
      </c>
    </row>
    <row r="255" spans="1:11">
      <c r="A255" t="s">
        <v>142</v>
      </c>
      <c r="B255" s="3" t="s">
        <v>64</v>
      </c>
      <c r="C255" s="3" t="s">
        <v>470</v>
      </c>
      <c r="D255" s="36">
        <v>0</v>
      </c>
      <c r="E255" s="36">
        <v>0</v>
      </c>
      <c r="F255" s="36">
        <v>1</v>
      </c>
      <c r="G255" s="36">
        <v>0</v>
      </c>
      <c r="H255" s="36">
        <v>0</v>
      </c>
      <c r="I255" s="35">
        <v>-0.6160254037844386</v>
      </c>
      <c r="J255" s="35">
        <v>1.1160254037844386</v>
      </c>
      <c r="K255" s="37" t="b">
        <v>1</v>
      </c>
    </row>
    <row r="256" spans="1:11">
      <c r="A256" t="s">
        <v>232</v>
      </c>
      <c r="B256" s="3" t="s">
        <v>64</v>
      </c>
      <c r="C256" s="3" t="s">
        <v>471</v>
      </c>
      <c r="D256" s="36">
        <v>0</v>
      </c>
      <c r="E256" s="36">
        <v>0</v>
      </c>
      <c r="F256" s="36">
        <v>0</v>
      </c>
      <c r="G256" s="36">
        <v>0</v>
      </c>
      <c r="H256" s="36">
        <v>0</v>
      </c>
      <c r="I256" s="35">
        <v>0</v>
      </c>
      <c r="J256" s="35">
        <v>0</v>
      </c>
      <c r="K256" s="37" t="b">
        <v>0</v>
      </c>
    </row>
    <row r="257" spans="1:11">
      <c r="A257" t="s">
        <v>234</v>
      </c>
      <c r="B257" s="3" t="s">
        <v>64</v>
      </c>
      <c r="C257" s="3" t="s">
        <v>472</v>
      </c>
      <c r="D257" s="36">
        <v>0</v>
      </c>
      <c r="E257" s="36">
        <v>0</v>
      </c>
      <c r="F257" s="36">
        <v>1</v>
      </c>
      <c r="G257" s="36">
        <v>0</v>
      </c>
      <c r="H257" s="36">
        <v>0</v>
      </c>
      <c r="I257" s="35">
        <v>-0.6160254037844386</v>
      </c>
      <c r="J257" s="35">
        <v>1.1160254037844386</v>
      </c>
      <c r="K257" s="37" t="b">
        <v>1</v>
      </c>
    </row>
    <row r="258" spans="1:11">
      <c r="A258" t="s">
        <v>155</v>
      </c>
      <c r="B258" s="3" t="s">
        <v>64</v>
      </c>
      <c r="C258" s="3" t="s">
        <v>473</v>
      </c>
      <c r="D258" s="36">
        <v>2</v>
      </c>
      <c r="E258" s="36">
        <v>7</v>
      </c>
      <c r="F258" s="36">
        <v>3</v>
      </c>
      <c r="G258" s="36">
        <v>1</v>
      </c>
      <c r="H258" s="36">
        <v>2</v>
      </c>
      <c r="I258" s="35">
        <v>-1.3052167895721496</v>
      </c>
      <c r="J258" s="35">
        <v>7.8052167895721496</v>
      </c>
      <c r="K258" s="37" t="b">
        <v>1</v>
      </c>
    </row>
    <row r="259" spans="1:11">
      <c r="A259" t="s">
        <v>237</v>
      </c>
      <c r="B259" s="3" t="s">
        <v>64</v>
      </c>
      <c r="C259" s="3" t="s">
        <v>474</v>
      </c>
      <c r="D259" s="36">
        <v>2</v>
      </c>
      <c r="E259" s="36">
        <v>5</v>
      </c>
      <c r="F259" s="36">
        <v>3</v>
      </c>
      <c r="G259" s="36">
        <v>1</v>
      </c>
      <c r="H259" s="36">
        <v>1</v>
      </c>
      <c r="I259" s="35">
        <v>-0.20803989154980806</v>
      </c>
      <c r="J259" s="35">
        <v>5.7080398915498076</v>
      </c>
      <c r="K259" s="37" t="b">
        <v>1</v>
      </c>
    </row>
    <row r="260" spans="1:11">
      <c r="A260" t="s">
        <v>239</v>
      </c>
      <c r="B260" s="38" t="s">
        <v>64</v>
      </c>
      <c r="C260" s="3" t="s">
        <v>475</v>
      </c>
      <c r="D260" s="36">
        <v>0</v>
      </c>
      <c r="E260" s="36">
        <v>2</v>
      </c>
      <c r="F260" s="36">
        <v>0</v>
      </c>
      <c r="G260" s="36">
        <v>0</v>
      </c>
      <c r="H260" s="36">
        <v>1</v>
      </c>
      <c r="I260" s="35">
        <v>-1.2320508075688772</v>
      </c>
      <c r="J260" s="35">
        <v>2.2320508075688772</v>
      </c>
      <c r="K260" s="37" t="b">
        <v>1</v>
      </c>
    </row>
    <row r="261" spans="1:11">
      <c r="A261" t="s">
        <v>169</v>
      </c>
      <c r="B261" s="3" t="s">
        <v>64</v>
      </c>
      <c r="C261" s="3" t="s">
        <v>476</v>
      </c>
      <c r="D261" s="36">
        <v>0</v>
      </c>
      <c r="E261" s="36">
        <v>0</v>
      </c>
      <c r="F261" s="36">
        <v>1</v>
      </c>
      <c r="G261" s="36">
        <v>1</v>
      </c>
      <c r="H261" s="36">
        <v>1</v>
      </c>
      <c r="I261" s="35">
        <v>-0.5</v>
      </c>
      <c r="J261" s="35">
        <v>1.5</v>
      </c>
      <c r="K261" s="37" t="b">
        <v>1</v>
      </c>
    </row>
    <row r="262" spans="1:11">
      <c r="A262" t="s">
        <v>174</v>
      </c>
      <c r="B262" s="3" t="s">
        <v>64</v>
      </c>
      <c r="C262" s="3" t="s">
        <v>477</v>
      </c>
      <c r="D262" s="36">
        <v>2</v>
      </c>
      <c r="E262" s="36">
        <v>3</v>
      </c>
      <c r="F262" s="36">
        <v>6</v>
      </c>
      <c r="G262" s="36">
        <v>4</v>
      </c>
      <c r="H262" s="36">
        <v>3</v>
      </c>
      <c r="I262" s="35">
        <v>0.79196010845019194</v>
      </c>
      <c r="J262" s="35">
        <v>6.7080398915498076</v>
      </c>
      <c r="K262" s="37" t="b">
        <v>1</v>
      </c>
    </row>
    <row r="263" spans="1:11">
      <c r="A263" t="s">
        <v>176</v>
      </c>
      <c r="B263" s="3" t="s">
        <v>64</v>
      </c>
      <c r="C263" s="3" t="s">
        <v>478</v>
      </c>
      <c r="D263" s="36">
        <v>2</v>
      </c>
      <c r="E263" s="36">
        <v>0</v>
      </c>
      <c r="F263" s="36">
        <v>0</v>
      </c>
      <c r="G263" s="36">
        <v>0</v>
      </c>
      <c r="H263" s="36">
        <v>0</v>
      </c>
      <c r="I263" s="35">
        <v>-1.2320508075688772</v>
      </c>
      <c r="J263" s="35">
        <v>2.2320508075688772</v>
      </c>
      <c r="K263" s="37" t="b">
        <v>1</v>
      </c>
    </row>
    <row r="264" spans="1:11">
      <c r="A264" t="s">
        <v>178</v>
      </c>
      <c r="B264" s="3" t="s">
        <v>64</v>
      </c>
      <c r="C264" s="3" t="s">
        <v>479</v>
      </c>
      <c r="D264" s="36">
        <v>0</v>
      </c>
      <c r="E264" s="36">
        <v>0</v>
      </c>
      <c r="F264" s="36">
        <v>0</v>
      </c>
      <c r="G264" s="36">
        <v>0</v>
      </c>
      <c r="H264" s="36">
        <v>0</v>
      </c>
      <c r="I264" s="35">
        <v>0</v>
      </c>
      <c r="J264" s="35">
        <v>0</v>
      </c>
      <c r="K264" s="37" t="b">
        <v>0</v>
      </c>
    </row>
    <row r="265" spans="1:11">
      <c r="A265" t="s">
        <v>180</v>
      </c>
      <c r="B265" s="3" t="s">
        <v>64</v>
      </c>
      <c r="C265" s="3" t="s">
        <v>480</v>
      </c>
      <c r="D265" s="36">
        <v>0</v>
      </c>
      <c r="E265" s="36">
        <v>0</v>
      </c>
      <c r="F265" s="36">
        <v>2</v>
      </c>
      <c r="G265" s="36">
        <v>1</v>
      </c>
      <c r="H265" s="36">
        <v>1</v>
      </c>
      <c r="I265" s="35">
        <v>-0.9083123951776999</v>
      </c>
      <c r="J265" s="35">
        <v>2.4083123951776999</v>
      </c>
      <c r="K265" s="37" t="b">
        <v>1</v>
      </c>
    </row>
    <row r="266" spans="1:11">
      <c r="A266" t="s">
        <v>182</v>
      </c>
      <c r="B266" s="3" t="s">
        <v>64</v>
      </c>
      <c r="C266" s="3" t="s">
        <v>481</v>
      </c>
      <c r="D266" s="36">
        <v>3</v>
      </c>
      <c r="E266" s="36">
        <v>2</v>
      </c>
      <c r="F266" s="36">
        <v>3</v>
      </c>
      <c r="G266" s="36">
        <v>2</v>
      </c>
      <c r="H266" s="36">
        <v>3</v>
      </c>
      <c r="I266" s="35">
        <v>1.5</v>
      </c>
      <c r="J266" s="35">
        <v>3.5</v>
      </c>
      <c r="K266" s="37" t="b">
        <v>1</v>
      </c>
    </row>
    <row r="267" spans="1:11">
      <c r="A267" t="s">
        <v>247</v>
      </c>
      <c r="B267" s="3" t="s">
        <v>64</v>
      </c>
      <c r="C267" s="3" t="s">
        <v>482</v>
      </c>
      <c r="D267" s="36">
        <v>4</v>
      </c>
      <c r="E267" s="36">
        <v>4</v>
      </c>
      <c r="F267" s="36">
        <v>2</v>
      </c>
      <c r="G267" s="36">
        <v>0</v>
      </c>
      <c r="H267" s="36">
        <v>4</v>
      </c>
      <c r="I267" s="35">
        <v>-0.81662479035539981</v>
      </c>
      <c r="J267" s="35">
        <v>5.8166247903553998</v>
      </c>
      <c r="K267" s="37" t="b">
        <v>1</v>
      </c>
    </row>
    <row r="268" spans="1:11">
      <c r="A268" t="s">
        <v>65</v>
      </c>
      <c r="B268" s="43" t="s">
        <v>483</v>
      </c>
      <c r="C268" s="3" t="s">
        <v>199</v>
      </c>
      <c r="D268" s="36">
        <v>654</v>
      </c>
      <c r="E268" s="36">
        <v>683</v>
      </c>
      <c r="F268" s="36">
        <v>682</v>
      </c>
      <c r="G268" s="36">
        <v>700</v>
      </c>
      <c r="H268" s="36">
        <v>730</v>
      </c>
      <c r="I268" s="35">
        <v>646.75378809620713</v>
      </c>
      <c r="J268" s="35">
        <v>712.74621190379287</v>
      </c>
      <c r="K268" s="37" t="b">
        <v>0</v>
      </c>
    </row>
    <row r="269" spans="1:11">
      <c r="A269" t="s">
        <v>114</v>
      </c>
      <c r="B269" s="44" t="s">
        <v>483</v>
      </c>
      <c r="C269" s="3" t="s">
        <v>484</v>
      </c>
      <c r="D269" s="36">
        <v>512</v>
      </c>
      <c r="E269" s="36">
        <v>517</v>
      </c>
      <c r="F269" s="36">
        <v>563</v>
      </c>
      <c r="G269" s="36">
        <v>547</v>
      </c>
      <c r="H269" s="36">
        <v>583</v>
      </c>
      <c r="I269" s="35">
        <v>492.55106636418407</v>
      </c>
      <c r="J269" s="35">
        <v>576.94893363581593</v>
      </c>
      <c r="K269" s="37" t="b">
        <v>1</v>
      </c>
    </row>
    <row r="270" spans="1:11">
      <c r="A270" t="s">
        <v>121</v>
      </c>
      <c r="B270" s="44" t="s">
        <v>483</v>
      </c>
      <c r="C270" s="3" t="s">
        <v>485</v>
      </c>
      <c r="D270" s="36">
        <v>142</v>
      </c>
      <c r="E270" s="36">
        <v>166</v>
      </c>
      <c r="F270" s="36">
        <v>119</v>
      </c>
      <c r="G270" s="36">
        <v>153</v>
      </c>
      <c r="H270" s="36">
        <v>147</v>
      </c>
      <c r="I270" s="35">
        <v>110.50362337867932</v>
      </c>
      <c r="J270" s="35">
        <v>179.49637662132068</v>
      </c>
      <c r="K270" s="37" t="b">
        <v>1</v>
      </c>
    </row>
    <row r="271" spans="1:11">
      <c r="A271" t="s">
        <v>125</v>
      </c>
      <c r="B271" s="45" t="s">
        <v>483</v>
      </c>
      <c r="C271" s="3" t="s">
        <v>486</v>
      </c>
      <c r="D271" s="36">
        <v>207</v>
      </c>
      <c r="E271" s="36">
        <v>222</v>
      </c>
      <c r="F271" s="36">
        <v>199</v>
      </c>
      <c r="G271" s="36">
        <v>201</v>
      </c>
      <c r="H271" s="36">
        <v>215</v>
      </c>
      <c r="I271" s="35">
        <v>189.22917870905991</v>
      </c>
      <c r="J271" s="35">
        <v>225.27082129094009</v>
      </c>
      <c r="K271" s="37" t="b">
        <v>1</v>
      </c>
    </row>
    <row r="272" spans="1:11">
      <c r="A272" t="s">
        <v>227</v>
      </c>
      <c r="B272" s="44" t="s">
        <v>483</v>
      </c>
      <c r="C272" s="3" t="s">
        <v>487</v>
      </c>
      <c r="D272" s="36">
        <v>92</v>
      </c>
      <c r="E272" s="36">
        <v>89</v>
      </c>
      <c r="F272" s="36">
        <v>102</v>
      </c>
      <c r="G272" s="36">
        <v>77</v>
      </c>
      <c r="H272" s="36">
        <v>90</v>
      </c>
      <c r="I272" s="35">
        <v>72.167445499872997</v>
      </c>
      <c r="J272" s="35">
        <v>107.832554500127</v>
      </c>
      <c r="K272" s="37" t="b">
        <v>1</v>
      </c>
    </row>
    <row r="273" spans="1:11">
      <c r="A273" t="s">
        <v>229</v>
      </c>
      <c r="B273" s="44" t="s">
        <v>483</v>
      </c>
      <c r="C273" s="3" t="s">
        <v>488</v>
      </c>
      <c r="D273" s="36">
        <v>115</v>
      </c>
      <c r="E273" s="36">
        <v>133</v>
      </c>
      <c r="F273" s="36">
        <v>97</v>
      </c>
      <c r="G273" s="36">
        <v>124</v>
      </c>
      <c r="H273" s="36">
        <v>125</v>
      </c>
      <c r="I273" s="35">
        <v>90.627640976051723</v>
      </c>
      <c r="J273" s="35">
        <v>143.87235902394826</v>
      </c>
      <c r="K273" s="37" t="b">
        <v>1</v>
      </c>
    </row>
    <row r="274" spans="1:11">
      <c r="A274" t="s">
        <v>142</v>
      </c>
      <c r="B274" s="44" t="s">
        <v>483</v>
      </c>
      <c r="C274" s="3" t="s">
        <v>489</v>
      </c>
      <c r="D274" s="36">
        <v>11</v>
      </c>
      <c r="E274" s="36">
        <v>10</v>
      </c>
      <c r="F274" s="36">
        <v>6</v>
      </c>
      <c r="G274" s="36">
        <v>4</v>
      </c>
      <c r="H274" s="36">
        <v>4</v>
      </c>
      <c r="I274" s="35">
        <v>2.0272384288702012</v>
      </c>
      <c r="J274" s="35">
        <v>13.472761571129798</v>
      </c>
      <c r="K274" s="37" t="b">
        <v>1</v>
      </c>
    </row>
    <row r="275" spans="1:11">
      <c r="A275" t="s">
        <v>232</v>
      </c>
      <c r="B275" s="44" t="s">
        <v>483</v>
      </c>
      <c r="C275" s="3" t="s">
        <v>490</v>
      </c>
      <c r="D275" s="36">
        <v>5</v>
      </c>
      <c r="E275" s="36">
        <v>3</v>
      </c>
      <c r="F275" s="36">
        <v>3</v>
      </c>
      <c r="G275" s="36">
        <v>1</v>
      </c>
      <c r="H275" s="36">
        <v>2</v>
      </c>
      <c r="I275" s="35">
        <v>0.17157287525380971</v>
      </c>
      <c r="J275" s="35">
        <v>5.8284271247461898</v>
      </c>
      <c r="K275" s="37" t="b">
        <v>1</v>
      </c>
    </row>
    <row r="276" spans="1:11">
      <c r="A276" t="s">
        <v>234</v>
      </c>
      <c r="B276" s="44" t="s">
        <v>483</v>
      </c>
      <c r="C276" s="3" t="s">
        <v>491</v>
      </c>
      <c r="D276" s="36">
        <v>6</v>
      </c>
      <c r="E276" s="36">
        <v>7</v>
      </c>
      <c r="F276" s="36">
        <v>3</v>
      </c>
      <c r="G276" s="36">
        <v>3</v>
      </c>
      <c r="H276" s="36">
        <v>2</v>
      </c>
      <c r="I276" s="35">
        <v>1.1792857857285748</v>
      </c>
      <c r="J276" s="35">
        <v>8.3207142142714261</v>
      </c>
      <c r="K276" s="37" t="b">
        <v>1</v>
      </c>
    </row>
    <row r="277" spans="1:11">
      <c r="A277" t="s">
        <v>155</v>
      </c>
      <c r="B277" s="44" t="s">
        <v>483</v>
      </c>
      <c r="C277" s="3" t="s">
        <v>492</v>
      </c>
      <c r="D277" s="36">
        <v>95</v>
      </c>
      <c r="E277" s="36">
        <v>99</v>
      </c>
      <c r="F277" s="36">
        <v>95</v>
      </c>
      <c r="G277" s="36">
        <v>97</v>
      </c>
      <c r="H277" s="36">
        <v>103</v>
      </c>
      <c r="I277" s="35">
        <v>93.183375209644595</v>
      </c>
      <c r="J277" s="35">
        <v>99.816624790355405</v>
      </c>
      <c r="K277" s="37" t="b">
        <v>0</v>
      </c>
    </row>
    <row r="278" spans="1:11">
      <c r="A278" t="s">
        <v>237</v>
      </c>
      <c r="B278" s="43" t="s">
        <v>483</v>
      </c>
      <c r="C278" s="3" t="s">
        <v>493</v>
      </c>
      <c r="D278" s="36">
        <v>74</v>
      </c>
      <c r="E278" s="36">
        <v>73</v>
      </c>
      <c r="F278" s="36">
        <v>76</v>
      </c>
      <c r="G278" s="36">
        <v>71</v>
      </c>
      <c r="H278" s="36">
        <v>83</v>
      </c>
      <c r="I278" s="35">
        <v>69.894448724536005</v>
      </c>
      <c r="J278" s="35">
        <v>77.105551275463995</v>
      </c>
      <c r="K278" s="37" t="b">
        <v>0</v>
      </c>
    </row>
    <row r="279" spans="1:11">
      <c r="A279" t="s">
        <v>239</v>
      </c>
      <c r="B279" s="44" t="s">
        <v>483</v>
      </c>
      <c r="C279" s="3" t="s">
        <v>494</v>
      </c>
      <c r="D279" s="36">
        <v>21</v>
      </c>
      <c r="E279" s="36">
        <v>26</v>
      </c>
      <c r="F279" s="36">
        <v>19</v>
      </c>
      <c r="G279" s="36">
        <v>26</v>
      </c>
      <c r="H279" s="36">
        <v>20</v>
      </c>
      <c r="I279" s="35">
        <v>16.835585997031025</v>
      </c>
      <c r="J279" s="35">
        <v>29.164414002968975</v>
      </c>
      <c r="K279" s="37" t="b">
        <v>1</v>
      </c>
    </row>
    <row r="280" spans="1:11">
      <c r="A280" t="s">
        <v>169</v>
      </c>
      <c r="B280" s="44" t="s">
        <v>483</v>
      </c>
      <c r="C280" s="3" t="s">
        <v>495</v>
      </c>
      <c r="D280" s="36">
        <v>20</v>
      </c>
      <c r="E280" s="36">
        <v>8</v>
      </c>
      <c r="F280" s="36">
        <v>14</v>
      </c>
      <c r="G280" s="36">
        <v>15</v>
      </c>
      <c r="H280" s="36">
        <v>20</v>
      </c>
      <c r="I280" s="35">
        <v>5.7206389453840103</v>
      </c>
      <c r="J280" s="35">
        <v>22.77936105461599</v>
      </c>
      <c r="K280" s="37" t="b">
        <v>1</v>
      </c>
    </row>
    <row r="281" spans="1:11">
      <c r="A281" t="s">
        <v>174</v>
      </c>
      <c r="B281" s="44" t="s">
        <v>483</v>
      </c>
      <c r="C281" s="3" t="s">
        <v>496</v>
      </c>
      <c r="D281" s="36">
        <v>94</v>
      </c>
      <c r="E281" s="36">
        <v>121</v>
      </c>
      <c r="F281" s="36">
        <v>115</v>
      </c>
      <c r="G281" s="36">
        <v>126</v>
      </c>
      <c r="H281" s="36">
        <v>131</v>
      </c>
      <c r="I281" s="35">
        <v>89.627884786092125</v>
      </c>
      <c r="J281" s="35">
        <v>138.37211521390788</v>
      </c>
      <c r="K281" s="37" t="b">
        <v>1</v>
      </c>
    </row>
    <row r="282" spans="1:11">
      <c r="A282" t="s">
        <v>176</v>
      </c>
      <c r="B282" s="44" t="s">
        <v>483</v>
      </c>
      <c r="C282" s="3" t="s">
        <v>497</v>
      </c>
      <c r="D282" s="36">
        <v>21</v>
      </c>
      <c r="E282" s="36">
        <v>15</v>
      </c>
      <c r="F282" s="36">
        <v>25</v>
      </c>
      <c r="G282" s="36">
        <v>25</v>
      </c>
      <c r="H282" s="36">
        <v>26</v>
      </c>
      <c r="I282" s="35">
        <v>13.31464722812755</v>
      </c>
      <c r="J282" s="35">
        <v>29.685352771872452</v>
      </c>
      <c r="K282" s="37" t="b">
        <v>1</v>
      </c>
    </row>
    <row r="283" spans="1:11">
      <c r="A283" t="s">
        <v>178</v>
      </c>
      <c r="B283" s="44" t="s">
        <v>483</v>
      </c>
      <c r="C283" s="3" t="s">
        <v>498</v>
      </c>
      <c r="D283" s="36">
        <v>22</v>
      </c>
      <c r="E283" s="36">
        <v>20</v>
      </c>
      <c r="F283" s="36">
        <v>26</v>
      </c>
      <c r="G283" s="36">
        <v>46</v>
      </c>
      <c r="H283" s="36">
        <v>23</v>
      </c>
      <c r="I283" s="35">
        <v>7.8360216802281748</v>
      </c>
      <c r="J283" s="35">
        <v>49.163978319771829</v>
      </c>
      <c r="K283" s="37" t="b">
        <v>1</v>
      </c>
    </row>
    <row r="284" spans="1:11">
      <c r="A284" t="s">
        <v>180</v>
      </c>
      <c r="B284" s="44" t="s">
        <v>483</v>
      </c>
      <c r="C284" s="3" t="s">
        <v>499</v>
      </c>
      <c r="D284" s="36">
        <v>13</v>
      </c>
      <c r="E284" s="36">
        <v>16</v>
      </c>
      <c r="F284" s="36">
        <v>21</v>
      </c>
      <c r="G284" s="36">
        <v>10</v>
      </c>
      <c r="H284" s="36">
        <v>18</v>
      </c>
      <c r="I284" s="35">
        <v>6.8759615953640392</v>
      </c>
      <c r="J284" s="35">
        <v>23.124038404635961</v>
      </c>
      <c r="K284" s="37" t="b">
        <v>1</v>
      </c>
    </row>
    <row r="285" spans="1:11">
      <c r="A285" t="s">
        <v>182</v>
      </c>
      <c r="B285" s="44" t="s">
        <v>483</v>
      </c>
      <c r="C285" s="3" t="s">
        <v>500</v>
      </c>
      <c r="D285" s="36">
        <v>82</v>
      </c>
      <c r="E285" s="36">
        <v>87</v>
      </c>
      <c r="F285" s="36">
        <v>78</v>
      </c>
      <c r="G285" s="36">
        <v>80</v>
      </c>
      <c r="H285" s="36">
        <v>97</v>
      </c>
      <c r="I285" s="35">
        <v>75.060455919870179</v>
      </c>
      <c r="J285" s="35">
        <v>88.439544080129821</v>
      </c>
      <c r="K285" s="37" t="b">
        <v>0</v>
      </c>
    </row>
    <row r="286" spans="1:11">
      <c r="A286" t="s">
        <v>247</v>
      </c>
      <c r="B286" s="43" t="s">
        <v>483</v>
      </c>
      <c r="C286" s="3" t="s">
        <v>501</v>
      </c>
      <c r="D286" s="36">
        <v>89</v>
      </c>
      <c r="E286" s="36">
        <v>85</v>
      </c>
      <c r="F286" s="36">
        <v>103</v>
      </c>
      <c r="G286" s="36">
        <v>96</v>
      </c>
      <c r="H286" s="36">
        <v>93</v>
      </c>
      <c r="I286" s="35">
        <v>79.511368335965912</v>
      </c>
      <c r="J286" s="35">
        <v>106.98863166403409</v>
      </c>
      <c r="K286" s="37" t="b">
        <v>1</v>
      </c>
    </row>
    <row r="287" spans="1:11">
      <c r="A287" t="s">
        <v>65</v>
      </c>
      <c r="B287" s="2" t="s">
        <v>502</v>
      </c>
      <c r="C287" s="3" t="s">
        <v>503</v>
      </c>
      <c r="D287" s="36">
        <v>798</v>
      </c>
      <c r="E287" s="36">
        <v>698</v>
      </c>
      <c r="F287" s="36">
        <v>711</v>
      </c>
      <c r="G287" s="36">
        <v>719</v>
      </c>
      <c r="H287" s="36">
        <v>720</v>
      </c>
      <c r="I287" s="35">
        <v>653.26318002372545</v>
      </c>
      <c r="J287" s="35">
        <v>809.73681997627455</v>
      </c>
      <c r="K287" s="37" t="b">
        <v>1</v>
      </c>
    </row>
    <row r="288" spans="1:11">
      <c r="A288" t="s">
        <v>114</v>
      </c>
      <c r="B288" s="2" t="s">
        <v>502</v>
      </c>
      <c r="C288" s="3" t="s">
        <v>504</v>
      </c>
      <c r="D288" s="36">
        <v>648</v>
      </c>
      <c r="E288" s="36">
        <v>571</v>
      </c>
      <c r="F288" s="36">
        <v>601</v>
      </c>
      <c r="G288" s="36">
        <v>596</v>
      </c>
      <c r="H288" s="36">
        <v>586</v>
      </c>
      <c r="I288" s="35">
        <v>548.340319799697</v>
      </c>
      <c r="J288" s="35">
        <v>659.659680200303</v>
      </c>
      <c r="K288" s="37" t="b">
        <v>1</v>
      </c>
    </row>
    <row r="289" spans="1:11">
      <c r="A289" t="s">
        <v>121</v>
      </c>
      <c r="B289" s="46" t="s">
        <v>502</v>
      </c>
      <c r="C289" s="3" t="s">
        <v>505</v>
      </c>
      <c r="D289" s="36">
        <v>150</v>
      </c>
      <c r="E289" s="36">
        <v>127</v>
      </c>
      <c r="F289" s="36">
        <v>110</v>
      </c>
      <c r="G289" s="36">
        <v>123</v>
      </c>
      <c r="H289" s="36">
        <v>134</v>
      </c>
      <c r="I289" s="35">
        <v>98.638260620676377</v>
      </c>
      <c r="J289" s="35">
        <v>156.36173937932364</v>
      </c>
      <c r="K289" s="37" t="b">
        <v>1</v>
      </c>
    </row>
    <row r="290" spans="1:11">
      <c r="A290" t="s">
        <v>125</v>
      </c>
      <c r="B290" s="2" t="s">
        <v>502</v>
      </c>
      <c r="C290" s="3" t="s">
        <v>506</v>
      </c>
      <c r="D290" s="36">
        <v>224</v>
      </c>
      <c r="E290" s="36">
        <v>200</v>
      </c>
      <c r="F290" s="36">
        <v>215</v>
      </c>
      <c r="G290" s="36">
        <v>204</v>
      </c>
      <c r="H290" s="36">
        <v>219</v>
      </c>
      <c r="I290" s="35">
        <v>191.91519179816265</v>
      </c>
      <c r="J290" s="35">
        <v>229.58480820183735</v>
      </c>
      <c r="K290" s="37" t="b">
        <v>1</v>
      </c>
    </row>
    <row r="291" spans="1:11">
      <c r="A291" t="s">
        <v>227</v>
      </c>
      <c r="B291" s="2" t="s">
        <v>502</v>
      </c>
      <c r="C291" s="3" t="s">
        <v>507</v>
      </c>
      <c r="D291" s="36">
        <v>117</v>
      </c>
      <c r="E291" s="36">
        <v>111</v>
      </c>
      <c r="F291" s="36">
        <v>137</v>
      </c>
      <c r="G291" s="36">
        <v>105</v>
      </c>
      <c r="H291" s="36">
        <v>118</v>
      </c>
      <c r="I291" s="35">
        <v>93.437581168968066</v>
      </c>
      <c r="J291" s="35">
        <v>141.56241883103192</v>
      </c>
      <c r="K291" s="37" t="b">
        <v>1</v>
      </c>
    </row>
    <row r="292" spans="1:11">
      <c r="A292" t="s">
        <v>229</v>
      </c>
      <c r="B292" s="2" t="s">
        <v>502</v>
      </c>
      <c r="C292" s="3" t="s">
        <v>508</v>
      </c>
      <c r="D292" s="36">
        <v>107</v>
      </c>
      <c r="E292" s="36">
        <v>89</v>
      </c>
      <c r="F292" s="36">
        <v>78</v>
      </c>
      <c r="G292" s="36">
        <v>99</v>
      </c>
      <c r="H292" s="36">
        <v>101</v>
      </c>
      <c r="I292" s="35">
        <v>71.507185094841105</v>
      </c>
      <c r="J292" s="35">
        <v>114.99281490515889</v>
      </c>
      <c r="K292" s="37" t="b">
        <v>1</v>
      </c>
    </row>
    <row r="293" spans="1:11">
      <c r="A293" t="s">
        <v>142</v>
      </c>
      <c r="B293" s="2" t="s">
        <v>502</v>
      </c>
      <c r="C293" s="3" t="s">
        <v>509</v>
      </c>
      <c r="D293" s="36">
        <v>16</v>
      </c>
      <c r="E293" s="36">
        <v>14</v>
      </c>
      <c r="F293" s="36">
        <v>12</v>
      </c>
      <c r="G293" s="36">
        <v>4</v>
      </c>
      <c r="H293" s="36">
        <v>4</v>
      </c>
      <c r="I293" s="35">
        <v>2.3895664208557008</v>
      </c>
      <c r="J293" s="35">
        <v>20.610433579144299</v>
      </c>
      <c r="K293" s="37" t="b">
        <v>1</v>
      </c>
    </row>
    <row r="294" spans="1:11">
      <c r="A294" t="s">
        <v>232</v>
      </c>
      <c r="B294" s="2" t="s">
        <v>502</v>
      </c>
      <c r="C294" s="3" t="s">
        <v>510</v>
      </c>
      <c r="D294" s="36">
        <v>7</v>
      </c>
      <c r="E294" s="36">
        <v>6</v>
      </c>
      <c r="F294" s="36">
        <v>6</v>
      </c>
      <c r="G294" s="36">
        <v>4</v>
      </c>
      <c r="H294" s="36">
        <v>0</v>
      </c>
      <c r="I294" s="35">
        <v>3.570550528229663</v>
      </c>
      <c r="J294" s="35">
        <v>7.9294494717703365</v>
      </c>
      <c r="K294" s="37" t="b">
        <v>0</v>
      </c>
    </row>
    <row r="295" spans="1:11">
      <c r="A295" t="s">
        <v>234</v>
      </c>
      <c r="B295" s="2" t="s">
        <v>502</v>
      </c>
      <c r="C295" s="3" t="s">
        <v>511</v>
      </c>
      <c r="D295" s="36">
        <v>9</v>
      </c>
      <c r="E295" s="36">
        <v>8</v>
      </c>
      <c r="F295" s="36">
        <v>6</v>
      </c>
      <c r="G295" s="36">
        <v>0</v>
      </c>
      <c r="H295" s="36">
        <v>4</v>
      </c>
      <c r="I295" s="35">
        <v>-1.2321200218844703</v>
      </c>
      <c r="J295" s="35">
        <v>12.732120021884469</v>
      </c>
      <c r="K295" s="37" t="b">
        <v>1</v>
      </c>
    </row>
    <row r="296" spans="1:11">
      <c r="A296" t="s">
        <v>155</v>
      </c>
      <c r="B296" s="47" t="s">
        <v>502</v>
      </c>
      <c r="C296" s="3" t="s">
        <v>512</v>
      </c>
      <c r="D296" s="36">
        <v>121</v>
      </c>
      <c r="E296" s="36">
        <v>111</v>
      </c>
      <c r="F296" s="36">
        <v>98</v>
      </c>
      <c r="G296" s="36">
        <v>100</v>
      </c>
      <c r="H296" s="36">
        <v>108</v>
      </c>
      <c r="I296" s="35">
        <v>89.033814687380612</v>
      </c>
      <c r="J296" s="35">
        <v>125.96618531261939</v>
      </c>
      <c r="K296" s="37" t="b">
        <v>1</v>
      </c>
    </row>
    <row r="297" spans="1:11">
      <c r="A297" t="s">
        <v>237</v>
      </c>
      <c r="B297" s="2" t="s">
        <v>502</v>
      </c>
      <c r="C297" s="3" t="s">
        <v>513</v>
      </c>
      <c r="D297" s="36">
        <v>87</v>
      </c>
      <c r="E297" s="36">
        <v>81</v>
      </c>
      <c r="F297" s="36">
        <v>72</v>
      </c>
      <c r="G297" s="36">
        <v>76</v>
      </c>
      <c r="H297" s="36">
        <v>79</v>
      </c>
      <c r="I297" s="35">
        <v>67.775027839678174</v>
      </c>
      <c r="J297" s="35">
        <v>90.224972160321826</v>
      </c>
      <c r="K297" s="37" t="b">
        <v>1</v>
      </c>
    </row>
    <row r="298" spans="1:11">
      <c r="A298" t="s">
        <v>239</v>
      </c>
      <c r="B298" s="2" t="s">
        <v>502</v>
      </c>
      <c r="C298" s="3" t="s">
        <v>514</v>
      </c>
      <c r="D298" s="36">
        <v>34</v>
      </c>
      <c r="E298" s="36">
        <v>30</v>
      </c>
      <c r="F298" s="36">
        <v>26</v>
      </c>
      <c r="G298" s="36">
        <v>24</v>
      </c>
      <c r="H298" s="36">
        <v>29</v>
      </c>
      <c r="I298" s="35">
        <v>20.818854252131391</v>
      </c>
      <c r="J298" s="35">
        <v>36.181145747868605</v>
      </c>
      <c r="K298" s="37" t="b">
        <v>1</v>
      </c>
    </row>
    <row r="299" spans="1:11">
      <c r="A299" t="s">
        <v>169</v>
      </c>
      <c r="B299" s="2" t="s">
        <v>502</v>
      </c>
      <c r="C299" s="3" t="s">
        <v>515</v>
      </c>
      <c r="D299" s="36">
        <v>23</v>
      </c>
      <c r="E299" s="36">
        <v>15</v>
      </c>
      <c r="F299" s="36">
        <v>14</v>
      </c>
      <c r="G299" s="36">
        <v>18</v>
      </c>
      <c r="H299" s="36">
        <v>28</v>
      </c>
      <c r="I299" s="35">
        <v>10.5</v>
      </c>
      <c r="J299" s="35">
        <v>24.5</v>
      </c>
      <c r="K299" s="37" t="b">
        <v>0</v>
      </c>
    </row>
    <row r="300" spans="1:11">
      <c r="A300" t="s">
        <v>174</v>
      </c>
      <c r="B300" s="2" t="s">
        <v>502</v>
      </c>
      <c r="C300" s="3" t="s">
        <v>516</v>
      </c>
      <c r="D300" s="36">
        <v>111</v>
      </c>
      <c r="E300" s="36">
        <v>124</v>
      </c>
      <c r="F300" s="36">
        <v>119</v>
      </c>
      <c r="G300" s="36">
        <v>146</v>
      </c>
      <c r="H300" s="36">
        <v>110</v>
      </c>
      <c r="I300" s="35">
        <v>99.038490028505663</v>
      </c>
      <c r="J300" s="35">
        <v>150.96150997149434</v>
      </c>
      <c r="K300" s="37" t="b">
        <v>1</v>
      </c>
    </row>
    <row r="301" spans="1:11">
      <c r="A301" t="s">
        <v>176</v>
      </c>
      <c r="B301" s="2" t="s">
        <v>502</v>
      </c>
      <c r="C301" s="3" t="s">
        <v>517</v>
      </c>
      <c r="D301" s="36">
        <v>22</v>
      </c>
      <c r="E301" s="36">
        <v>19</v>
      </c>
      <c r="F301" s="36">
        <v>20</v>
      </c>
      <c r="G301" s="36">
        <v>28</v>
      </c>
      <c r="H301" s="36">
        <v>27</v>
      </c>
      <c r="I301" s="35">
        <v>15.267879978115531</v>
      </c>
      <c r="J301" s="35">
        <v>29.232120021884469</v>
      </c>
      <c r="K301" s="37" t="b">
        <v>1</v>
      </c>
    </row>
    <row r="302" spans="1:11">
      <c r="A302" t="s">
        <v>178</v>
      </c>
      <c r="B302" s="2" t="s">
        <v>502</v>
      </c>
      <c r="C302" s="3" t="s">
        <v>518</v>
      </c>
      <c r="D302" s="36">
        <v>49</v>
      </c>
      <c r="E302" s="36">
        <v>16</v>
      </c>
      <c r="F302" s="36">
        <v>32</v>
      </c>
      <c r="G302" s="36">
        <v>34</v>
      </c>
      <c r="H302" s="36">
        <v>31</v>
      </c>
      <c r="I302" s="35">
        <v>9.3673140978201559</v>
      </c>
      <c r="J302" s="35">
        <v>56.132685902179844</v>
      </c>
      <c r="K302" s="37" t="b">
        <v>1</v>
      </c>
    </row>
    <row r="303" spans="1:11">
      <c r="A303" t="s">
        <v>180</v>
      </c>
      <c r="B303" s="2" t="s">
        <v>502</v>
      </c>
      <c r="C303" s="3" t="s">
        <v>519</v>
      </c>
      <c r="D303" s="36">
        <v>22</v>
      </c>
      <c r="E303" s="36">
        <v>16</v>
      </c>
      <c r="F303" s="36">
        <v>20</v>
      </c>
      <c r="G303" s="36">
        <v>17</v>
      </c>
      <c r="H303" s="36">
        <v>13</v>
      </c>
      <c r="I303" s="35">
        <v>13.980303992915271</v>
      </c>
      <c r="J303" s="35">
        <v>23.519696007084729</v>
      </c>
      <c r="K303" s="37" t="b">
        <v>1</v>
      </c>
    </row>
    <row r="304" spans="1:11">
      <c r="A304" t="s">
        <v>182</v>
      </c>
      <c r="B304" s="47" t="s">
        <v>502</v>
      </c>
      <c r="C304" s="3" t="s">
        <v>520</v>
      </c>
      <c r="D304" s="36">
        <v>83</v>
      </c>
      <c r="E304" s="36">
        <v>69</v>
      </c>
      <c r="F304" s="36">
        <v>67</v>
      </c>
      <c r="G304" s="36">
        <v>70</v>
      </c>
      <c r="H304" s="36">
        <v>55</v>
      </c>
      <c r="I304" s="35">
        <v>59.65039683164585</v>
      </c>
      <c r="J304" s="35">
        <v>84.84960316835415</v>
      </c>
      <c r="K304" s="37" t="b">
        <v>1</v>
      </c>
    </row>
    <row r="305" spans="1:11">
      <c r="A305" t="s">
        <v>247</v>
      </c>
      <c r="B305" s="2" t="s">
        <v>502</v>
      </c>
      <c r="C305" s="3" t="s">
        <v>521</v>
      </c>
      <c r="D305" s="36">
        <v>127</v>
      </c>
      <c r="E305" s="36">
        <v>114</v>
      </c>
      <c r="F305" s="36">
        <v>114</v>
      </c>
      <c r="G305" s="36">
        <v>98</v>
      </c>
      <c r="H305" s="36">
        <v>125</v>
      </c>
      <c r="I305" s="35">
        <v>92.689114805047907</v>
      </c>
      <c r="J305" s="35">
        <v>133.81088519495208</v>
      </c>
      <c r="K305" s="37" t="b">
        <v>1</v>
      </c>
    </row>
    <row r="306" spans="1:11">
      <c r="A306" t="s">
        <v>65</v>
      </c>
      <c r="B306" s="48" t="s">
        <v>105</v>
      </c>
      <c r="C306" s="3" t="s">
        <v>522</v>
      </c>
      <c r="D306" s="36">
        <v>2886</v>
      </c>
      <c r="E306" s="36">
        <v>2751</v>
      </c>
      <c r="F306" s="36">
        <v>2811</v>
      </c>
      <c r="G306" s="36">
        <v>2796</v>
      </c>
      <c r="H306" s="36">
        <v>2846</v>
      </c>
      <c r="I306" s="35">
        <v>2713.7888895238821</v>
      </c>
      <c r="J306" s="35">
        <v>2908.2111104761179</v>
      </c>
      <c r="K306" s="37" t="b">
        <v>1</v>
      </c>
    </row>
    <row r="307" spans="1:11">
      <c r="A307" t="s">
        <v>114</v>
      </c>
      <c r="B307" t="s">
        <v>105</v>
      </c>
      <c r="C307" s="3" t="s">
        <v>523</v>
      </c>
      <c r="D307" s="36">
        <v>2341</v>
      </c>
      <c r="E307" s="36">
        <v>2215</v>
      </c>
      <c r="F307" s="36">
        <v>2375</v>
      </c>
      <c r="G307" s="36">
        <v>2296</v>
      </c>
      <c r="H307" s="36">
        <v>2331</v>
      </c>
      <c r="I307" s="35">
        <v>2186.8969649946234</v>
      </c>
      <c r="J307" s="35">
        <v>2426.6030350053766</v>
      </c>
      <c r="K307" s="37" t="b">
        <v>1</v>
      </c>
    </row>
    <row r="308" spans="1:11">
      <c r="A308" t="s">
        <v>121</v>
      </c>
      <c r="B308" s="48" t="s">
        <v>105</v>
      </c>
      <c r="C308" s="3" t="s">
        <v>524</v>
      </c>
      <c r="D308" s="36">
        <v>545</v>
      </c>
      <c r="E308" s="36">
        <v>536</v>
      </c>
      <c r="F308" s="36">
        <v>436</v>
      </c>
      <c r="G308" s="36">
        <v>500</v>
      </c>
      <c r="H308" s="36">
        <v>515</v>
      </c>
      <c r="I308" s="35">
        <v>418.54848309393816</v>
      </c>
      <c r="J308" s="35">
        <v>589.95151690606178</v>
      </c>
      <c r="K308" s="37" t="b">
        <v>1</v>
      </c>
    </row>
    <row r="309" spans="1:11">
      <c r="A309" t="s">
        <v>125</v>
      </c>
      <c r="B309" s="48" t="s">
        <v>105</v>
      </c>
      <c r="C309" s="3" t="s">
        <v>525</v>
      </c>
      <c r="D309" s="36">
        <v>864</v>
      </c>
      <c r="E309" s="36">
        <v>830</v>
      </c>
      <c r="F309" s="36">
        <v>806</v>
      </c>
      <c r="G309" s="36">
        <v>811</v>
      </c>
      <c r="H309" s="36">
        <v>844</v>
      </c>
      <c r="I309" s="35">
        <v>782.22253576136711</v>
      </c>
      <c r="J309" s="35">
        <v>873.27746423863289</v>
      </c>
      <c r="K309" s="37" t="b">
        <v>1</v>
      </c>
    </row>
    <row r="310" spans="1:11">
      <c r="A310" t="s">
        <v>227</v>
      </c>
      <c r="B310" s="48" t="s">
        <v>105</v>
      </c>
      <c r="C310" s="3" t="s">
        <v>526</v>
      </c>
      <c r="D310" s="36">
        <v>442</v>
      </c>
      <c r="E310" s="36">
        <v>426</v>
      </c>
      <c r="F310" s="36">
        <v>480</v>
      </c>
      <c r="G310" s="36">
        <v>419</v>
      </c>
      <c r="H310" s="36">
        <v>442</v>
      </c>
      <c r="I310" s="35">
        <v>394.54036115367967</v>
      </c>
      <c r="J310" s="35">
        <v>488.95963884632033</v>
      </c>
      <c r="K310" s="37" t="b">
        <v>1</v>
      </c>
    </row>
    <row r="311" spans="1:11">
      <c r="A311" t="s">
        <v>229</v>
      </c>
      <c r="B311" s="48" t="s">
        <v>105</v>
      </c>
      <c r="C311" s="3" t="s">
        <v>527</v>
      </c>
      <c r="D311" s="36">
        <v>422</v>
      </c>
      <c r="E311" s="36">
        <v>404</v>
      </c>
      <c r="F311" s="36">
        <v>326</v>
      </c>
      <c r="G311" s="36">
        <v>392</v>
      </c>
      <c r="H311" s="36">
        <v>402</v>
      </c>
      <c r="I311" s="35">
        <v>313.50172415843258</v>
      </c>
      <c r="J311" s="35">
        <v>458.49827584156742</v>
      </c>
      <c r="K311" s="37" t="b">
        <v>1</v>
      </c>
    </row>
    <row r="312" spans="1:11">
      <c r="A312" t="s">
        <v>142</v>
      </c>
      <c r="B312" s="48" t="s">
        <v>105</v>
      </c>
      <c r="C312" s="3" t="s">
        <v>528</v>
      </c>
      <c r="D312" s="36">
        <v>45</v>
      </c>
      <c r="E312" s="36">
        <v>43</v>
      </c>
      <c r="F312" s="36">
        <v>34</v>
      </c>
      <c r="G312" s="36">
        <v>17</v>
      </c>
      <c r="H312" s="36">
        <v>29</v>
      </c>
      <c r="I312" s="35">
        <v>12.642309030565855</v>
      </c>
      <c r="J312" s="35">
        <v>56.857690969434145</v>
      </c>
      <c r="K312" s="37" t="b">
        <v>1</v>
      </c>
    </row>
    <row r="313" spans="1:11">
      <c r="A313" t="s">
        <v>232</v>
      </c>
      <c r="B313" s="48" t="s">
        <v>105</v>
      </c>
      <c r="C313" s="3" t="s">
        <v>529</v>
      </c>
      <c r="D313" s="36">
        <v>18</v>
      </c>
      <c r="E313" s="36">
        <v>21</v>
      </c>
      <c r="F313" s="36">
        <v>19</v>
      </c>
      <c r="G313" s="36">
        <v>8</v>
      </c>
      <c r="H313" s="36">
        <v>10</v>
      </c>
      <c r="I313" s="35">
        <v>6.4501243788791101</v>
      </c>
      <c r="J313" s="35">
        <v>26.54987562112089</v>
      </c>
      <c r="K313" s="37" t="b">
        <v>1</v>
      </c>
    </row>
    <row r="314" spans="1:11">
      <c r="A314" t="s">
        <v>234</v>
      </c>
      <c r="B314" s="49" t="s">
        <v>105</v>
      </c>
      <c r="C314" s="3" t="s">
        <v>530</v>
      </c>
      <c r="D314" s="36">
        <v>27</v>
      </c>
      <c r="E314" s="36">
        <v>22</v>
      </c>
      <c r="F314" s="36">
        <v>15</v>
      </c>
      <c r="G314" s="36">
        <v>9</v>
      </c>
      <c r="H314" s="36">
        <v>19</v>
      </c>
      <c r="I314" s="35">
        <v>4.5843496312835512</v>
      </c>
      <c r="J314" s="35">
        <v>31.915650368716449</v>
      </c>
      <c r="K314" s="37" t="b">
        <v>1</v>
      </c>
    </row>
    <row r="315" spans="1:11">
      <c r="A315" t="s">
        <v>155</v>
      </c>
      <c r="B315" s="48" t="s">
        <v>105</v>
      </c>
      <c r="C315" s="3" t="s">
        <v>531</v>
      </c>
      <c r="D315" s="36">
        <v>409</v>
      </c>
      <c r="E315" s="36">
        <v>393</v>
      </c>
      <c r="F315" s="36">
        <v>378</v>
      </c>
      <c r="G315" s="36">
        <v>367</v>
      </c>
      <c r="H315" s="36">
        <v>408</v>
      </c>
      <c r="I315" s="35">
        <v>355.11536707973363</v>
      </c>
      <c r="J315" s="35">
        <v>418.38463292026637</v>
      </c>
      <c r="K315" s="37" t="b">
        <v>1</v>
      </c>
    </row>
    <row r="316" spans="1:11">
      <c r="A316" t="s">
        <v>237</v>
      </c>
      <c r="B316" s="48" t="s">
        <v>105</v>
      </c>
      <c r="C316" s="3" t="s">
        <v>532</v>
      </c>
      <c r="D316" s="36">
        <v>313</v>
      </c>
      <c r="E316" s="36">
        <v>283</v>
      </c>
      <c r="F316" s="36">
        <v>283</v>
      </c>
      <c r="G316" s="36">
        <v>268</v>
      </c>
      <c r="H316" s="36">
        <v>314</v>
      </c>
      <c r="I316" s="35">
        <v>254.05825792344496</v>
      </c>
      <c r="J316" s="35">
        <v>319.44174207655504</v>
      </c>
      <c r="K316" s="37" t="b">
        <v>1</v>
      </c>
    </row>
    <row r="317" spans="1:11">
      <c r="A317" t="s">
        <v>239</v>
      </c>
      <c r="B317" s="48" t="s">
        <v>105</v>
      </c>
      <c r="C317" s="3" t="s">
        <v>533</v>
      </c>
      <c r="D317" s="36">
        <v>96</v>
      </c>
      <c r="E317" s="36">
        <v>110</v>
      </c>
      <c r="F317" s="36">
        <v>95</v>
      </c>
      <c r="G317" s="36">
        <v>99</v>
      </c>
      <c r="H317" s="36">
        <v>94</v>
      </c>
      <c r="I317" s="35">
        <v>88.083624712187017</v>
      </c>
      <c r="J317" s="35">
        <v>111.91637528781298</v>
      </c>
      <c r="K317" s="37" t="b">
        <v>1</v>
      </c>
    </row>
    <row r="318" spans="1:11">
      <c r="A318" t="s">
        <v>169</v>
      </c>
      <c r="B318" s="48" t="s">
        <v>105</v>
      </c>
      <c r="C318" s="3" t="s">
        <v>534</v>
      </c>
      <c r="D318" s="36">
        <v>110</v>
      </c>
      <c r="E318" s="36">
        <v>76</v>
      </c>
      <c r="F318" s="36">
        <v>92</v>
      </c>
      <c r="G318" s="36">
        <v>84</v>
      </c>
      <c r="H318" s="36">
        <v>105</v>
      </c>
      <c r="I318" s="35">
        <v>65.300793663291699</v>
      </c>
      <c r="J318" s="35">
        <v>115.6992063367083</v>
      </c>
      <c r="K318" s="37" t="b">
        <v>1</v>
      </c>
    </row>
    <row r="319" spans="1:11">
      <c r="A319" t="s">
        <v>174</v>
      </c>
      <c r="B319" s="48" t="s">
        <v>105</v>
      </c>
      <c r="C319" s="3" t="s">
        <v>535</v>
      </c>
      <c r="D319" s="36">
        <v>443</v>
      </c>
      <c r="E319" s="36">
        <v>483</v>
      </c>
      <c r="F319" s="36">
        <v>483</v>
      </c>
      <c r="G319" s="36">
        <v>520</v>
      </c>
      <c r="H319" s="36">
        <v>482</v>
      </c>
      <c r="I319" s="35">
        <v>427.78211955656803</v>
      </c>
      <c r="J319" s="35">
        <v>536.71788044343202</v>
      </c>
      <c r="K319" s="37" t="b">
        <v>1</v>
      </c>
    </row>
    <row r="320" spans="1:11">
      <c r="A320" t="s">
        <v>176</v>
      </c>
      <c r="B320" s="48" t="s">
        <v>105</v>
      </c>
      <c r="C320" s="3" t="s">
        <v>536</v>
      </c>
      <c r="D320" s="36">
        <v>80</v>
      </c>
      <c r="E320" s="36">
        <v>79</v>
      </c>
      <c r="F320" s="36">
        <v>91</v>
      </c>
      <c r="G320" s="36">
        <v>84</v>
      </c>
      <c r="H320" s="36">
        <v>89</v>
      </c>
      <c r="I320" s="35">
        <v>74.066018867943399</v>
      </c>
      <c r="J320" s="35">
        <v>92.933981132056601</v>
      </c>
      <c r="K320" s="37" t="b">
        <v>1</v>
      </c>
    </row>
    <row r="321" spans="1:11">
      <c r="A321" t="s">
        <v>178</v>
      </c>
      <c r="B321" s="48" t="s">
        <v>105</v>
      </c>
      <c r="C321" s="3" t="s">
        <v>537</v>
      </c>
      <c r="D321" s="36">
        <v>132</v>
      </c>
      <c r="E321" s="36">
        <v>93</v>
      </c>
      <c r="F321" s="36">
        <v>140</v>
      </c>
      <c r="G321" s="36">
        <v>173</v>
      </c>
      <c r="H321" s="36">
        <v>112</v>
      </c>
      <c r="I321" s="35">
        <v>77.570218690038871</v>
      </c>
      <c r="J321" s="35">
        <v>191.42978130996113</v>
      </c>
      <c r="K321" s="37" t="b">
        <v>1</v>
      </c>
    </row>
    <row r="322" spans="1:11">
      <c r="A322" t="s">
        <v>180</v>
      </c>
      <c r="B322" s="49" t="s">
        <v>105</v>
      </c>
      <c r="C322" s="3" t="s">
        <v>538</v>
      </c>
      <c r="D322" s="36">
        <v>73</v>
      </c>
      <c r="E322" s="36">
        <v>67</v>
      </c>
      <c r="F322" s="36">
        <v>79</v>
      </c>
      <c r="G322" s="36">
        <v>53</v>
      </c>
      <c r="H322" s="36">
        <v>72</v>
      </c>
      <c r="I322" s="35">
        <v>48.71269847801409</v>
      </c>
      <c r="J322" s="35">
        <v>87.28730152198591</v>
      </c>
      <c r="K322" s="37" t="b">
        <v>1</v>
      </c>
    </row>
    <row r="323" spans="1:11">
      <c r="A323" t="s">
        <v>182</v>
      </c>
      <c r="B323" s="48" t="s">
        <v>105</v>
      </c>
      <c r="C323" s="3" t="s">
        <v>539</v>
      </c>
      <c r="D323" s="36">
        <v>318</v>
      </c>
      <c r="E323" s="36">
        <v>295</v>
      </c>
      <c r="F323" s="36">
        <v>316</v>
      </c>
      <c r="G323" s="36">
        <v>294</v>
      </c>
      <c r="H323" s="36">
        <v>298</v>
      </c>
      <c r="I323" s="35">
        <v>283.1945128627201</v>
      </c>
      <c r="J323" s="35">
        <v>328.3054871372799</v>
      </c>
      <c r="K323" s="37" t="b">
        <v>1</v>
      </c>
    </row>
    <row r="324" spans="1:11">
      <c r="A324" t="s">
        <v>247</v>
      </c>
      <c r="B324" s="48" t="s">
        <v>105</v>
      </c>
      <c r="C324" s="3" t="s">
        <v>540</v>
      </c>
      <c r="D324" s="36">
        <v>412</v>
      </c>
      <c r="E324" s="36">
        <v>392</v>
      </c>
      <c r="F324" s="36">
        <v>392</v>
      </c>
      <c r="G324" s="36">
        <v>393</v>
      </c>
      <c r="H324" s="36">
        <v>407</v>
      </c>
      <c r="I324" s="35">
        <v>380.19860709502007</v>
      </c>
      <c r="J324" s="35">
        <v>414.30139290497993</v>
      </c>
      <c r="K324" s="37" t="b">
        <v>1</v>
      </c>
    </row>
    <row r="325" spans="1:11">
      <c r="A325" t="s">
        <v>65</v>
      </c>
      <c r="B325" s="46" t="s">
        <v>541</v>
      </c>
      <c r="C325" s="3" t="s">
        <v>211</v>
      </c>
      <c r="D325" s="36">
        <v>1434</v>
      </c>
      <c r="E325" s="36">
        <v>1370</v>
      </c>
      <c r="F325" s="36">
        <v>1418</v>
      </c>
      <c r="G325" s="36">
        <v>1377</v>
      </c>
      <c r="H325" s="36">
        <v>1396</v>
      </c>
      <c r="I325" s="35">
        <v>1345.8171714073885</v>
      </c>
      <c r="J325" s="35">
        <v>1453.6828285926115</v>
      </c>
      <c r="K325" s="37" t="b">
        <v>1</v>
      </c>
    </row>
    <row r="326" spans="1:11">
      <c r="A326" t="s">
        <v>114</v>
      </c>
      <c r="B326" s="2" t="s">
        <v>541</v>
      </c>
      <c r="C326" s="3" t="s">
        <v>542</v>
      </c>
      <c r="D326" s="36">
        <v>1181</v>
      </c>
      <c r="E326" s="36">
        <v>1127</v>
      </c>
      <c r="F326" s="36">
        <v>1211</v>
      </c>
      <c r="G326" s="36">
        <v>1153</v>
      </c>
      <c r="H326" s="36">
        <v>1162</v>
      </c>
      <c r="I326" s="35">
        <v>1105.3581609465366</v>
      </c>
      <c r="J326" s="35">
        <v>1230.6418390534634</v>
      </c>
      <c r="K326" s="37" t="b">
        <v>1</v>
      </c>
    </row>
    <row r="327" spans="1:11">
      <c r="A327" t="s">
        <v>121</v>
      </c>
      <c r="B327" s="2" t="s">
        <v>541</v>
      </c>
      <c r="C327" s="3" t="s">
        <v>543</v>
      </c>
      <c r="D327" s="36">
        <v>253</v>
      </c>
      <c r="E327" s="36">
        <v>243</v>
      </c>
      <c r="F327" s="36">
        <v>207</v>
      </c>
      <c r="G327" s="36">
        <v>224</v>
      </c>
      <c r="H327" s="36">
        <v>234</v>
      </c>
      <c r="I327" s="35">
        <v>196.38405592946796</v>
      </c>
      <c r="J327" s="35">
        <v>267.11594407053201</v>
      </c>
      <c r="K327" s="37" t="b">
        <v>1</v>
      </c>
    </row>
    <row r="328" spans="1:11">
      <c r="A328" t="s">
        <v>125</v>
      </c>
      <c r="B328" s="2" t="s">
        <v>541</v>
      </c>
      <c r="C328" s="3" t="s">
        <v>544</v>
      </c>
      <c r="D328" s="36">
        <v>433</v>
      </c>
      <c r="E328" s="36">
        <v>408</v>
      </c>
      <c r="F328" s="36">
        <v>392</v>
      </c>
      <c r="G328" s="36">
        <v>406</v>
      </c>
      <c r="H328" s="36">
        <v>410</v>
      </c>
      <c r="I328" s="35">
        <v>380.20765750655511</v>
      </c>
      <c r="J328" s="35">
        <v>439.29234249344489</v>
      </c>
      <c r="K328" s="37" t="b">
        <v>1</v>
      </c>
    </row>
    <row r="329" spans="1:11">
      <c r="A329" t="s">
        <v>227</v>
      </c>
      <c r="B329" s="2" t="s">
        <v>541</v>
      </c>
      <c r="C329" s="3" t="s">
        <v>545</v>
      </c>
      <c r="D329" s="36">
        <v>233</v>
      </c>
      <c r="E329" s="36">
        <v>226</v>
      </c>
      <c r="F329" s="36">
        <v>241</v>
      </c>
      <c r="G329" s="36">
        <v>237</v>
      </c>
      <c r="H329" s="36">
        <v>234</v>
      </c>
      <c r="I329" s="35">
        <v>223.17074009691984</v>
      </c>
      <c r="J329" s="35">
        <v>245.32925990308016</v>
      </c>
      <c r="K329" s="37" t="b">
        <v>1</v>
      </c>
    </row>
    <row r="330" spans="1:11">
      <c r="A330" t="s">
        <v>229</v>
      </c>
      <c r="B330" s="2" t="s">
        <v>541</v>
      </c>
      <c r="C330" s="3" t="s">
        <v>546</v>
      </c>
      <c r="D330" s="36">
        <v>200</v>
      </c>
      <c r="E330" s="36">
        <v>182</v>
      </c>
      <c r="F330" s="36">
        <v>151</v>
      </c>
      <c r="G330" s="36">
        <v>169</v>
      </c>
      <c r="H330" s="36">
        <v>176</v>
      </c>
      <c r="I330" s="35">
        <v>139.65310334213015</v>
      </c>
      <c r="J330" s="35">
        <v>211.34689665786985</v>
      </c>
      <c r="K330" s="37" t="b">
        <v>1</v>
      </c>
    </row>
    <row r="331" spans="1:11">
      <c r="A331" t="s">
        <v>142</v>
      </c>
      <c r="B331" s="2" t="s">
        <v>541</v>
      </c>
      <c r="C331" s="3" t="s">
        <v>547</v>
      </c>
      <c r="D331" s="36">
        <v>18</v>
      </c>
      <c r="E331" s="36">
        <v>19</v>
      </c>
      <c r="F331" s="36">
        <v>16</v>
      </c>
      <c r="G331" s="36">
        <v>9</v>
      </c>
      <c r="H331" s="36">
        <v>21</v>
      </c>
      <c r="I331" s="35">
        <v>7.689750324093346</v>
      </c>
      <c r="J331" s="35">
        <v>23.310249675906654</v>
      </c>
      <c r="K331" s="37" t="b">
        <v>1</v>
      </c>
    </row>
    <row r="332" spans="1:11">
      <c r="A332" t="s">
        <v>232</v>
      </c>
      <c r="B332" s="47" t="s">
        <v>541</v>
      </c>
      <c r="C332" s="3" t="s">
        <v>548</v>
      </c>
      <c r="D332" s="36">
        <v>6</v>
      </c>
      <c r="E332" s="36">
        <v>12</v>
      </c>
      <c r="F332" s="36">
        <v>10</v>
      </c>
      <c r="G332" s="36">
        <v>3</v>
      </c>
      <c r="H332" s="36">
        <v>8</v>
      </c>
      <c r="I332" s="35">
        <v>0.76787997811552966</v>
      </c>
      <c r="J332" s="35">
        <v>14.732120021884469</v>
      </c>
      <c r="K332" s="37" t="b">
        <v>1</v>
      </c>
    </row>
    <row r="333" spans="1:11">
      <c r="A333" t="s">
        <v>234</v>
      </c>
      <c r="B333" s="2" t="s">
        <v>541</v>
      </c>
      <c r="C333" s="3" t="s">
        <v>549</v>
      </c>
      <c r="D333" s="36">
        <v>12</v>
      </c>
      <c r="E333" s="36">
        <v>7</v>
      </c>
      <c r="F333" s="36">
        <v>6</v>
      </c>
      <c r="G333" s="36">
        <v>6</v>
      </c>
      <c r="H333" s="36">
        <v>13</v>
      </c>
      <c r="I333" s="35">
        <v>2.7750628144669003</v>
      </c>
      <c r="J333" s="35">
        <v>12.724937185533101</v>
      </c>
      <c r="K333" s="37" t="b">
        <v>1</v>
      </c>
    </row>
    <row r="334" spans="1:11">
      <c r="A334" t="s">
        <v>155</v>
      </c>
      <c r="B334" s="2" t="s">
        <v>541</v>
      </c>
      <c r="C334" s="3" t="s">
        <v>550</v>
      </c>
      <c r="D334" s="36">
        <v>193</v>
      </c>
      <c r="E334" s="36">
        <v>183</v>
      </c>
      <c r="F334" s="36">
        <v>185</v>
      </c>
      <c r="G334" s="36">
        <v>170</v>
      </c>
      <c r="H334" s="36">
        <v>197</v>
      </c>
      <c r="I334" s="35">
        <v>166.23485543508625</v>
      </c>
      <c r="J334" s="35">
        <v>199.26514456491375</v>
      </c>
      <c r="K334" s="37" t="b">
        <v>1</v>
      </c>
    </row>
    <row r="335" spans="1:11">
      <c r="A335" t="s">
        <v>237</v>
      </c>
      <c r="B335" s="2" t="s">
        <v>541</v>
      </c>
      <c r="C335" s="3" t="s">
        <v>551</v>
      </c>
      <c r="D335" s="36">
        <v>152</v>
      </c>
      <c r="E335" s="36">
        <v>129</v>
      </c>
      <c r="F335" s="36">
        <v>135</v>
      </c>
      <c r="G335" s="36">
        <v>121</v>
      </c>
      <c r="H335" s="36">
        <v>152</v>
      </c>
      <c r="I335" s="35">
        <v>111.47391605213926</v>
      </c>
      <c r="J335" s="35">
        <v>157.02608394786074</v>
      </c>
      <c r="K335" s="37" t="b">
        <v>1</v>
      </c>
    </row>
    <row r="336" spans="1:11">
      <c r="A336" t="s">
        <v>239</v>
      </c>
      <c r="B336" s="2" t="s">
        <v>541</v>
      </c>
      <c r="C336" s="3" t="s">
        <v>552</v>
      </c>
      <c r="D336" s="36">
        <v>41</v>
      </c>
      <c r="E336" s="36">
        <v>54</v>
      </c>
      <c r="F336" s="36">
        <v>50</v>
      </c>
      <c r="G336" s="36">
        <v>49</v>
      </c>
      <c r="H336" s="36">
        <v>45</v>
      </c>
      <c r="I336" s="35">
        <v>39.066018867943399</v>
      </c>
      <c r="J336" s="35">
        <v>57.933981132056601</v>
      </c>
      <c r="K336" s="37" t="b">
        <v>1</v>
      </c>
    </row>
    <row r="337" spans="1:11">
      <c r="A337" t="s">
        <v>169</v>
      </c>
      <c r="B337" s="2" t="s">
        <v>541</v>
      </c>
      <c r="C337" s="3" t="s">
        <v>553</v>
      </c>
      <c r="D337" s="36">
        <v>67</v>
      </c>
      <c r="E337" s="36">
        <v>53</v>
      </c>
      <c r="F337" s="36">
        <v>64</v>
      </c>
      <c r="G337" s="36">
        <v>51</v>
      </c>
      <c r="H337" s="36">
        <v>57</v>
      </c>
      <c r="I337" s="35">
        <v>45.011368335965912</v>
      </c>
      <c r="J337" s="35">
        <v>72.488631664034088</v>
      </c>
      <c r="K337" s="37" t="b">
        <v>1</v>
      </c>
    </row>
    <row r="338" spans="1:11">
      <c r="A338" t="s">
        <v>174</v>
      </c>
      <c r="B338" s="2" t="s">
        <v>541</v>
      </c>
      <c r="C338" s="3" t="s">
        <v>554</v>
      </c>
      <c r="D338" s="36">
        <v>238</v>
      </c>
      <c r="E338" s="36">
        <v>238</v>
      </c>
      <c r="F338" s="36">
        <v>249</v>
      </c>
      <c r="G338" s="36">
        <v>248</v>
      </c>
      <c r="H338" s="36">
        <v>241</v>
      </c>
      <c r="I338" s="35">
        <v>232.72621741007541</v>
      </c>
      <c r="J338" s="35">
        <v>253.77378258992459</v>
      </c>
      <c r="K338" s="37" t="b">
        <v>1</v>
      </c>
    </row>
    <row r="339" spans="1:11">
      <c r="A339" t="s">
        <v>176</v>
      </c>
      <c r="B339" s="2" t="s">
        <v>541</v>
      </c>
      <c r="C339" s="3" t="s">
        <v>555</v>
      </c>
      <c r="D339" s="36">
        <v>37</v>
      </c>
      <c r="E339" s="36">
        <v>45</v>
      </c>
      <c r="F339" s="36">
        <v>46</v>
      </c>
      <c r="G339" s="36">
        <v>31</v>
      </c>
      <c r="H339" s="36">
        <v>36</v>
      </c>
      <c r="I339" s="35">
        <v>27.471970842191325</v>
      </c>
      <c r="J339" s="35">
        <v>52.028029157808675</v>
      </c>
      <c r="K339" s="37" t="b">
        <v>1</v>
      </c>
    </row>
    <row r="340" spans="1:11">
      <c r="A340" t="s">
        <v>178</v>
      </c>
      <c r="B340" s="47" t="s">
        <v>541</v>
      </c>
      <c r="C340" s="3" t="s">
        <v>556</v>
      </c>
      <c r="D340" s="36">
        <v>61</v>
      </c>
      <c r="E340" s="36">
        <v>57</v>
      </c>
      <c r="F340" s="36">
        <v>82</v>
      </c>
      <c r="G340" s="36">
        <v>93</v>
      </c>
      <c r="H340" s="36">
        <v>58</v>
      </c>
      <c r="I340" s="35">
        <v>43.572567496496603</v>
      </c>
      <c r="J340" s="35">
        <v>102.9274325035034</v>
      </c>
      <c r="K340" s="37" t="b">
        <v>1</v>
      </c>
    </row>
    <row r="341" spans="1:11">
      <c r="A341" t="s">
        <v>180</v>
      </c>
      <c r="B341" s="2" t="s">
        <v>541</v>
      </c>
      <c r="C341" s="3" t="s">
        <v>557</v>
      </c>
      <c r="D341" s="36">
        <v>38</v>
      </c>
      <c r="E341" s="36">
        <v>35</v>
      </c>
      <c r="F341" s="36">
        <v>38</v>
      </c>
      <c r="G341" s="36">
        <v>26</v>
      </c>
      <c r="H341" s="36">
        <v>41</v>
      </c>
      <c r="I341" s="35">
        <v>24.413842213546999</v>
      </c>
      <c r="J341" s="35">
        <v>44.086157786453001</v>
      </c>
      <c r="K341" s="37" t="b">
        <v>1</v>
      </c>
    </row>
    <row r="342" spans="1:11">
      <c r="A342" t="s">
        <v>182</v>
      </c>
      <c r="B342" s="2" t="s">
        <v>541</v>
      </c>
      <c r="C342" s="3" t="s">
        <v>558</v>
      </c>
      <c r="D342" s="36">
        <v>153</v>
      </c>
      <c r="E342" s="36">
        <v>139</v>
      </c>
      <c r="F342" s="36">
        <v>171</v>
      </c>
      <c r="G342" s="36">
        <v>144</v>
      </c>
      <c r="H342" s="36">
        <v>146</v>
      </c>
      <c r="I342" s="35">
        <v>127.3625032034856</v>
      </c>
      <c r="J342" s="35">
        <v>176.1374967965144</v>
      </c>
      <c r="K342" s="37" t="b">
        <v>1</v>
      </c>
    </row>
    <row r="343" spans="1:11">
      <c r="A343" t="s">
        <v>247</v>
      </c>
      <c r="B343" s="46" t="s">
        <v>541</v>
      </c>
      <c r="C343" s="3" t="s">
        <v>559</v>
      </c>
      <c r="D343" s="36">
        <v>196</v>
      </c>
      <c r="E343" s="36">
        <v>193</v>
      </c>
      <c r="F343" s="36">
        <v>175</v>
      </c>
      <c r="G343" s="36">
        <v>199</v>
      </c>
      <c r="H343" s="36">
        <v>189</v>
      </c>
      <c r="I343" s="35">
        <v>172.07515060301691</v>
      </c>
      <c r="J343" s="35">
        <v>209.42484939698309</v>
      </c>
      <c r="K343" s="37" t="b">
        <v>1</v>
      </c>
    </row>
    <row r="344" spans="1:11">
      <c r="A344" s="19" t="s">
        <v>560</v>
      </c>
      <c r="B344" s="3" t="s">
        <v>74</v>
      </c>
      <c r="C344" t="s">
        <v>705</v>
      </c>
      <c r="D344" s="37">
        <v>3</v>
      </c>
      <c r="E344" s="37">
        <v>1</v>
      </c>
      <c r="F344" s="37">
        <v>2</v>
      </c>
      <c r="G344" s="37">
        <v>1</v>
      </c>
      <c r="H344" s="37">
        <v>3</v>
      </c>
      <c r="I344" s="35">
        <v>9.1687604822300095E-2</v>
      </c>
      <c r="J344" s="35">
        <v>3.4083123951776999</v>
      </c>
      <c r="K344" s="37" t="b">
        <v>1</v>
      </c>
    </row>
    <row r="345" spans="1:11">
      <c r="A345" s="19" t="s">
        <v>561</v>
      </c>
      <c r="B345" s="3" t="s">
        <v>74</v>
      </c>
      <c r="C345" t="s">
        <v>706</v>
      </c>
      <c r="D345" s="37">
        <v>7</v>
      </c>
      <c r="E345" s="37">
        <v>7</v>
      </c>
      <c r="F345" s="37">
        <v>4</v>
      </c>
      <c r="G345" s="37">
        <v>4</v>
      </c>
      <c r="H345" s="37">
        <v>6</v>
      </c>
      <c r="I345" s="35">
        <v>2.5</v>
      </c>
      <c r="J345" s="35">
        <v>8.5</v>
      </c>
      <c r="K345" s="37" t="b">
        <v>1</v>
      </c>
    </row>
    <row r="346" spans="1:11">
      <c r="A346" s="19" t="s">
        <v>190</v>
      </c>
      <c r="B346" s="3" t="s">
        <v>74</v>
      </c>
      <c r="C346" t="s">
        <v>579</v>
      </c>
      <c r="D346" s="37">
        <v>20</v>
      </c>
      <c r="E346" s="37">
        <v>13</v>
      </c>
      <c r="F346" s="37">
        <v>23</v>
      </c>
      <c r="G346" s="37">
        <v>15</v>
      </c>
      <c r="H346" s="37">
        <v>18</v>
      </c>
      <c r="I346" s="35">
        <v>9.8285102411225704</v>
      </c>
      <c r="J346" s="35">
        <v>25.671489758877428</v>
      </c>
      <c r="K346" s="37" t="b">
        <v>1</v>
      </c>
    </row>
    <row r="347" spans="1:11">
      <c r="A347" s="19" t="s">
        <v>191</v>
      </c>
      <c r="B347" s="3" t="s">
        <v>74</v>
      </c>
      <c r="C347" t="s">
        <v>580</v>
      </c>
      <c r="D347" s="37">
        <v>12</v>
      </c>
      <c r="E347" s="37">
        <v>16</v>
      </c>
      <c r="F347" s="37">
        <v>9</v>
      </c>
      <c r="G347" s="37">
        <v>12</v>
      </c>
      <c r="H347" s="37">
        <v>12</v>
      </c>
      <c r="I347" s="35">
        <v>7.2750628144669003</v>
      </c>
      <c r="J347" s="35">
        <v>17.224937185533101</v>
      </c>
      <c r="K347" s="37" t="b">
        <v>1</v>
      </c>
    </row>
    <row r="348" spans="1:11">
      <c r="A348" s="19" t="s">
        <v>193</v>
      </c>
      <c r="B348" s="3" t="s">
        <v>74</v>
      </c>
      <c r="C348" t="s">
        <v>581</v>
      </c>
      <c r="D348" s="37">
        <v>4</v>
      </c>
      <c r="E348" s="37">
        <v>6</v>
      </c>
      <c r="F348" s="37">
        <v>10</v>
      </c>
      <c r="G348" s="37">
        <v>3</v>
      </c>
      <c r="H348" s="37">
        <v>10</v>
      </c>
      <c r="I348" s="35">
        <v>0.38809735261819611</v>
      </c>
      <c r="J348" s="35">
        <v>11.111902647381804</v>
      </c>
      <c r="K348" s="37" t="b">
        <v>1</v>
      </c>
    </row>
    <row r="349" spans="1:11">
      <c r="A349" s="19" t="s">
        <v>195</v>
      </c>
      <c r="B349" s="3" t="s">
        <v>74</v>
      </c>
      <c r="C349" t="s">
        <v>582</v>
      </c>
      <c r="D349" s="37">
        <v>7</v>
      </c>
      <c r="E349" s="37">
        <v>6</v>
      </c>
      <c r="F349" s="37">
        <v>4</v>
      </c>
      <c r="G349" s="37">
        <v>7</v>
      </c>
      <c r="H349" s="37">
        <v>5</v>
      </c>
      <c r="I349" s="35">
        <v>3.5505102572168221</v>
      </c>
      <c r="J349" s="35">
        <v>8.4494897427831788</v>
      </c>
      <c r="K349" s="37" t="b">
        <v>1</v>
      </c>
    </row>
    <row r="350" spans="1:11">
      <c r="A350" s="19" t="s">
        <v>194</v>
      </c>
      <c r="B350" s="3" t="s">
        <v>74</v>
      </c>
      <c r="C350" t="s">
        <v>583</v>
      </c>
      <c r="D350" s="37">
        <v>22</v>
      </c>
      <c r="E350" s="37">
        <v>19</v>
      </c>
      <c r="F350" s="37">
        <v>15</v>
      </c>
      <c r="G350" s="37">
        <v>21</v>
      </c>
      <c r="H350" s="37">
        <v>18</v>
      </c>
      <c r="I350" s="35">
        <v>13.888097352618196</v>
      </c>
      <c r="J350" s="35">
        <v>24.611902647381804</v>
      </c>
      <c r="K350" s="37" t="b">
        <v>1</v>
      </c>
    </row>
    <row r="351" spans="1:11">
      <c r="A351" s="19" t="s">
        <v>560</v>
      </c>
      <c r="B351" s="3" t="s">
        <v>68</v>
      </c>
      <c r="C351" t="s">
        <v>707</v>
      </c>
      <c r="D351" s="37">
        <v>1</v>
      </c>
      <c r="E351" s="37">
        <v>0</v>
      </c>
      <c r="F351" s="37">
        <v>1</v>
      </c>
      <c r="G351" s="37">
        <v>0</v>
      </c>
      <c r="H351" s="37">
        <v>1</v>
      </c>
      <c r="I351" s="35">
        <v>-0.5</v>
      </c>
      <c r="J351" s="35">
        <v>1.5</v>
      </c>
      <c r="K351" s="37" t="b">
        <v>1</v>
      </c>
    </row>
    <row r="352" spans="1:11">
      <c r="A352" s="19" t="s">
        <v>561</v>
      </c>
      <c r="B352" s="3" t="s">
        <v>68</v>
      </c>
      <c r="C352" t="s">
        <v>708</v>
      </c>
      <c r="D352" s="37">
        <v>6</v>
      </c>
      <c r="E352" s="37">
        <v>4</v>
      </c>
      <c r="F352" s="37">
        <v>1</v>
      </c>
      <c r="G352" s="37">
        <v>5</v>
      </c>
      <c r="H352" s="37">
        <v>1</v>
      </c>
      <c r="I352" s="35">
        <v>0.25834261322605867</v>
      </c>
      <c r="J352" s="35">
        <v>7.7416573867739409</v>
      </c>
      <c r="K352" s="37" t="b">
        <v>1</v>
      </c>
    </row>
    <row r="353" spans="1:11">
      <c r="A353" s="19" t="s">
        <v>190</v>
      </c>
      <c r="B353" s="3" t="s">
        <v>68</v>
      </c>
      <c r="C353" t="s">
        <v>584</v>
      </c>
      <c r="D353" s="37">
        <v>6</v>
      </c>
      <c r="E353" s="37">
        <v>5</v>
      </c>
      <c r="F353" s="37">
        <v>3</v>
      </c>
      <c r="G353" s="37">
        <v>8</v>
      </c>
      <c r="H353" s="37">
        <v>6</v>
      </c>
      <c r="I353" s="35">
        <v>1.8944487245360109</v>
      </c>
      <c r="J353" s="35">
        <v>9.1055512754639896</v>
      </c>
      <c r="K353" s="37" t="b">
        <v>1</v>
      </c>
    </row>
    <row r="354" spans="1:11">
      <c r="A354" s="19" t="s">
        <v>191</v>
      </c>
      <c r="B354" s="3" t="s">
        <v>68</v>
      </c>
      <c r="C354" t="s">
        <v>585</v>
      </c>
      <c r="D354" s="37">
        <v>6</v>
      </c>
      <c r="E354" s="37">
        <v>8</v>
      </c>
      <c r="F354" s="37">
        <v>10</v>
      </c>
      <c r="G354" s="37">
        <v>3</v>
      </c>
      <c r="H354" s="37">
        <v>3</v>
      </c>
      <c r="I354" s="35">
        <v>1.5779597836056993</v>
      </c>
      <c r="J354" s="35">
        <v>11.922040216394301</v>
      </c>
      <c r="K354" s="37" t="b">
        <v>1</v>
      </c>
    </row>
    <row r="355" spans="1:11">
      <c r="A355" s="19" t="s">
        <v>193</v>
      </c>
      <c r="B355" s="3" t="s">
        <v>68</v>
      </c>
      <c r="C355" t="s">
        <v>586</v>
      </c>
      <c r="D355" s="37">
        <v>0</v>
      </c>
      <c r="E355" s="37">
        <v>3</v>
      </c>
      <c r="F355" s="37">
        <v>1</v>
      </c>
      <c r="G355" s="37">
        <v>2</v>
      </c>
      <c r="H355" s="37">
        <v>2</v>
      </c>
      <c r="I355" s="35">
        <v>-0.73606797749978981</v>
      </c>
      <c r="J355" s="35">
        <v>3.7360679774997898</v>
      </c>
      <c r="K355" s="37" t="b">
        <v>1</v>
      </c>
    </row>
    <row r="356" spans="1:11">
      <c r="A356" s="19" t="s">
        <v>195</v>
      </c>
      <c r="B356" s="3" t="s">
        <v>68</v>
      </c>
      <c r="C356" t="s">
        <v>587</v>
      </c>
      <c r="D356" s="37">
        <v>3</v>
      </c>
      <c r="E356" s="37">
        <v>4</v>
      </c>
      <c r="F356" s="37">
        <v>0</v>
      </c>
      <c r="G356" s="37">
        <v>1</v>
      </c>
      <c r="H356" s="37">
        <v>6</v>
      </c>
      <c r="I356" s="35">
        <v>-1.1622776601683795</v>
      </c>
      <c r="J356" s="35">
        <v>5.16227766016838</v>
      </c>
      <c r="K356" s="37" t="b">
        <v>1</v>
      </c>
    </row>
    <row r="357" spans="1:11">
      <c r="A357" s="19" t="s">
        <v>194</v>
      </c>
      <c r="B357" s="3" t="s">
        <v>68</v>
      </c>
      <c r="C357" t="s">
        <v>588</v>
      </c>
      <c r="D357" s="37">
        <v>8</v>
      </c>
      <c r="E357" s="37">
        <v>5</v>
      </c>
      <c r="F357" s="37">
        <v>10</v>
      </c>
      <c r="G357" s="37">
        <v>12</v>
      </c>
      <c r="H357" s="37">
        <v>14</v>
      </c>
      <c r="I357" s="35">
        <v>3.5779597836056993</v>
      </c>
      <c r="J357" s="35">
        <v>13.922040216394301</v>
      </c>
      <c r="K357" s="37" t="b">
        <v>1</v>
      </c>
    </row>
    <row r="358" spans="1:11">
      <c r="A358" s="19" t="s">
        <v>560</v>
      </c>
      <c r="B358" s="3" t="s">
        <v>69</v>
      </c>
      <c r="C358" t="s">
        <v>709</v>
      </c>
      <c r="D358" s="37">
        <v>0</v>
      </c>
      <c r="E358" s="37">
        <v>0</v>
      </c>
      <c r="F358" s="37">
        <v>1</v>
      </c>
      <c r="G358" s="37">
        <v>0</v>
      </c>
      <c r="H358" s="37">
        <v>0</v>
      </c>
      <c r="I358" s="35">
        <v>-0.6160254037844386</v>
      </c>
      <c r="J358" s="35">
        <v>1.1160254037844386</v>
      </c>
      <c r="K358" s="37" t="b">
        <v>1</v>
      </c>
    </row>
    <row r="359" spans="1:11">
      <c r="A359" s="19" t="s">
        <v>561</v>
      </c>
      <c r="B359" s="3" t="s">
        <v>69</v>
      </c>
      <c r="C359" t="s">
        <v>710</v>
      </c>
      <c r="D359" s="37">
        <v>3</v>
      </c>
      <c r="E359" s="37">
        <v>2</v>
      </c>
      <c r="F359" s="37">
        <v>4</v>
      </c>
      <c r="G359" s="37">
        <v>3</v>
      </c>
      <c r="H359" s="37">
        <v>0</v>
      </c>
      <c r="I359" s="35">
        <v>1.5857864376269049</v>
      </c>
      <c r="J359" s="35">
        <v>4.4142135623730949</v>
      </c>
      <c r="K359" s="37" t="b">
        <v>0</v>
      </c>
    </row>
    <row r="360" spans="1:11">
      <c r="A360" s="19" t="s">
        <v>190</v>
      </c>
      <c r="B360" s="3" t="s">
        <v>69</v>
      </c>
      <c r="C360" t="s">
        <v>589</v>
      </c>
      <c r="D360" s="37">
        <v>9</v>
      </c>
      <c r="E360" s="37">
        <v>4</v>
      </c>
      <c r="F360" s="37">
        <v>6</v>
      </c>
      <c r="G360" s="37">
        <v>6</v>
      </c>
      <c r="H360" s="37">
        <v>7</v>
      </c>
      <c r="I360" s="35">
        <v>2.6792857857285748</v>
      </c>
      <c r="J360" s="35">
        <v>9.8207142142714261</v>
      </c>
      <c r="K360" s="37" t="b">
        <v>1</v>
      </c>
    </row>
    <row r="361" spans="1:11">
      <c r="A361" s="19" t="s">
        <v>191</v>
      </c>
      <c r="B361" s="3" t="s">
        <v>69</v>
      </c>
      <c r="C361" t="s">
        <v>590</v>
      </c>
      <c r="D361" s="37">
        <v>9</v>
      </c>
      <c r="E361" s="37">
        <v>8</v>
      </c>
      <c r="F361" s="37">
        <v>6</v>
      </c>
      <c r="G361" s="37">
        <v>10</v>
      </c>
      <c r="H361" s="37">
        <v>3</v>
      </c>
      <c r="I361" s="35">
        <v>5.2919601084501924</v>
      </c>
      <c r="J361" s="35">
        <v>11.208039891549808</v>
      </c>
      <c r="K361" s="37" t="b">
        <v>0</v>
      </c>
    </row>
    <row r="362" spans="1:11">
      <c r="A362" s="19" t="s">
        <v>193</v>
      </c>
      <c r="B362" s="3" t="s">
        <v>69</v>
      </c>
      <c r="C362" t="s">
        <v>591</v>
      </c>
      <c r="D362" s="37">
        <v>6</v>
      </c>
      <c r="E362" s="37">
        <v>5</v>
      </c>
      <c r="F362" s="37">
        <v>2</v>
      </c>
      <c r="G362" s="37">
        <v>3</v>
      </c>
      <c r="H362" s="37">
        <v>4</v>
      </c>
      <c r="I362" s="35">
        <v>0.83772233983162048</v>
      </c>
      <c r="J362" s="35">
        <v>7.16227766016838</v>
      </c>
      <c r="K362" s="37" t="b">
        <v>1</v>
      </c>
    </row>
    <row r="363" spans="1:11">
      <c r="A363" s="19" t="s">
        <v>195</v>
      </c>
      <c r="B363" s="3" t="s">
        <v>69</v>
      </c>
      <c r="C363" t="s">
        <v>592</v>
      </c>
      <c r="D363" s="37">
        <v>1</v>
      </c>
      <c r="E363" s="37">
        <v>1</v>
      </c>
      <c r="F363" s="37">
        <v>0</v>
      </c>
      <c r="G363" s="37">
        <v>1</v>
      </c>
      <c r="H363" s="37">
        <v>3</v>
      </c>
      <c r="I363" s="35">
        <v>-0.1160254037844386</v>
      </c>
      <c r="J363" s="35">
        <v>1.6160254037844386</v>
      </c>
      <c r="K363" s="37" t="b">
        <v>0</v>
      </c>
    </row>
    <row r="364" spans="1:11">
      <c r="A364" s="19" t="s">
        <v>194</v>
      </c>
      <c r="B364" s="3" t="s">
        <v>69</v>
      </c>
      <c r="C364" t="s">
        <v>593</v>
      </c>
      <c r="D364" s="37">
        <v>11</v>
      </c>
      <c r="E364" s="37">
        <v>10</v>
      </c>
      <c r="F364" s="37">
        <v>2</v>
      </c>
      <c r="G364" s="37">
        <v>6</v>
      </c>
      <c r="H364" s="37">
        <v>13</v>
      </c>
      <c r="I364" s="35">
        <v>0.12609657561249676</v>
      </c>
      <c r="J364" s="35">
        <v>14.373903424387503</v>
      </c>
      <c r="K364" s="37" t="b">
        <v>1</v>
      </c>
    </row>
    <row r="365" spans="1:11">
      <c r="A365" s="19" t="s">
        <v>560</v>
      </c>
      <c r="B365" s="3" t="s">
        <v>70</v>
      </c>
      <c r="C365" t="s">
        <v>711</v>
      </c>
      <c r="D365" s="37">
        <v>1</v>
      </c>
      <c r="E365" s="37">
        <v>6</v>
      </c>
      <c r="F365" s="37">
        <v>2</v>
      </c>
      <c r="G365" s="37">
        <v>1</v>
      </c>
      <c r="H365" s="37">
        <v>1</v>
      </c>
      <c r="I365" s="35">
        <v>-1.6231056256176606</v>
      </c>
      <c r="J365" s="35">
        <v>6.6231056256176606</v>
      </c>
      <c r="K365" s="37" t="b">
        <v>1</v>
      </c>
    </row>
    <row r="366" spans="1:11">
      <c r="A366" s="19" t="s">
        <v>561</v>
      </c>
      <c r="B366" s="3" t="s">
        <v>70</v>
      </c>
      <c r="C366" t="s">
        <v>712</v>
      </c>
      <c r="D366" s="37">
        <v>4</v>
      </c>
      <c r="E366" s="37">
        <v>6</v>
      </c>
      <c r="F366" s="37">
        <v>6</v>
      </c>
      <c r="G366" s="37">
        <v>3</v>
      </c>
      <c r="H366" s="37">
        <v>8</v>
      </c>
      <c r="I366" s="35">
        <v>2.151923788646684</v>
      </c>
      <c r="J366" s="35">
        <v>7.348076211353316</v>
      </c>
      <c r="K366" s="37" t="b">
        <v>1</v>
      </c>
    </row>
    <row r="367" spans="1:11">
      <c r="A367" s="19" t="s">
        <v>190</v>
      </c>
      <c r="B367" s="3" t="s">
        <v>70</v>
      </c>
      <c r="C367" t="s">
        <v>594</v>
      </c>
      <c r="D367" s="37">
        <v>13</v>
      </c>
      <c r="E367" s="37">
        <v>6</v>
      </c>
      <c r="F367" s="37">
        <v>8</v>
      </c>
      <c r="G367" s="37">
        <v>6</v>
      </c>
      <c r="H367" s="37">
        <v>15</v>
      </c>
      <c r="I367" s="35">
        <v>2.5272384288702012</v>
      </c>
      <c r="J367" s="35">
        <v>13.972761571129798</v>
      </c>
      <c r="K367" s="37" t="b">
        <v>1</v>
      </c>
    </row>
    <row r="368" spans="1:11">
      <c r="A368" s="19" t="s">
        <v>191</v>
      </c>
      <c r="B368" s="3" t="s">
        <v>70</v>
      </c>
      <c r="C368" t="s">
        <v>595</v>
      </c>
      <c r="D368" s="37">
        <v>10</v>
      </c>
      <c r="E368" s="37">
        <v>10</v>
      </c>
      <c r="F368" s="37">
        <v>11</v>
      </c>
      <c r="G368" s="37">
        <v>11</v>
      </c>
      <c r="H368" s="37">
        <v>9</v>
      </c>
      <c r="I368" s="35">
        <v>9.5</v>
      </c>
      <c r="J368" s="35">
        <v>11.5</v>
      </c>
      <c r="K368" s="37" t="b">
        <v>0</v>
      </c>
    </row>
    <row r="369" spans="1:11">
      <c r="A369" s="19" t="s">
        <v>193</v>
      </c>
      <c r="B369" s="3" t="s">
        <v>70</v>
      </c>
      <c r="C369" t="s">
        <v>596</v>
      </c>
      <c r="D369" s="37">
        <v>7</v>
      </c>
      <c r="E369" s="37">
        <v>5</v>
      </c>
      <c r="F369" s="37">
        <v>9</v>
      </c>
      <c r="G369" s="37">
        <v>8</v>
      </c>
      <c r="H369" s="37">
        <v>7</v>
      </c>
      <c r="I369" s="35">
        <v>4.2919601084501924</v>
      </c>
      <c r="J369" s="35">
        <v>10.208039891549808</v>
      </c>
      <c r="K369" s="37" t="b">
        <v>1</v>
      </c>
    </row>
    <row r="370" spans="1:11">
      <c r="A370" s="19" t="s">
        <v>195</v>
      </c>
      <c r="B370" s="3" t="s">
        <v>70</v>
      </c>
      <c r="C370" t="s">
        <v>597</v>
      </c>
      <c r="D370" s="37">
        <v>9</v>
      </c>
      <c r="E370" s="37">
        <v>4</v>
      </c>
      <c r="F370" s="37">
        <v>7</v>
      </c>
      <c r="G370" s="37">
        <v>7</v>
      </c>
      <c r="H370" s="37">
        <v>3</v>
      </c>
      <c r="I370" s="35">
        <v>3.1792857857285748</v>
      </c>
      <c r="J370" s="35">
        <v>10.320714214271426</v>
      </c>
      <c r="K370" s="37" t="b">
        <v>1</v>
      </c>
    </row>
    <row r="371" spans="1:11">
      <c r="A371" s="19" t="s">
        <v>194</v>
      </c>
      <c r="B371" s="3" t="s">
        <v>70</v>
      </c>
      <c r="C371" t="s">
        <v>598</v>
      </c>
      <c r="D371" s="37">
        <v>19</v>
      </c>
      <c r="E371" s="37">
        <v>13</v>
      </c>
      <c r="F371" s="37">
        <v>21</v>
      </c>
      <c r="G371" s="37">
        <v>7</v>
      </c>
      <c r="H371" s="37">
        <v>13</v>
      </c>
      <c r="I371" s="35">
        <v>4.0455488498966776</v>
      </c>
      <c r="J371" s="35">
        <v>25.954451150103324</v>
      </c>
      <c r="K371" s="37" t="b">
        <v>1</v>
      </c>
    </row>
    <row r="372" spans="1:11">
      <c r="A372" s="19" t="s">
        <v>560</v>
      </c>
      <c r="B372" s="3" t="s">
        <v>75</v>
      </c>
      <c r="C372" t="s">
        <v>713</v>
      </c>
      <c r="D372" s="37">
        <v>3</v>
      </c>
      <c r="E372" s="37">
        <v>4</v>
      </c>
      <c r="F372" s="37">
        <v>3</v>
      </c>
      <c r="G372" s="37">
        <v>2</v>
      </c>
      <c r="H372" s="37">
        <v>3</v>
      </c>
      <c r="I372" s="35">
        <v>1.5857864376269049</v>
      </c>
      <c r="J372" s="35">
        <v>4.4142135623730949</v>
      </c>
      <c r="K372" s="37" t="b">
        <v>1</v>
      </c>
    </row>
    <row r="373" spans="1:11">
      <c r="A373" s="19" t="s">
        <v>561</v>
      </c>
      <c r="B373" s="3" t="s">
        <v>75</v>
      </c>
      <c r="C373" t="s">
        <v>714</v>
      </c>
      <c r="D373" s="37">
        <v>5</v>
      </c>
      <c r="E373" s="37">
        <v>4</v>
      </c>
      <c r="F373" s="37">
        <v>5</v>
      </c>
      <c r="G373" s="37">
        <v>3</v>
      </c>
      <c r="H373" s="37">
        <v>3</v>
      </c>
      <c r="I373" s="35">
        <v>2.5916876048223001</v>
      </c>
      <c r="J373" s="35">
        <v>5.9083123951776999</v>
      </c>
      <c r="K373" s="37" t="b">
        <v>1</v>
      </c>
    </row>
    <row r="374" spans="1:11">
      <c r="A374" s="19" t="s">
        <v>190</v>
      </c>
      <c r="B374" s="3" t="s">
        <v>75</v>
      </c>
      <c r="C374" t="s">
        <v>599</v>
      </c>
      <c r="D374" s="37">
        <v>14</v>
      </c>
      <c r="E374" s="37">
        <v>11</v>
      </c>
      <c r="F374" s="37">
        <v>11</v>
      </c>
      <c r="G374" s="37">
        <v>16</v>
      </c>
      <c r="H374" s="37">
        <v>12</v>
      </c>
      <c r="I374" s="35">
        <v>8.7573593128807161</v>
      </c>
      <c r="J374" s="35">
        <v>17.242640687119284</v>
      </c>
      <c r="K374" s="37" t="b">
        <v>1</v>
      </c>
    </row>
    <row r="375" spans="1:11">
      <c r="A375" s="19" t="s">
        <v>191</v>
      </c>
      <c r="B375" s="3" t="s">
        <v>75</v>
      </c>
      <c r="C375" t="s">
        <v>600</v>
      </c>
      <c r="D375" s="37">
        <v>9</v>
      </c>
      <c r="E375" s="37">
        <v>7</v>
      </c>
      <c r="F375" s="37">
        <v>8</v>
      </c>
      <c r="G375" s="37">
        <v>13</v>
      </c>
      <c r="H375" s="37">
        <v>4</v>
      </c>
      <c r="I375" s="35">
        <v>4.6947832104278504</v>
      </c>
      <c r="J375" s="35">
        <v>13.80521678957215</v>
      </c>
      <c r="K375" s="37" t="b">
        <v>1</v>
      </c>
    </row>
    <row r="376" spans="1:11">
      <c r="A376" s="19" t="s">
        <v>193</v>
      </c>
      <c r="B376" s="3" t="s">
        <v>75</v>
      </c>
      <c r="C376" t="s">
        <v>601</v>
      </c>
      <c r="D376" s="37">
        <v>11</v>
      </c>
      <c r="E376" s="37">
        <v>8</v>
      </c>
      <c r="F376" s="37">
        <v>14</v>
      </c>
      <c r="G376" s="37">
        <v>14</v>
      </c>
      <c r="H376" s="37">
        <v>12</v>
      </c>
      <c r="I376" s="35">
        <v>6.7750628144669003</v>
      </c>
      <c r="J376" s="35">
        <v>16.724937185533101</v>
      </c>
      <c r="K376" s="37" t="b">
        <v>1</v>
      </c>
    </row>
    <row r="377" spans="1:11">
      <c r="A377" s="19" t="s">
        <v>195</v>
      </c>
      <c r="B377" s="3" t="s">
        <v>75</v>
      </c>
      <c r="C377" t="s">
        <v>602</v>
      </c>
      <c r="D377" s="37">
        <v>5</v>
      </c>
      <c r="E377" s="37">
        <v>8</v>
      </c>
      <c r="F377" s="37">
        <v>7</v>
      </c>
      <c r="G377" s="37">
        <v>4</v>
      </c>
      <c r="H377" s="37">
        <v>9</v>
      </c>
      <c r="I377" s="35">
        <v>2.8377223398316205</v>
      </c>
      <c r="J377" s="35">
        <v>9.16227766016838</v>
      </c>
      <c r="K377" s="37" t="b">
        <v>1</v>
      </c>
    </row>
    <row r="378" spans="1:11">
      <c r="A378" s="19" t="s">
        <v>194</v>
      </c>
      <c r="B378" s="3" t="s">
        <v>75</v>
      </c>
      <c r="C378" t="s">
        <v>603</v>
      </c>
      <c r="D378" s="37">
        <v>21</v>
      </c>
      <c r="E378" s="37">
        <v>21</v>
      </c>
      <c r="F378" s="37">
        <v>15</v>
      </c>
      <c r="G378" s="37">
        <v>15</v>
      </c>
      <c r="H378" s="37">
        <v>22</v>
      </c>
      <c r="I378" s="35">
        <v>12</v>
      </c>
      <c r="J378" s="35">
        <v>24</v>
      </c>
      <c r="K378" s="37" t="b">
        <v>1</v>
      </c>
    </row>
    <row r="379" spans="1:11">
      <c r="A379" s="19" t="s">
        <v>560</v>
      </c>
      <c r="B379" s="3" t="s">
        <v>59</v>
      </c>
      <c r="C379" t="s">
        <v>715</v>
      </c>
      <c r="D379" s="37">
        <v>4</v>
      </c>
      <c r="E379" s="37">
        <v>6</v>
      </c>
      <c r="F379" s="37">
        <v>2</v>
      </c>
      <c r="G379" s="37">
        <v>1</v>
      </c>
      <c r="H379" s="37">
        <v>3</v>
      </c>
      <c r="I379" s="35">
        <v>-0.59057287393430391</v>
      </c>
      <c r="J379" s="35">
        <v>7.0905728739343044</v>
      </c>
      <c r="K379" s="37" t="b">
        <v>1</v>
      </c>
    </row>
    <row r="380" spans="1:11">
      <c r="A380" s="19" t="s">
        <v>561</v>
      </c>
      <c r="B380" s="3" t="s">
        <v>59</v>
      </c>
      <c r="C380" t="s">
        <v>716</v>
      </c>
      <c r="D380" s="37">
        <v>6</v>
      </c>
      <c r="E380" s="37">
        <v>9</v>
      </c>
      <c r="F380" s="37">
        <v>9</v>
      </c>
      <c r="G380" s="37">
        <v>6</v>
      </c>
      <c r="H380" s="37">
        <v>9</v>
      </c>
      <c r="I380" s="35">
        <v>4.5</v>
      </c>
      <c r="J380" s="35">
        <v>10.5</v>
      </c>
      <c r="K380" s="37" t="b">
        <v>1</v>
      </c>
    </row>
    <row r="381" spans="1:11">
      <c r="A381" s="19" t="s">
        <v>190</v>
      </c>
      <c r="B381" s="3" t="s">
        <v>59</v>
      </c>
      <c r="C381" t="s">
        <v>604</v>
      </c>
      <c r="D381" s="37">
        <v>23</v>
      </c>
      <c r="E381" s="37">
        <v>22</v>
      </c>
      <c r="F381" s="37">
        <v>12</v>
      </c>
      <c r="G381" s="37">
        <v>21</v>
      </c>
      <c r="H381" s="37">
        <v>30</v>
      </c>
      <c r="I381" s="35">
        <v>10.725035612607877</v>
      </c>
      <c r="J381" s="35">
        <v>28.274964387392124</v>
      </c>
      <c r="K381" s="37" t="b">
        <v>1</v>
      </c>
    </row>
    <row r="382" spans="1:11">
      <c r="A382" s="19" t="s">
        <v>191</v>
      </c>
      <c r="B382" s="3" t="s">
        <v>59</v>
      </c>
      <c r="C382" t="s">
        <v>605</v>
      </c>
      <c r="D382" s="37">
        <v>14</v>
      </c>
      <c r="E382" s="37">
        <v>21</v>
      </c>
      <c r="F382" s="37">
        <v>19</v>
      </c>
      <c r="G382" s="37">
        <v>16</v>
      </c>
      <c r="H382" s="37">
        <v>14</v>
      </c>
      <c r="I382" s="35">
        <v>12.114835192865495</v>
      </c>
      <c r="J382" s="35">
        <v>22.885164807134505</v>
      </c>
      <c r="K382" s="37" t="b">
        <v>1</v>
      </c>
    </row>
    <row r="383" spans="1:11">
      <c r="A383" s="19" t="s">
        <v>193</v>
      </c>
      <c r="B383" s="3" t="s">
        <v>59</v>
      </c>
      <c r="C383" t="s">
        <v>606</v>
      </c>
      <c r="D383" s="37">
        <v>6</v>
      </c>
      <c r="E383" s="37">
        <v>4</v>
      </c>
      <c r="F383" s="37">
        <v>4</v>
      </c>
      <c r="G383" s="37">
        <v>10</v>
      </c>
      <c r="H383" s="37">
        <v>9</v>
      </c>
      <c r="I383" s="35">
        <v>1.1010205144336442</v>
      </c>
      <c r="J383" s="35">
        <v>10.898979485566356</v>
      </c>
      <c r="K383" s="37" t="b">
        <v>1</v>
      </c>
    </row>
    <row r="384" spans="1:11">
      <c r="A384" s="19" t="s">
        <v>195</v>
      </c>
      <c r="B384" s="3" t="s">
        <v>59</v>
      </c>
      <c r="C384" t="s">
        <v>607</v>
      </c>
      <c r="D384" s="37">
        <v>9</v>
      </c>
      <c r="E384" s="37">
        <v>4</v>
      </c>
      <c r="F384" s="37">
        <v>16</v>
      </c>
      <c r="G384" s="37">
        <v>8</v>
      </c>
      <c r="H384" s="37">
        <v>10</v>
      </c>
      <c r="I384" s="35">
        <v>0.60419176710470879</v>
      </c>
      <c r="J384" s="35">
        <v>17.895808232895291</v>
      </c>
      <c r="K384" s="37" t="b">
        <v>1</v>
      </c>
    </row>
    <row r="385" spans="1:11">
      <c r="A385" s="19" t="s">
        <v>194</v>
      </c>
      <c r="B385" s="3" t="s">
        <v>59</v>
      </c>
      <c r="C385" t="s">
        <v>608</v>
      </c>
      <c r="D385" s="37">
        <v>35</v>
      </c>
      <c r="E385" s="37">
        <v>23</v>
      </c>
      <c r="F385" s="37">
        <v>29</v>
      </c>
      <c r="G385" s="37">
        <v>29</v>
      </c>
      <c r="H385" s="37">
        <v>29</v>
      </c>
      <c r="I385" s="35">
        <v>20.514718625761432</v>
      </c>
      <c r="J385" s="35">
        <v>37.485281374238568</v>
      </c>
      <c r="K385" s="37" t="b">
        <v>1</v>
      </c>
    </row>
    <row r="386" spans="1:11">
      <c r="A386" s="19" t="s">
        <v>560</v>
      </c>
      <c r="B386" s="3" t="s">
        <v>76</v>
      </c>
      <c r="C386" t="s">
        <v>717</v>
      </c>
      <c r="D386" s="37">
        <v>7</v>
      </c>
      <c r="E386" s="37">
        <v>12</v>
      </c>
      <c r="F386" s="37">
        <v>5</v>
      </c>
      <c r="G386" s="37">
        <v>4</v>
      </c>
      <c r="H386" s="37">
        <v>8</v>
      </c>
      <c r="I386" s="35">
        <v>0.83558599703102399</v>
      </c>
      <c r="J386" s="35">
        <v>13.164414002968975</v>
      </c>
      <c r="K386" s="37" t="b">
        <v>1</v>
      </c>
    </row>
    <row r="387" spans="1:11">
      <c r="A387" s="19" t="s">
        <v>561</v>
      </c>
      <c r="B387" s="3" t="s">
        <v>76</v>
      </c>
      <c r="C387" t="s">
        <v>718</v>
      </c>
      <c r="D387" s="37">
        <v>22</v>
      </c>
      <c r="E387" s="37">
        <v>17</v>
      </c>
      <c r="F387" s="37">
        <v>19</v>
      </c>
      <c r="G387" s="37">
        <v>15</v>
      </c>
      <c r="H387" s="37">
        <v>24</v>
      </c>
      <c r="I387" s="35">
        <v>13.077959783605699</v>
      </c>
      <c r="J387" s="35">
        <v>23.422040216394301</v>
      </c>
      <c r="K387" s="37" t="b">
        <v>1</v>
      </c>
    </row>
    <row r="388" spans="1:11">
      <c r="A388" s="19" t="s">
        <v>190</v>
      </c>
      <c r="B388" s="3" t="s">
        <v>76</v>
      </c>
      <c r="C388" t="s">
        <v>609</v>
      </c>
      <c r="D388" s="37">
        <v>43</v>
      </c>
      <c r="E388" s="37">
        <v>34</v>
      </c>
      <c r="F388" s="37">
        <v>51</v>
      </c>
      <c r="G388" s="37">
        <v>32</v>
      </c>
      <c r="H388" s="37">
        <v>48</v>
      </c>
      <c r="I388" s="35">
        <v>24.834249111896899</v>
      </c>
      <c r="J388" s="35">
        <v>55.165750888103105</v>
      </c>
      <c r="K388" s="37" t="b">
        <v>1</v>
      </c>
    </row>
    <row r="389" spans="1:11">
      <c r="A389" s="19" t="s">
        <v>191</v>
      </c>
      <c r="B389" s="3" t="s">
        <v>76</v>
      </c>
      <c r="C389" t="s">
        <v>610</v>
      </c>
      <c r="D389" s="37">
        <v>34</v>
      </c>
      <c r="E389" s="37">
        <v>29</v>
      </c>
      <c r="F389" s="37">
        <v>41</v>
      </c>
      <c r="G389" s="37">
        <v>32</v>
      </c>
      <c r="H389" s="37">
        <v>35</v>
      </c>
      <c r="I389" s="35">
        <v>25.168239133672152</v>
      </c>
      <c r="J389" s="35">
        <v>42.831760866327848</v>
      </c>
      <c r="K389" s="37" t="b">
        <v>1</v>
      </c>
    </row>
    <row r="390" spans="1:11">
      <c r="A390" s="19" t="s">
        <v>193</v>
      </c>
      <c r="B390" s="3" t="s">
        <v>76</v>
      </c>
      <c r="C390" t="s">
        <v>611</v>
      </c>
      <c r="D390" s="37">
        <v>9</v>
      </c>
      <c r="E390" s="37">
        <v>22</v>
      </c>
      <c r="F390" s="37">
        <v>8</v>
      </c>
      <c r="G390" s="37">
        <v>11</v>
      </c>
      <c r="H390" s="37">
        <v>15</v>
      </c>
      <c r="I390" s="35">
        <v>1.319660112501051</v>
      </c>
      <c r="J390" s="35">
        <v>23.680339887498949</v>
      </c>
      <c r="K390" s="37" t="b">
        <v>1</v>
      </c>
    </row>
    <row r="391" spans="1:11">
      <c r="A391" s="19" t="s">
        <v>195</v>
      </c>
      <c r="B391" s="3" t="s">
        <v>76</v>
      </c>
      <c r="C391" t="s">
        <v>612</v>
      </c>
      <c r="D391" s="37">
        <v>23</v>
      </c>
      <c r="E391" s="37">
        <v>26</v>
      </c>
      <c r="F391" s="37">
        <v>16</v>
      </c>
      <c r="G391" s="37">
        <v>20</v>
      </c>
      <c r="H391" s="37">
        <v>18</v>
      </c>
      <c r="I391" s="35">
        <v>13.850675706525628</v>
      </c>
      <c r="J391" s="35">
        <v>28.649324293474372</v>
      </c>
      <c r="K391" s="37" t="b">
        <v>1</v>
      </c>
    </row>
    <row r="392" spans="1:11">
      <c r="A392" s="19" t="s">
        <v>194</v>
      </c>
      <c r="B392" s="3" t="s">
        <v>76</v>
      </c>
      <c r="C392" t="s">
        <v>613</v>
      </c>
      <c r="D392" s="37">
        <v>56</v>
      </c>
      <c r="E392" s="37">
        <v>48</v>
      </c>
      <c r="F392" s="37">
        <v>45</v>
      </c>
      <c r="G392" s="37">
        <v>46</v>
      </c>
      <c r="H392" s="37">
        <v>43</v>
      </c>
      <c r="I392" s="35">
        <v>40.104191767104709</v>
      </c>
      <c r="J392" s="35">
        <v>57.395808232895291</v>
      </c>
      <c r="K392" s="37" t="b">
        <v>1</v>
      </c>
    </row>
    <row r="393" spans="1:11">
      <c r="A393" s="19" t="s">
        <v>560</v>
      </c>
      <c r="B393" s="3" t="s">
        <v>60</v>
      </c>
      <c r="C393" t="s">
        <v>719</v>
      </c>
      <c r="D393" s="37">
        <v>2</v>
      </c>
      <c r="E393" s="37">
        <v>2</v>
      </c>
      <c r="F393" s="37">
        <v>0</v>
      </c>
      <c r="G393" s="37">
        <v>2</v>
      </c>
      <c r="H393" s="37">
        <v>1</v>
      </c>
      <c r="I393" s="35">
        <v>-0.23205080756887719</v>
      </c>
      <c r="J393" s="35">
        <v>3.2320508075688772</v>
      </c>
      <c r="K393" s="37" t="b">
        <v>1</v>
      </c>
    </row>
    <row r="394" spans="1:11">
      <c r="A394" s="19" t="s">
        <v>561</v>
      </c>
      <c r="B394" s="3" t="s">
        <v>60</v>
      </c>
      <c r="C394" t="s">
        <v>720</v>
      </c>
      <c r="D394" s="37">
        <v>4</v>
      </c>
      <c r="E394" s="37">
        <v>6</v>
      </c>
      <c r="F394" s="37">
        <v>3</v>
      </c>
      <c r="G394" s="37">
        <v>2</v>
      </c>
      <c r="H394" s="37">
        <v>4</v>
      </c>
      <c r="I394" s="35">
        <v>0.79196010845019194</v>
      </c>
      <c r="J394" s="35">
        <v>6.7080398915498076</v>
      </c>
      <c r="K394" s="37" t="b">
        <v>1</v>
      </c>
    </row>
    <row r="395" spans="1:11">
      <c r="A395" s="19" t="s">
        <v>190</v>
      </c>
      <c r="B395" s="3" t="s">
        <v>60</v>
      </c>
      <c r="C395" t="s">
        <v>614</v>
      </c>
      <c r="D395" s="37">
        <v>6</v>
      </c>
      <c r="E395" s="37">
        <v>4</v>
      </c>
      <c r="F395" s="37">
        <v>9</v>
      </c>
      <c r="G395" s="37">
        <v>12</v>
      </c>
      <c r="H395" s="37">
        <v>5</v>
      </c>
      <c r="I395" s="35">
        <v>1.6878221735089296</v>
      </c>
      <c r="J395" s="35">
        <v>13.81217782649107</v>
      </c>
      <c r="K395" s="37" t="b">
        <v>1</v>
      </c>
    </row>
    <row r="396" spans="1:11">
      <c r="A396" s="19" t="s">
        <v>191</v>
      </c>
      <c r="B396" s="3" t="s">
        <v>60</v>
      </c>
      <c r="C396" t="s">
        <v>615</v>
      </c>
      <c r="D396" s="37">
        <v>8</v>
      </c>
      <c r="E396" s="37">
        <v>10</v>
      </c>
      <c r="F396" s="37">
        <v>6</v>
      </c>
      <c r="G396" s="37">
        <v>6</v>
      </c>
      <c r="H396" s="37">
        <v>10</v>
      </c>
      <c r="I396" s="35">
        <v>4.1833752096446002</v>
      </c>
      <c r="J396" s="35">
        <v>10.8166247903554</v>
      </c>
      <c r="K396" s="37" t="b">
        <v>1</v>
      </c>
    </row>
    <row r="397" spans="1:11">
      <c r="A397" s="19" t="s">
        <v>193</v>
      </c>
      <c r="B397" s="3" t="s">
        <v>60</v>
      </c>
      <c r="C397" t="s">
        <v>616</v>
      </c>
      <c r="D397" s="37">
        <v>2</v>
      </c>
      <c r="E397" s="37">
        <v>2</v>
      </c>
      <c r="F397" s="37">
        <v>2</v>
      </c>
      <c r="G397" s="37">
        <v>2</v>
      </c>
      <c r="H397" s="37">
        <v>3</v>
      </c>
      <c r="I397" s="35">
        <v>2</v>
      </c>
      <c r="J397" s="35">
        <v>2</v>
      </c>
      <c r="K397" s="37" t="b">
        <v>0</v>
      </c>
    </row>
    <row r="398" spans="1:11">
      <c r="A398" s="19" t="s">
        <v>195</v>
      </c>
      <c r="B398" s="3" t="s">
        <v>60</v>
      </c>
      <c r="C398" t="s">
        <v>617</v>
      </c>
      <c r="D398" s="37">
        <v>5</v>
      </c>
      <c r="E398" s="37">
        <v>4</v>
      </c>
      <c r="F398" s="37">
        <v>8</v>
      </c>
      <c r="G398" s="37">
        <v>7</v>
      </c>
      <c r="H398" s="37">
        <v>3</v>
      </c>
      <c r="I398" s="35">
        <v>2.8377223398316205</v>
      </c>
      <c r="J398" s="35">
        <v>9.16227766016838</v>
      </c>
      <c r="K398" s="37" t="b">
        <v>1</v>
      </c>
    </row>
    <row r="399" spans="1:11">
      <c r="A399" s="19" t="s">
        <v>194</v>
      </c>
      <c r="B399" s="3" t="s">
        <v>60</v>
      </c>
      <c r="C399" t="s">
        <v>618</v>
      </c>
      <c r="D399" s="37">
        <v>14</v>
      </c>
      <c r="E399" s="37">
        <v>5</v>
      </c>
      <c r="F399" s="37">
        <v>6</v>
      </c>
      <c r="G399" s="37">
        <v>6</v>
      </c>
      <c r="H399" s="37">
        <v>6</v>
      </c>
      <c r="I399" s="35">
        <v>0.48708047683302524</v>
      </c>
      <c r="J399" s="35">
        <v>15.012919523166975</v>
      </c>
      <c r="K399" s="37" t="b">
        <v>1</v>
      </c>
    </row>
    <row r="400" spans="1:11">
      <c r="A400" s="19" t="s">
        <v>560</v>
      </c>
      <c r="B400" s="3" t="s">
        <v>77</v>
      </c>
      <c r="C400" t="s">
        <v>721</v>
      </c>
      <c r="D400" s="37">
        <v>5</v>
      </c>
      <c r="E400" s="37">
        <v>2</v>
      </c>
      <c r="F400" s="37">
        <v>6</v>
      </c>
      <c r="G400" s="37">
        <v>2</v>
      </c>
      <c r="H400" s="37">
        <v>7</v>
      </c>
      <c r="I400" s="35">
        <v>0.17928578572857479</v>
      </c>
      <c r="J400" s="35">
        <v>7.3207142142714252</v>
      </c>
      <c r="K400" s="37" t="b">
        <v>1</v>
      </c>
    </row>
    <row r="401" spans="1:11">
      <c r="A401" s="19" t="s">
        <v>561</v>
      </c>
      <c r="B401" s="3" t="s">
        <v>77</v>
      </c>
      <c r="C401" t="s">
        <v>722</v>
      </c>
      <c r="D401" s="37">
        <v>4</v>
      </c>
      <c r="E401" s="37">
        <v>7</v>
      </c>
      <c r="F401" s="37">
        <v>10</v>
      </c>
      <c r="G401" s="37">
        <v>4</v>
      </c>
      <c r="H401" s="37">
        <v>8</v>
      </c>
      <c r="I401" s="35">
        <v>1.2750628144669003</v>
      </c>
      <c r="J401" s="35">
        <v>11.224937185533101</v>
      </c>
      <c r="K401" s="37" t="b">
        <v>1</v>
      </c>
    </row>
    <row r="402" spans="1:11">
      <c r="A402" s="19" t="s">
        <v>190</v>
      </c>
      <c r="B402" s="3" t="s">
        <v>77</v>
      </c>
      <c r="C402" t="s">
        <v>619</v>
      </c>
      <c r="D402" s="37">
        <v>0</v>
      </c>
      <c r="E402" s="37">
        <v>0</v>
      </c>
      <c r="F402" s="37">
        <v>1</v>
      </c>
      <c r="G402" s="37">
        <v>0</v>
      </c>
      <c r="H402" s="37">
        <v>1</v>
      </c>
      <c r="I402" s="35">
        <v>-0.6160254037844386</v>
      </c>
      <c r="J402" s="35">
        <v>1.1160254037844386</v>
      </c>
      <c r="K402" s="37" t="b">
        <v>1</v>
      </c>
    </row>
    <row r="403" spans="1:11">
      <c r="A403" s="19" t="s">
        <v>191</v>
      </c>
      <c r="B403" s="3" t="s">
        <v>77</v>
      </c>
      <c r="C403" t="s">
        <v>620</v>
      </c>
      <c r="D403" s="37">
        <v>21</v>
      </c>
      <c r="E403" s="37">
        <v>29</v>
      </c>
      <c r="F403" s="37">
        <v>27</v>
      </c>
      <c r="G403" s="37">
        <v>24</v>
      </c>
      <c r="H403" s="37">
        <v>16</v>
      </c>
      <c r="I403" s="35">
        <v>19.18782217350893</v>
      </c>
      <c r="J403" s="35">
        <v>31.31217782649107</v>
      </c>
      <c r="K403" s="37" t="b">
        <v>0</v>
      </c>
    </row>
    <row r="404" spans="1:11">
      <c r="A404" s="19" t="s">
        <v>193</v>
      </c>
      <c r="B404" s="3" t="s">
        <v>77</v>
      </c>
      <c r="C404" t="s">
        <v>621</v>
      </c>
      <c r="D404" s="37">
        <v>6</v>
      </c>
      <c r="E404" s="37">
        <v>1</v>
      </c>
      <c r="F404" s="37">
        <v>8</v>
      </c>
      <c r="G404" s="37">
        <v>7</v>
      </c>
      <c r="H404" s="37">
        <v>7</v>
      </c>
      <c r="I404" s="35">
        <v>0.11483519286549626</v>
      </c>
      <c r="J404" s="35">
        <v>10.885164807134505</v>
      </c>
      <c r="K404" s="37" t="b">
        <v>1</v>
      </c>
    </row>
    <row r="405" spans="1:11">
      <c r="A405" s="19" t="s">
        <v>195</v>
      </c>
      <c r="B405" s="3" t="s">
        <v>77</v>
      </c>
      <c r="C405" t="s">
        <v>622</v>
      </c>
      <c r="D405" s="37">
        <v>5</v>
      </c>
      <c r="E405" s="37">
        <v>2</v>
      </c>
      <c r="F405" s="37">
        <v>9</v>
      </c>
      <c r="G405" s="37">
        <v>10</v>
      </c>
      <c r="H405" s="37">
        <v>4</v>
      </c>
      <c r="I405" s="35">
        <v>9.6875762567151469E-2</v>
      </c>
      <c r="J405" s="35">
        <v>12.903124237432849</v>
      </c>
      <c r="K405" s="37" t="b">
        <v>1</v>
      </c>
    </row>
    <row r="406" spans="1:11">
      <c r="A406" s="19" t="s">
        <v>194</v>
      </c>
      <c r="B406" s="3" t="s">
        <v>77</v>
      </c>
      <c r="C406" t="s">
        <v>623</v>
      </c>
      <c r="D406" s="37">
        <v>27</v>
      </c>
      <c r="E406" s="37">
        <v>26</v>
      </c>
      <c r="F406" s="37">
        <v>24</v>
      </c>
      <c r="G406" s="37">
        <v>41</v>
      </c>
      <c r="H406" s="37">
        <v>26</v>
      </c>
      <c r="I406" s="35">
        <v>16.04637595292629</v>
      </c>
      <c r="J406" s="35">
        <v>42.95362404707371</v>
      </c>
      <c r="K406" s="37" t="b">
        <v>1</v>
      </c>
    </row>
    <row r="407" spans="1:11">
      <c r="A407" s="19" t="s">
        <v>560</v>
      </c>
      <c r="B407" s="3" t="s">
        <v>71</v>
      </c>
      <c r="C407" t="s">
        <v>723</v>
      </c>
      <c r="D407" s="37">
        <v>14</v>
      </c>
      <c r="E407" s="37">
        <v>8</v>
      </c>
      <c r="F407" s="37">
        <v>8</v>
      </c>
      <c r="G407" s="37">
        <v>3</v>
      </c>
      <c r="H407" s="37">
        <v>2</v>
      </c>
      <c r="I407" s="35">
        <v>0.45577136594005196</v>
      </c>
      <c r="J407" s="35">
        <v>16.044228634059948</v>
      </c>
      <c r="K407" s="37" t="b">
        <v>1</v>
      </c>
    </row>
    <row r="408" spans="1:11">
      <c r="A408" s="19" t="s">
        <v>561</v>
      </c>
      <c r="B408" s="3" t="s">
        <v>71</v>
      </c>
      <c r="C408" t="s">
        <v>724</v>
      </c>
      <c r="D408" s="37">
        <v>9</v>
      </c>
      <c r="E408" s="37">
        <v>4</v>
      </c>
      <c r="F408" s="37">
        <v>9</v>
      </c>
      <c r="G408" s="37">
        <v>6</v>
      </c>
      <c r="H408" s="37">
        <v>4</v>
      </c>
      <c r="I408" s="35">
        <v>2.7573593128807152</v>
      </c>
      <c r="J408" s="35">
        <v>11.242640687119284</v>
      </c>
      <c r="K408" s="37" t="b">
        <v>1</v>
      </c>
    </row>
    <row r="409" spans="1:11">
      <c r="A409" s="19" t="s">
        <v>190</v>
      </c>
      <c r="B409" s="3" t="s">
        <v>71</v>
      </c>
      <c r="C409" t="s">
        <v>624</v>
      </c>
      <c r="D409" s="37">
        <v>8</v>
      </c>
      <c r="E409" s="37">
        <v>9</v>
      </c>
      <c r="F409" s="37">
        <v>4</v>
      </c>
      <c r="G409" s="37">
        <v>5</v>
      </c>
      <c r="H409" s="37">
        <v>7</v>
      </c>
      <c r="I409" s="35">
        <v>2.3768943743823394</v>
      </c>
      <c r="J409" s="35">
        <v>10.623105625617661</v>
      </c>
      <c r="K409" s="37" t="b">
        <v>1</v>
      </c>
    </row>
    <row r="410" spans="1:11">
      <c r="A410" s="19" t="s">
        <v>191</v>
      </c>
      <c r="B410" s="3" t="s">
        <v>71</v>
      </c>
      <c r="C410" t="s">
        <v>625</v>
      </c>
      <c r="D410" s="37">
        <v>22</v>
      </c>
      <c r="E410" s="37">
        <v>19</v>
      </c>
      <c r="F410" s="37">
        <v>19</v>
      </c>
      <c r="G410" s="37">
        <v>21</v>
      </c>
      <c r="H410" s="37">
        <v>5</v>
      </c>
      <c r="I410" s="35">
        <v>17.651923788646684</v>
      </c>
      <c r="J410" s="35">
        <v>22.848076211353316</v>
      </c>
      <c r="K410" s="37" t="b">
        <v>0</v>
      </c>
    </row>
    <row r="411" spans="1:11">
      <c r="A411" s="19" t="s">
        <v>193</v>
      </c>
      <c r="B411" s="3" t="s">
        <v>71</v>
      </c>
      <c r="C411" t="s">
        <v>626</v>
      </c>
      <c r="D411" s="37">
        <v>8</v>
      </c>
      <c r="E411" s="37">
        <v>11</v>
      </c>
      <c r="F411" s="37">
        <v>0</v>
      </c>
      <c r="G411" s="37">
        <v>6</v>
      </c>
      <c r="H411" s="37">
        <v>11</v>
      </c>
      <c r="I411" s="35">
        <v>-1.7967384697155406</v>
      </c>
      <c r="J411" s="35">
        <v>14.296738469715541</v>
      </c>
      <c r="K411" s="37" t="b">
        <v>1</v>
      </c>
    </row>
    <row r="412" spans="1:11">
      <c r="A412" s="19" t="s">
        <v>195</v>
      </c>
      <c r="B412" s="3" t="s">
        <v>71</v>
      </c>
      <c r="C412" t="s">
        <v>627</v>
      </c>
      <c r="D412" s="37">
        <v>15</v>
      </c>
      <c r="E412" s="37">
        <v>12</v>
      </c>
      <c r="F412" s="37">
        <v>57</v>
      </c>
      <c r="G412" s="37">
        <v>31</v>
      </c>
      <c r="H412" s="37">
        <v>13</v>
      </c>
      <c r="I412" s="35">
        <v>-6.9256219287064411</v>
      </c>
      <c r="J412" s="35">
        <v>64.425621928706448</v>
      </c>
      <c r="K412" s="37" t="b">
        <v>1</v>
      </c>
    </row>
    <row r="413" spans="1:11">
      <c r="A413" s="19" t="s">
        <v>194</v>
      </c>
      <c r="B413" s="3" t="s">
        <v>71</v>
      </c>
      <c r="C413" t="s">
        <v>628</v>
      </c>
      <c r="D413" s="37">
        <v>40</v>
      </c>
      <c r="E413" s="37">
        <v>41</v>
      </c>
      <c r="F413" s="37">
        <v>5</v>
      </c>
      <c r="G413" s="37">
        <v>14</v>
      </c>
      <c r="H413" s="37">
        <v>36</v>
      </c>
      <c r="I413" s="35">
        <v>-6.6543835826888262</v>
      </c>
      <c r="J413" s="35">
        <v>56.654383582688823</v>
      </c>
      <c r="K413" s="37" t="b">
        <v>1</v>
      </c>
    </row>
    <row r="414" spans="1:11">
      <c r="A414" s="19" t="s">
        <v>560</v>
      </c>
      <c r="B414" s="3" t="s">
        <v>61</v>
      </c>
      <c r="C414" t="s">
        <v>725</v>
      </c>
      <c r="D414" s="37">
        <v>1</v>
      </c>
      <c r="E414" s="37">
        <v>0</v>
      </c>
      <c r="F414" s="37">
        <v>0</v>
      </c>
      <c r="G414" s="37">
        <v>0</v>
      </c>
      <c r="H414" s="37">
        <v>0</v>
      </c>
      <c r="I414" s="35">
        <v>-0.6160254037844386</v>
      </c>
      <c r="J414" s="35">
        <v>1.1160254037844386</v>
      </c>
      <c r="K414" s="37" t="b">
        <v>1</v>
      </c>
    </row>
    <row r="415" spans="1:11">
      <c r="A415" s="19" t="s">
        <v>561</v>
      </c>
      <c r="B415" s="3" t="s">
        <v>61</v>
      </c>
      <c r="C415" t="s">
        <v>726</v>
      </c>
      <c r="D415" s="37">
        <v>0</v>
      </c>
      <c r="E415" s="37">
        <v>0</v>
      </c>
      <c r="F415" s="37">
        <v>0</v>
      </c>
      <c r="G415" s="37">
        <v>0</v>
      </c>
      <c r="H415" s="37">
        <v>1</v>
      </c>
      <c r="I415" s="35">
        <v>0</v>
      </c>
      <c r="J415" s="35">
        <v>0</v>
      </c>
      <c r="K415" s="37" t="b">
        <v>0</v>
      </c>
    </row>
    <row r="416" spans="1:11">
      <c r="A416" s="19" t="s">
        <v>190</v>
      </c>
      <c r="B416" s="3" t="s">
        <v>61</v>
      </c>
      <c r="C416" t="s">
        <v>629</v>
      </c>
      <c r="D416" s="37">
        <v>0</v>
      </c>
      <c r="E416" s="37">
        <v>0</v>
      </c>
      <c r="F416" s="37">
        <v>0</v>
      </c>
      <c r="G416" s="37">
        <v>0</v>
      </c>
      <c r="H416" s="37">
        <v>1</v>
      </c>
      <c r="I416" s="35">
        <v>0</v>
      </c>
      <c r="J416" s="35">
        <v>0</v>
      </c>
      <c r="K416" s="37" t="b">
        <v>0</v>
      </c>
    </row>
    <row r="417" spans="1:11">
      <c r="A417" s="19" t="s">
        <v>191</v>
      </c>
      <c r="B417" s="3" t="s">
        <v>61</v>
      </c>
      <c r="C417" t="s">
        <v>630</v>
      </c>
      <c r="D417" s="37">
        <v>1</v>
      </c>
      <c r="E417" s="37">
        <v>0</v>
      </c>
      <c r="F417" s="37">
        <v>0</v>
      </c>
      <c r="G417" s="37">
        <v>0</v>
      </c>
      <c r="H417" s="37">
        <v>0</v>
      </c>
      <c r="I417" s="35">
        <v>-0.6160254037844386</v>
      </c>
      <c r="J417" s="35">
        <v>1.1160254037844386</v>
      </c>
      <c r="K417" s="37" t="b">
        <v>1</v>
      </c>
    </row>
    <row r="418" spans="1:11">
      <c r="A418" s="19" t="s">
        <v>193</v>
      </c>
      <c r="B418" s="3" t="s">
        <v>61</v>
      </c>
      <c r="C418" t="s">
        <v>631</v>
      </c>
      <c r="D418" s="37">
        <v>0</v>
      </c>
      <c r="E418" s="37">
        <v>0</v>
      </c>
      <c r="F418" s="37">
        <v>2</v>
      </c>
      <c r="G418" s="37">
        <v>0</v>
      </c>
      <c r="H418" s="37">
        <v>0</v>
      </c>
      <c r="I418" s="35">
        <v>-1.2320508075688772</v>
      </c>
      <c r="J418" s="35">
        <v>2.2320508075688772</v>
      </c>
      <c r="K418" s="37" t="b">
        <v>1</v>
      </c>
    </row>
    <row r="419" spans="1:11">
      <c r="A419" s="19" t="s">
        <v>195</v>
      </c>
      <c r="B419" s="3" t="s">
        <v>61</v>
      </c>
      <c r="C419" t="s">
        <v>632</v>
      </c>
      <c r="D419" s="37">
        <v>0</v>
      </c>
      <c r="E419" s="37">
        <v>0</v>
      </c>
      <c r="F419" s="37">
        <v>0</v>
      </c>
      <c r="G419" s="37">
        <v>0</v>
      </c>
      <c r="H419" s="37">
        <v>0</v>
      </c>
      <c r="I419" s="35">
        <v>0</v>
      </c>
      <c r="J419" s="35">
        <v>0</v>
      </c>
      <c r="K419" s="37" t="b">
        <v>0</v>
      </c>
    </row>
    <row r="420" spans="1:11">
      <c r="A420" s="19" t="s">
        <v>194</v>
      </c>
      <c r="B420" s="3" t="s">
        <v>61</v>
      </c>
      <c r="C420" t="s">
        <v>633</v>
      </c>
      <c r="D420" s="37">
        <v>0</v>
      </c>
      <c r="E420" s="37">
        <v>0</v>
      </c>
      <c r="F420" s="37">
        <v>0</v>
      </c>
      <c r="G420" s="37">
        <v>1</v>
      </c>
      <c r="H420" s="37">
        <v>0</v>
      </c>
      <c r="I420" s="35">
        <v>-0.6160254037844386</v>
      </c>
      <c r="J420" s="35">
        <v>1.1160254037844386</v>
      </c>
      <c r="K420" s="37" t="b">
        <v>1</v>
      </c>
    </row>
    <row r="421" spans="1:11">
      <c r="A421" s="19" t="s">
        <v>560</v>
      </c>
      <c r="B421" s="3" t="s">
        <v>62</v>
      </c>
      <c r="C421" t="s">
        <v>727</v>
      </c>
      <c r="D421" s="37">
        <v>0</v>
      </c>
      <c r="E421" s="37">
        <v>0</v>
      </c>
      <c r="F421" s="37">
        <v>0</v>
      </c>
      <c r="G421" s="37">
        <v>0</v>
      </c>
      <c r="H421" s="37">
        <v>0</v>
      </c>
      <c r="I421" s="35">
        <v>0</v>
      </c>
      <c r="J421" s="35">
        <v>0</v>
      </c>
      <c r="K421" s="37" t="b">
        <v>0</v>
      </c>
    </row>
    <row r="422" spans="1:11">
      <c r="A422" s="19" t="s">
        <v>561</v>
      </c>
      <c r="B422" s="3" t="s">
        <v>62</v>
      </c>
      <c r="C422" t="s">
        <v>728</v>
      </c>
      <c r="D422" s="37">
        <v>1</v>
      </c>
      <c r="E422" s="37">
        <v>0</v>
      </c>
      <c r="F422" s="37">
        <v>0</v>
      </c>
      <c r="G422" s="37">
        <v>0</v>
      </c>
      <c r="H422" s="37">
        <v>0</v>
      </c>
      <c r="I422" s="35">
        <v>-0.6160254037844386</v>
      </c>
      <c r="J422" s="35">
        <v>1.1160254037844386</v>
      </c>
      <c r="K422" s="37" t="b">
        <v>1</v>
      </c>
    </row>
    <row r="423" spans="1:11">
      <c r="A423" s="19" t="s">
        <v>190</v>
      </c>
      <c r="B423" s="3" t="s">
        <v>62</v>
      </c>
      <c r="C423" t="s">
        <v>639</v>
      </c>
      <c r="D423" s="37">
        <v>0</v>
      </c>
      <c r="E423" s="37">
        <v>1</v>
      </c>
      <c r="F423" s="37">
        <v>1</v>
      </c>
      <c r="G423" s="37">
        <v>1</v>
      </c>
      <c r="H423" s="37">
        <v>0</v>
      </c>
      <c r="I423" s="35">
        <v>-0.1160254037844386</v>
      </c>
      <c r="J423" s="35">
        <v>1.6160254037844386</v>
      </c>
      <c r="K423" s="37" t="b">
        <v>1</v>
      </c>
    </row>
    <row r="424" spans="1:11">
      <c r="A424" s="19" t="s">
        <v>191</v>
      </c>
      <c r="B424" s="3" t="s">
        <v>62</v>
      </c>
      <c r="C424" t="s">
        <v>640</v>
      </c>
      <c r="D424" s="37">
        <v>1</v>
      </c>
      <c r="E424" s="37">
        <v>1</v>
      </c>
      <c r="F424" s="37">
        <v>0</v>
      </c>
      <c r="G424" s="37">
        <v>1</v>
      </c>
      <c r="H424" s="37">
        <v>0</v>
      </c>
      <c r="I424" s="35">
        <v>-0.1160254037844386</v>
      </c>
      <c r="J424" s="35">
        <v>1.6160254037844386</v>
      </c>
      <c r="K424" s="37" t="b">
        <v>1</v>
      </c>
    </row>
    <row r="425" spans="1:11">
      <c r="A425" s="19" t="s">
        <v>193</v>
      </c>
      <c r="B425" s="3" t="s">
        <v>62</v>
      </c>
      <c r="C425" t="s">
        <v>641</v>
      </c>
      <c r="D425" s="37">
        <v>0</v>
      </c>
      <c r="E425" s="37">
        <v>0</v>
      </c>
      <c r="F425" s="37">
        <v>0</v>
      </c>
      <c r="G425" s="37">
        <v>0</v>
      </c>
      <c r="H425" s="37">
        <v>0</v>
      </c>
      <c r="I425" s="35">
        <v>0</v>
      </c>
      <c r="J425" s="35">
        <v>0</v>
      </c>
      <c r="K425" s="37" t="b">
        <v>0</v>
      </c>
    </row>
    <row r="426" spans="1:11">
      <c r="A426" s="19" t="s">
        <v>195</v>
      </c>
      <c r="B426" s="3" t="s">
        <v>62</v>
      </c>
      <c r="C426" t="s">
        <v>642</v>
      </c>
      <c r="D426" s="37">
        <v>0</v>
      </c>
      <c r="E426" s="37">
        <v>0</v>
      </c>
      <c r="F426" s="37">
        <v>0</v>
      </c>
      <c r="G426" s="37">
        <v>1</v>
      </c>
      <c r="H426" s="37">
        <v>0</v>
      </c>
      <c r="I426" s="35">
        <v>-0.6160254037844386</v>
      </c>
      <c r="J426" s="35">
        <v>1.1160254037844386</v>
      </c>
      <c r="K426" s="37" t="b">
        <v>1</v>
      </c>
    </row>
    <row r="427" spans="1:11">
      <c r="A427" s="19" t="s">
        <v>194</v>
      </c>
      <c r="B427" s="3" t="s">
        <v>62</v>
      </c>
      <c r="C427" t="s">
        <v>643</v>
      </c>
      <c r="D427" s="37">
        <v>0</v>
      </c>
      <c r="E427" s="37">
        <v>1</v>
      </c>
      <c r="F427" s="37">
        <v>3</v>
      </c>
      <c r="G427" s="37">
        <v>1</v>
      </c>
      <c r="H427" s="37">
        <v>4</v>
      </c>
      <c r="I427" s="35">
        <v>-0.92944947177033699</v>
      </c>
      <c r="J427" s="35">
        <v>3.429449471770337</v>
      </c>
      <c r="K427" s="37" t="b">
        <v>1</v>
      </c>
    </row>
    <row r="428" spans="1:11">
      <c r="A428" s="19" t="s">
        <v>560</v>
      </c>
      <c r="B428" s="3" t="s">
        <v>63</v>
      </c>
      <c r="C428" t="s">
        <v>729</v>
      </c>
      <c r="D428" s="37">
        <v>4</v>
      </c>
      <c r="E428" s="37">
        <v>2</v>
      </c>
      <c r="F428" s="37">
        <v>3</v>
      </c>
      <c r="G428" s="37">
        <v>1</v>
      </c>
      <c r="H428" s="37">
        <v>0</v>
      </c>
      <c r="I428" s="35">
        <v>0.26393202250021019</v>
      </c>
      <c r="J428" s="35">
        <v>4.7360679774997898</v>
      </c>
      <c r="K428" s="37" t="b">
        <v>1</v>
      </c>
    </row>
    <row r="429" spans="1:11">
      <c r="A429" s="19" t="s">
        <v>561</v>
      </c>
      <c r="B429" s="3" t="s">
        <v>63</v>
      </c>
      <c r="C429" t="s">
        <v>730</v>
      </c>
      <c r="D429" s="37">
        <v>2</v>
      </c>
      <c r="E429" s="37">
        <v>1</v>
      </c>
      <c r="F429" s="37">
        <v>7</v>
      </c>
      <c r="G429" s="37">
        <v>1</v>
      </c>
      <c r="H429" s="37">
        <v>3</v>
      </c>
      <c r="I429" s="35">
        <v>-2.2249371855330997</v>
      </c>
      <c r="J429" s="35">
        <v>7.7249371855330997</v>
      </c>
      <c r="K429" s="37" t="b">
        <v>1</v>
      </c>
    </row>
    <row r="430" spans="1:11">
      <c r="A430" s="19" t="s">
        <v>190</v>
      </c>
      <c r="B430" s="3" t="s">
        <v>63</v>
      </c>
      <c r="C430" t="s">
        <v>644</v>
      </c>
      <c r="D430" s="37">
        <v>0</v>
      </c>
      <c r="E430" s="37">
        <v>0</v>
      </c>
      <c r="F430" s="37">
        <v>0</v>
      </c>
      <c r="G430" s="37">
        <v>0</v>
      </c>
      <c r="H430" s="37">
        <v>0</v>
      </c>
      <c r="I430" s="35">
        <v>0</v>
      </c>
      <c r="J430" s="35">
        <v>0</v>
      </c>
      <c r="K430" s="37" t="b">
        <v>0</v>
      </c>
    </row>
    <row r="431" spans="1:11">
      <c r="A431" s="19" t="s">
        <v>191</v>
      </c>
      <c r="B431" s="3" t="s">
        <v>63</v>
      </c>
      <c r="C431" t="s">
        <v>645</v>
      </c>
      <c r="D431" s="37">
        <v>26</v>
      </c>
      <c r="E431" s="37">
        <v>26</v>
      </c>
      <c r="F431" s="37">
        <v>28</v>
      </c>
      <c r="G431" s="37">
        <v>21</v>
      </c>
      <c r="H431" s="37">
        <v>34</v>
      </c>
      <c r="I431" s="35">
        <v>20.077959783605699</v>
      </c>
      <c r="J431" s="35">
        <v>30.422040216394301</v>
      </c>
      <c r="K431" s="37" t="b">
        <v>0</v>
      </c>
    </row>
    <row r="432" spans="1:11">
      <c r="A432" s="19" t="s">
        <v>193</v>
      </c>
      <c r="B432" s="3" t="s">
        <v>63</v>
      </c>
      <c r="C432" t="s">
        <v>646</v>
      </c>
      <c r="D432" s="37">
        <v>0</v>
      </c>
      <c r="E432" s="37">
        <v>0</v>
      </c>
      <c r="F432" s="37">
        <v>0</v>
      </c>
      <c r="G432" s="37">
        <v>0</v>
      </c>
      <c r="H432" s="37">
        <v>0</v>
      </c>
      <c r="I432" s="35">
        <v>0</v>
      </c>
      <c r="J432" s="35">
        <v>0</v>
      </c>
      <c r="K432" s="37" t="b">
        <v>0</v>
      </c>
    </row>
    <row r="433" spans="1:11">
      <c r="A433" s="19" t="s">
        <v>195</v>
      </c>
      <c r="B433" s="3" t="s">
        <v>63</v>
      </c>
      <c r="C433" t="s">
        <v>647</v>
      </c>
      <c r="D433" s="37">
        <v>4</v>
      </c>
      <c r="E433" s="37">
        <v>18</v>
      </c>
      <c r="F433" s="37">
        <v>16</v>
      </c>
      <c r="G433" s="37">
        <v>15</v>
      </c>
      <c r="H433" s="37">
        <v>12</v>
      </c>
      <c r="I433" s="35">
        <v>2.3527526411483155</v>
      </c>
      <c r="J433" s="35">
        <v>24.147247358851686</v>
      </c>
      <c r="K433" s="37" t="b">
        <v>1</v>
      </c>
    </row>
    <row r="434" spans="1:11">
      <c r="A434" s="19" t="s">
        <v>194</v>
      </c>
      <c r="B434" s="3" t="s">
        <v>63</v>
      </c>
      <c r="C434" t="s">
        <v>648</v>
      </c>
      <c r="D434" s="37">
        <v>10</v>
      </c>
      <c r="E434" s="37">
        <v>20</v>
      </c>
      <c r="F434" s="37">
        <v>15</v>
      </c>
      <c r="G434" s="37">
        <v>16</v>
      </c>
      <c r="H434" s="37">
        <v>13</v>
      </c>
      <c r="I434" s="35">
        <v>8.1260965756124968</v>
      </c>
      <c r="J434" s="35">
        <v>22.373903424387503</v>
      </c>
      <c r="K434" s="37" t="b">
        <v>1</v>
      </c>
    </row>
    <row r="435" spans="1:11">
      <c r="A435" s="19" t="s">
        <v>560</v>
      </c>
      <c r="B435" s="3" t="s">
        <v>64</v>
      </c>
      <c r="C435" t="s">
        <v>731</v>
      </c>
      <c r="D435" s="37">
        <v>0</v>
      </c>
      <c r="E435" s="37">
        <v>0</v>
      </c>
      <c r="F435" s="37">
        <v>1</v>
      </c>
      <c r="G435" s="37">
        <v>0</v>
      </c>
      <c r="H435" s="37">
        <v>0</v>
      </c>
      <c r="I435" s="35">
        <v>-0.6160254037844386</v>
      </c>
      <c r="J435" s="35">
        <v>1.1160254037844386</v>
      </c>
      <c r="K435" s="37" t="b">
        <v>1</v>
      </c>
    </row>
    <row r="436" spans="1:11">
      <c r="A436" s="19" t="s">
        <v>561</v>
      </c>
      <c r="B436" s="3" t="s">
        <v>64</v>
      </c>
      <c r="C436" t="s">
        <v>732</v>
      </c>
      <c r="D436" s="37">
        <v>0</v>
      </c>
      <c r="E436" s="37">
        <v>0</v>
      </c>
      <c r="F436" s="37">
        <v>2</v>
      </c>
      <c r="G436" s="37">
        <v>1</v>
      </c>
      <c r="H436" s="37">
        <v>1</v>
      </c>
      <c r="I436" s="35">
        <v>-0.9083123951776999</v>
      </c>
      <c r="J436" s="35">
        <v>2.4083123951776999</v>
      </c>
      <c r="K436" s="37" t="b">
        <v>1</v>
      </c>
    </row>
    <row r="437" spans="1:11">
      <c r="A437" s="19" t="s">
        <v>190</v>
      </c>
      <c r="B437" s="3" t="s">
        <v>64</v>
      </c>
      <c r="C437" t="s">
        <v>649</v>
      </c>
      <c r="D437" s="37">
        <v>0</v>
      </c>
      <c r="E437" s="37">
        <v>1</v>
      </c>
      <c r="F437" s="37">
        <v>2</v>
      </c>
      <c r="G437" s="37">
        <v>2</v>
      </c>
      <c r="H437" s="37">
        <v>2</v>
      </c>
      <c r="I437" s="35">
        <v>-0.4083123951776999</v>
      </c>
      <c r="J437" s="35">
        <v>2.9083123951776999</v>
      </c>
      <c r="K437" s="37" t="b">
        <v>1</v>
      </c>
    </row>
    <row r="438" spans="1:11">
      <c r="A438" s="19" t="s">
        <v>191</v>
      </c>
      <c r="B438" s="3" t="s">
        <v>64</v>
      </c>
      <c r="C438" t="s">
        <v>650</v>
      </c>
      <c r="D438" s="37">
        <v>3</v>
      </c>
      <c r="E438" s="37">
        <v>1</v>
      </c>
      <c r="F438" s="37">
        <v>1</v>
      </c>
      <c r="G438" s="37">
        <v>0</v>
      </c>
      <c r="H438" s="37">
        <v>1</v>
      </c>
      <c r="I438" s="35">
        <v>-0.92944947177033699</v>
      </c>
      <c r="J438" s="35">
        <v>3.429449471770337</v>
      </c>
      <c r="K438" s="37" t="b">
        <v>1</v>
      </c>
    </row>
    <row r="439" spans="1:11">
      <c r="A439" s="19" t="s">
        <v>193</v>
      </c>
      <c r="B439" s="3" t="s">
        <v>64</v>
      </c>
      <c r="C439" t="s">
        <v>651</v>
      </c>
      <c r="D439" s="37">
        <v>1</v>
      </c>
      <c r="E439" s="37">
        <v>1</v>
      </c>
      <c r="F439" s="37">
        <v>0</v>
      </c>
      <c r="G439" s="37">
        <v>0</v>
      </c>
      <c r="H439" s="37">
        <v>1</v>
      </c>
      <c r="I439" s="35">
        <v>-0.5</v>
      </c>
      <c r="J439" s="35">
        <v>1.5</v>
      </c>
      <c r="K439" s="37" t="b">
        <v>1</v>
      </c>
    </row>
    <row r="440" spans="1:11">
      <c r="A440" s="19" t="s">
        <v>195</v>
      </c>
      <c r="B440" s="3" t="s">
        <v>64</v>
      </c>
      <c r="C440" t="s">
        <v>652</v>
      </c>
      <c r="D440" s="37">
        <v>1</v>
      </c>
      <c r="E440" s="37">
        <v>0</v>
      </c>
      <c r="F440" s="37">
        <v>2</v>
      </c>
      <c r="G440" s="37">
        <v>0</v>
      </c>
      <c r="H440" s="37">
        <v>1</v>
      </c>
      <c r="I440" s="35">
        <v>-0.9083123951776999</v>
      </c>
      <c r="J440" s="35">
        <v>2.4083123951776999</v>
      </c>
      <c r="K440" s="37" t="b">
        <v>1</v>
      </c>
    </row>
    <row r="441" spans="1:11">
      <c r="A441" s="19" t="s">
        <v>194</v>
      </c>
      <c r="B441" s="3" t="s">
        <v>64</v>
      </c>
      <c r="C441" t="s">
        <v>653</v>
      </c>
      <c r="D441" s="37">
        <v>2</v>
      </c>
      <c r="E441" s="37">
        <v>3</v>
      </c>
      <c r="F441" s="37">
        <v>0</v>
      </c>
      <c r="G441" s="37">
        <v>0</v>
      </c>
      <c r="H441" s="37">
        <v>2</v>
      </c>
      <c r="I441" s="35">
        <v>-1.348076211353316</v>
      </c>
      <c r="J441" s="35">
        <v>3.848076211353316</v>
      </c>
      <c r="K441" s="37" t="b">
        <v>1</v>
      </c>
    </row>
    <row r="442" spans="1:11">
      <c r="A442" s="19" t="s">
        <v>560</v>
      </c>
      <c r="B442" s="41" t="s">
        <v>483</v>
      </c>
      <c r="C442" t="s">
        <v>733</v>
      </c>
      <c r="D442" s="37">
        <v>11</v>
      </c>
      <c r="E442" s="37">
        <v>10</v>
      </c>
      <c r="F442" s="37">
        <v>6</v>
      </c>
      <c r="G442" s="37">
        <v>4</v>
      </c>
      <c r="H442" s="37">
        <v>4</v>
      </c>
      <c r="I442" s="35">
        <v>2.0272384288702012</v>
      </c>
      <c r="J442" s="35">
        <v>13.472761571129798</v>
      </c>
      <c r="K442" s="37" t="b">
        <v>1</v>
      </c>
    </row>
    <row r="443" spans="1:11">
      <c r="A443" s="19" t="s">
        <v>561</v>
      </c>
      <c r="B443" s="41" t="s">
        <v>483</v>
      </c>
      <c r="C443" t="s">
        <v>734</v>
      </c>
      <c r="D443" s="37">
        <v>13</v>
      </c>
      <c r="E443" s="37">
        <v>16</v>
      </c>
      <c r="F443" s="37">
        <v>21</v>
      </c>
      <c r="G443" s="37">
        <v>10</v>
      </c>
      <c r="H443" s="37">
        <v>18</v>
      </c>
      <c r="I443" s="35">
        <v>6.8759615953640392</v>
      </c>
      <c r="J443" s="35">
        <v>23.124038404635961</v>
      </c>
      <c r="K443" s="37" t="b">
        <v>1</v>
      </c>
    </row>
    <row r="444" spans="1:11">
      <c r="A444" s="19" t="s">
        <v>190</v>
      </c>
      <c r="B444" s="41" t="s">
        <v>483</v>
      </c>
      <c r="C444" t="s">
        <v>654</v>
      </c>
      <c r="D444" s="37">
        <v>29</v>
      </c>
      <c r="E444" s="37">
        <v>28</v>
      </c>
      <c r="F444" s="37">
        <v>24</v>
      </c>
      <c r="G444" s="37">
        <v>36</v>
      </c>
      <c r="H444" s="37">
        <v>38</v>
      </c>
      <c r="I444" s="35">
        <v>20.604191767104709</v>
      </c>
      <c r="J444" s="35">
        <v>37.895808232895291</v>
      </c>
      <c r="K444" s="37" t="b">
        <v>1</v>
      </c>
    </row>
    <row r="445" spans="1:11">
      <c r="A445" s="19" t="s">
        <v>191</v>
      </c>
      <c r="B445" s="41" t="s">
        <v>483</v>
      </c>
      <c r="C445" t="s">
        <v>655</v>
      </c>
      <c r="D445" s="37">
        <v>53</v>
      </c>
      <c r="E445" s="37">
        <v>59</v>
      </c>
      <c r="F445" s="37">
        <v>54</v>
      </c>
      <c r="G445" s="37">
        <v>44</v>
      </c>
      <c r="H445" s="37">
        <v>59</v>
      </c>
      <c r="I445" s="35">
        <v>41.68334617360803</v>
      </c>
      <c r="J445" s="35">
        <v>63.31665382639197</v>
      </c>
      <c r="K445" s="37" t="b">
        <v>1</v>
      </c>
    </row>
    <row r="446" spans="1:11">
      <c r="A446" s="19" t="s">
        <v>193</v>
      </c>
      <c r="B446" s="41" t="s">
        <v>483</v>
      </c>
      <c r="C446" t="s">
        <v>656</v>
      </c>
      <c r="D446" s="37">
        <v>9</v>
      </c>
      <c r="E446" s="37">
        <v>7</v>
      </c>
      <c r="F446" s="37">
        <v>8</v>
      </c>
      <c r="G446" s="37">
        <v>12</v>
      </c>
      <c r="H446" s="37">
        <v>13</v>
      </c>
      <c r="I446" s="35">
        <v>5.2583426132260591</v>
      </c>
      <c r="J446" s="35">
        <v>12.741657386773941</v>
      </c>
      <c r="K446" s="37" t="b">
        <v>1</v>
      </c>
    </row>
    <row r="447" spans="1:11">
      <c r="A447" s="19" t="s">
        <v>195</v>
      </c>
      <c r="B447" s="41" t="s">
        <v>483</v>
      </c>
      <c r="C447" t="s">
        <v>657</v>
      </c>
      <c r="D447" s="37">
        <v>19</v>
      </c>
      <c r="E447" s="37">
        <v>26</v>
      </c>
      <c r="F447" s="37">
        <v>42</v>
      </c>
      <c r="G447" s="37">
        <v>31</v>
      </c>
      <c r="H447" s="37">
        <v>26</v>
      </c>
      <c r="I447" s="35">
        <v>12.736945385759789</v>
      </c>
      <c r="J447" s="35">
        <v>46.263054614240211</v>
      </c>
      <c r="K447" s="37" t="b">
        <v>1</v>
      </c>
    </row>
    <row r="448" spans="1:11">
      <c r="A448" s="19" t="s">
        <v>194</v>
      </c>
      <c r="B448" s="41" t="s">
        <v>483</v>
      </c>
      <c r="C448" t="s">
        <v>658</v>
      </c>
      <c r="D448" s="37">
        <v>61</v>
      </c>
      <c r="E448" s="37">
        <v>52</v>
      </c>
      <c r="F448" s="37">
        <v>53</v>
      </c>
      <c r="G448" s="37">
        <v>53</v>
      </c>
      <c r="H448" s="37">
        <v>54</v>
      </c>
      <c r="I448" s="35">
        <v>47.487080476833029</v>
      </c>
      <c r="J448" s="35">
        <v>62.012919523166971</v>
      </c>
      <c r="K448" s="37" t="b">
        <v>1</v>
      </c>
    </row>
    <row r="449" spans="1:11">
      <c r="A449" s="19" t="s">
        <v>560</v>
      </c>
      <c r="B449" s="3" t="s">
        <v>502</v>
      </c>
      <c r="C449" t="s">
        <v>735</v>
      </c>
      <c r="D449" s="37">
        <v>16</v>
      </c>
      <c r="E449" s="37">
        <v>14</v>
      </c>
      <c r="F449" s="37">
        <v>12</v>
      </c>
      <c r="G449" s="37">
        <v>4</v>
      </c>
      <c r="H449" s="37">
        <v>4</v>
      </c>
      <c r="I449" s="35">
        <v>2.3895664208557008</v>
      </c>
      <c r="J449" s="35">
        <v>20.610433579144299</v>
      </c>
      <c r="K449" s="37" t="b">
        <v>1</v>
      </c>
    </row>
    <row r="450" spans="1:11">
      <c r="A450" s="19" t="s">
        <v>561</v>
      </c>
      <c r="B450" s="3" t="s">
        <v>502</v>
      </c>
      <c r="C450" t="s">
        <v>736</v>
      </c>
      <c r="D450" s="37">
        <v>22</v>
      </c>
      <c r="E450" s="37">
        <v>16</v>
      </c>
      <c r="F450" s="37">
        <v>20</v>
      </c>
      <c r="G450" s="37">
        <v>17</v>
      </c>
      <c r="H450" s="37">
        <v>13</v>
      </c>
      <c r="I450" s="35">
        <v>13.980303992915271</v>
      </c>
      <c r="J450" s="35">
        <v>23.519696007084729</v>
      </c>
      <c r="K450" s="37" t="b">
        <v>1</v>
      </c>
    </row>
    <row r="451" spans="1:11">
      <c r="A451" s="19" t="s">
        <v>190</v>
      </c>
      <c r="B451" s="3" t="s">
        <v>502</v>
      </c>
      <c r="C451" t="s">
        <v>659</v>
      </c>
      <c r="D451" s="37">
        <v>36</v>
      </c>
      <c r="E451" s="37">
        <v>24</v>
      </c>
      <c r="F451" s="37">
        <v>21</v>
      </c>
      <c r="G451" s="37">
        <v>25</v>
      </c>
      <c r="H451" s="37">
        <v>35</v>
      </c>
      <c r="I451" s="35">
        <v>15.142183308399453</v>
      </c>
      <c r="J451" s="35">
        <v>37.857816691600547</v>
      </c>
      <c r="K451" s="37" t="b">
        <v>1</v>
      </c>
    </row>
    <row r="452" spans="1:11">
      <c r="A452" s="19" t="s">
        <v>191</v>
      </c>
      <c r="B452" s="3" t="s">
        <v>502</v>
      </c>
      <c r="C452" t="s">
        <v>660</v>
      </c>
      <c r="D452" s="37">
        <v>47</v>
      </c>
      <c r="E452" s="37">
        <v>45</v>
      </c>
      <c r="F452" s="37">
        <v>46</v>
      </c>
      <c r="G452" s="37">
        <v>45</v>
      </c>
      <c r="H452" s="37">
        <v>20</v>
      </c>
      <c r="I452" s="35">
        <v>44.091687604822297</v>
      </c>
      <c r="J452" s="35">
        <v>47.408312395177703</v>
      </c>
      <c r="K452" s="37" t="b">
        <v>0</v>
      </c>
    </row>
    <row r="453" spans="1:11">
      <c r="A453" s="19" t="s">
        <v>193</v>
      </c>
      <c r="B453" s="3" t="s">
        <v>502</v>
      </c>
      <c r="C453" t="s">
        <v>661</v>
      </c>
      <c r="D453" s="37">
        <v>21</v>
      </c>
      <c r="E453" s="37">
        <v>24</v>
      </c>
      <c r="F453" s="37">
        <v>12</v>
      </c>
      <c r="G453" s="37">
        <v>19</v>
      </c>
      <c r="H453" s="37">
        <v>24</v>
      </c>
      <c r="I453" s="35">
        <v>10.168239133672152</v>
      </c>
      <c r="J453" s="35">
        <v>27.831760866327848</v>
      </c>
      <c r="K453" s="37" t="b">
        <v>1</v>
      </c>
    </row>
    <row r="454" spans="1:11">
      <c r="A454" s="19" t="s">
        <v>195</v>
      </c>
      <c r="B454" s="3" t="s">
        <v>502</v>
      </c>
      <c r="C454" t="s">
        <v>662</v>
      </c>
      <c r="D454" s="37">
        <v>28</v>
      </c>
      <c r="E454" s="37">
        <v>21</v>
      </c>
      <c r="F454" s="37">
        <v>64</v>
      </c>
      <c r="G454" s="37">
        <v>40</v>
      </c>
      <c r="H454" s="37">
        <v>25</v>
      </c>
      <c r="I454" s="35">
        <v>5.5582579234449483</v>
      </c>
      <c r="J454" s="35">
        <v>70.941742076555045</v>
      </c>
      <c r="K454" s="37" t="b">
        <v>1</v>
      </c>
    </row>
    <row r="455" spans="1:11">
      <c r="A455" s="19" t="s">
        <v>194</v>
      </c>
      <c r="B455" s="3" t="s">
        <v>502</v>
      </c>
      <c r="C455" t="s">
        <v>663</v>
      </c>
      <c r="D455" s="37">
        <v>78</v>
      </c>
      <c r="E455" s="37">
        <v>69</v>
      </c>
      <c r="F455" s="37">
        <v>38</v>
      </c>
      <c r="G455" s="37">
        <v>39</v>
      </c>
      <c r="H455" s="37">
        <v>76</v>
      </c>
      <c r="I455" s="35">
        <v>20.419106250685608</v>
      </c>
      <c r="J455" s="35">
        <v>91.580893749314384</v>
      </c>
      <c r="K455" s="37" t="b">
        <v>1</v>
      </c>
    </row>
    <row r="456" spans="1:11">
      <c r="A456" s="19" t="s">
        <v>560</v>
      </c>
      <c r="B456" s="50" t="s">
        <v>105</v>
      </c>
      <c r="C456" t="s">
        <v>737</v>
      </c>
      <c r="D456" s="37">
        <v>45</v>
      </c>
      <c r="E456" s="37">
        <v>43</v>
      </c>
      <c r="F456" s="37">
        <v>34</v>
      </c>
      <c r="G456" s="37">
        <v>17</v>
      </c>
      <c r="H456" s="37">
        <v>29</v>
      </c>
      <c r="I456" s="35">
        <v>12.642309030565855</v>
      </c>
      <c r="J456" s="35">
        <v>56.857690969434145</v>
      </c>
      <c r="K456" s="37" t="b">
        <v>1</v>
      </c>
    </row>
    <row r="457" spans="1:11">
      <c r="A457" s="19" t="s">
        <v>561</v>
      </c>
      <c r="B457" s="50" t="s">
        <v>105</v>
      </c>
      <c r="C457" t="s">
        <v>738</v>
      </c>
      <c r="D457" s="37">
        <v>73</v>
      </c>
      <c r="E457" s="37">
        <v>67</v>
      </c>
      <c r="F457" s="37">
        <v>79</v>
      </c>
      <c r="G457" s="37">
        <v>53</v>
      </c>
      <c r="H457" s="37">
        <v>72</v>
      </c>
      <c r="I457" s="35">
        <v>48.71269847801409</v>
      </c>
      <c r="J457" s="35">
        <v>87.28730152198591</v>
      </c>
      <c r="K457" s="37" t="b">
        <v>1</v>
      </c>
    </row>
    <row r="458" spans="1:11">
      <c r="A458" s="19" t="s">
        <v>190</v>
      </c>
      <c r="B458" s="50" t="s">
        <v>105</v>
      </c>
      <c r="C458" t="s">
        <v>634</v>
      </c>
      <c r="D458" s="37">
        <v>142</v>
      </c>
      <c r="E458" s="37">
        <v>110</v>
      </c>
      <c r="F458" s="37">
        <v>131</v>
      </c>
      <c r="G458" s="37">
        <v>124</v>
      </c>
      <c r="H458" s="37">
        <v>152</v>
      </c>
      <c r="I458" s="35">
        <v>103.53901122312968</v>
      </c>
      <c r="J458" s="35">
        <v>149.96098877687032</v>
      </c>
      <c r="K458" s="37" t="b">
        <v>1</v>
      </c>
    </row>
    <row r="459" spans="1:11">
      <c r="A459" s="19" t="s">
        <v>191</v>
      </c>
      <c r="B459" s="50" t="s">
        <v>105</v>
      </c>
      <c r="C459" t="s">
        <v>635</v>
      </c>
      <c r="D459" s="37">
        <v>176</v>
      </c>
      <c r="E459" s="37">
        <v>185</v>
      </c>
      <c r="F459" s="37">
        <v>185</v>
      </c>
      <c r="G459" s="37">
        <v>170</v>
      </c>
      <c r="H459" s="37">
        <v>146</v>
      </c>
      <c r="I459" s="35">
        <v>166.27207793864216</v>
      </c>
      <c r="J459" s="35">
        <v>191.72792206135784</v>
      </c>
      <c r="K459" s="37" t="b">
        <v>0</v>
      </c>
    </row>
    <row r="460" spans="1:11">
      <c r="A460" s="19" t="s">
        <v>193</v>
      </c>
      <c r="B460" s="50" t="s">
        <v>105</v>
      </c>
      <c r="C460" t="s">
        <v>636</v>
      </c>
      <c r="D460" s="37">
        <v>60</v>
      </c>
      <c r="E460" s="37">
        <v>68</v>
      </c>
      <c r="F460" s="37">
        <v>60</v>
      </c>
      <c r="G460" s="37">
        <v>66</v>
      </c>
      <c r="H460" s="37">
        <v>81</v>
      </c>
      <c r="I460" s="35">
        <v>56.358571571457148</v>
      </c>
      <c r="J460" s="35">
        <v>70.641428428542852</v>
      </c>
      <c r="K460" s="37" t="b">
        <v>0</v>
      </c>
    </row>
    <row r="461" spans="1:11">
      <c r="A461" s="19" t="s">
        <v>195</v>
      </c>
      <c r="B461" s="50" t="s">
        <v>105</v>
      </c>
      <c r="C461" t="s">
        <v>637</v>
      </c>
      <c r="D461" s="37">
        <v>87</v>
      </c>
      <c r="E461" s="37">
        <v>89</v>
      </c>
      <c r="F461" s="37">
        <v>142</v>
      </c>
      <c r="G461" s="37">
        <v>112</v>
      </c>
      <c r="H461" s="37">
        <v>87</v>
      </c>
      <c r="I461" s="35">
        <v>63.081535370974379</v>
      </c>
      <c r="J461" s="35">
        <v>151.91846462902561</v>
      </c>
      <c r="K461" s="37" t="b">
        <v>1</v>
      </c>
    </row>
    <row r="462" spans="1:11">
      <c r="A462" s="19" t="s">
        <v>194</v>
      </c>
      <c r="B462" s="50" t="s">
        <v>105</v>
      </c>
      <c r="C462" t="s">
        <v>638</v>
      </c>
      <c r="D462" s="37">
        <v>265</v>
      </c>
      <c r="E462" s="37">
        <v>235</v>
      </c>
      <c r="F462" s="37">
        <v>190</v>
      </c>
      <c r="G462" s="37">
        <v>215</v>
      </c>
      <c r="H462" s="37">
        <v>239</v>
      </c>
      <c r="I462" s="35">
        <v>171.30684756041023</v>
      </c>
      <c r="J462" s="35">
        <v>281.19315243958977</v>
      </c>
      <c r="K462" s="37" t="b">
        <v>1</v>
      </c>
    </row>
    <row r="463" spans="1:11">
      <c r="A463" s="19" t="s">
        <v>560</v>
      </c>
      <c r="B463" s="3" t="s">
        <v>541</v>
      </c>
      <c r="C463" t="s">
        <v>739</v>
      </c>
      <c r="D463" s="37">
        <v>18</v>
      </c>
      <c r="E463" s="37">
        <v>19</v>
      </c>
      <c r="F463" s="37">
        <v>16</v>
      </c>
      <c r="G463" s="37">
        <v>9</v>
      </c>
      <c r="H463" s="37">
        <v>21</v>
      </c>
      <c r="I463" s="35">
        <v>7.689750324093346</v>
      </c>
      <c r="J463" s="35">
        <v>23.310249675906654</v>
      </c>
      <c r="K463" s="37" t="b">
        <v>1</v>
      </c>
    </row>
    <row r="464" spans="1:11">
      <c r="A464" s="19" t="s">
        <v>561</v>
      </c>
      <c r="B464" s="3" t="s">
        <v>541</v>
      </c>
      <c r="C464" t="s">
        <v>740</v>
      </c>
      <c r="D464" s="37">
        <v>38</v>
      </c>
      <c r="E464" s="37">
        <v>35</v>
      </c>
      <c r="F464" s="37">
        <v>38</v>
      </c>
      <c r="G464" s="37">
        <v>26</v>
      </c>
      <c r="H464" s="37">
        <v>41</v>
      </c>
      <c r="I464" s="35">
        <v>24.413842213546999</v>
      </c>
      <c r="J464" s="35">
        <v>44.086157786453001</v>
      </c>
      <c r="K464" s="37" t="b">
        <v>1</v>
      </c>
    </row>
    <row r="465" spans="1:11">
      <c r="A465" s="19" t="s">
        <v>190</v>
      </c>
      <c r="B465" s="3" t="s">
        <v>541</v>
      </c>
      <c r="C465" t="s">
        <v>664</v>
      </c>
      <c r="D465" s="37">
        <v>77</v>
      </c>
      <c r="E465" s="37">
        <v>58</v>
      </c>
      <c r="F465" s="37">
        <v>86</v>
      </c>
      <c r="G465" s="37">
        <v>63</v>
      </c>
      <c r="H465" s="37">
        <v>79</v>
      </c>
      <c r="I465" s="35">
        <v>48.773889229107127</v>
      </c>
      <c r="J465" s="35">
        <v>93.226110770892873</v>
      </c>
      <c r="K465" s="37" t="b">
        <v>1</v>
      </c>
    </row>
    <row r="466" spans="1:11">
      <c r="A466" s="19" t="s">
        <v>191</v>
      </c>
      <c r="B466" s="3" t="s">
        <v>541</v>
      </c>
      <c r="C466" t="s">
        <v>665</v>
      </c>
      <c r="D466" s="37">
        <v>76</v>
      </c>
      <c r="E466" s="37">
        <v>81</v>
      </c>
      <c r="F466" s="37">
        <v>85</v>
      </c>
      <c r="G466" s="37">
        <v>81</v>
      </c>
      <c r="H466" s="37">
        <v>67</v>
      </c>
      <c r="I466" s="35">
        <v>74.36642733259815</v>
      </c>
      <c r="J466" s="35">
        <v>87.13357266740185</v>
      </c>
      <c r="K466" s="37" t="b">
        <v>0</v>
      </c>
    </row>
    <row r="467" spans="1:11">
      <c r="A467" s="19" t="s">
        <v>193</v>
      </c>
      <c r="B467" s="3" t="s">
        <v>541</v>
      </c>
      <c r="C467" t="s">
        <v>666</v>
      </c>
      <c r="D467" s="37">
        <v>30</v>
      </c>
      <c r="E467" s="37">
        <v>37</v>
      </c>
      <c r="F467" s="37">
        <v>40</v>
      </c>
      <c r="G467" s="37">
        <v>35</v>
      </c>
      <c r="H467" s="37">
        <v>44</v>
      </c>
      <c r="I467" s="35">
        <v>28.219890110719483</v>
      </c>
      <c r="J467" s="35">
        <v>42.780109889280517</v>
      </c>
      <c r="K467" s="37" t="b">
        <v>1</v>
      </c>
    </row>
    <row r="468" spans="1:11">
      <c r="A468" s="19" t="s">
        <v>195</v>
      </c>
      <c r="B468" s="3" t="s">
        <v>541</v>
      </c>
      <c r="C468" t="s">
        <v>667</v>
      </c>
      <c r="D468" s="37">
        <v>40</v>
      </c>
      <c r="E468" s="37">
        <v>42</v>
      </c>
      <c r="F468" s="37">
        <v>36</v>
      </c>
      <c r="G468" s="37">
        <v>41</v>
      </c>
      <c r="H468" s="37">
        <v>36</v>
      </c>
      <c r="I468" s="35">
        <v>35.19478321042785</v>
      </c>
      <c r="J468" s="35">
        <v>44.30521678957215</v>
      </c>
      <c r="K468" s="37" t="b">
        <v>1</v>
      </c>
    </row>
    <row r="469" spans="1:11">
      <c r="A469" s="19" t="s">
        <v>194</v>
      </c>
      <c r="B469" s="3" t="s">
        <v>541</v>
      </c>
      <c r="C469" t="s">
        <v>668</v>
      </c>
      <c r="D469" s="37">
        <v>126</v>
      </c>
      <c r="E469" s="37">
        <v>114</v>
      </c>
      <c r="F469" s="37">
        <v>99</v>
      </c>
      <c r="G469" s="37">
        <v>123</v>
      </c>
      <c r="H469" s="37">
        <v>109</v>
      </c>
      <c r="I469" s="35">
        <v>94.5</v>
      </c>
      <c r="J469" s="35">
        <v>136.5</v>
      </c>
      <c r="K469" s="37" t="b">
        <v>1</v>
      </c>
    </row>
    <row r="470" spans="1:11">
      <c r="A470" s="27" t="s">
        <v>188</v>
      </c>
      <c r="B470" s="3" t="s">
        <v>74</v>
      </c>
      <c r="C470" t="s">
        <v>669</v>
      </c>
      <c r="D470">
        <v>32</v>
      </c>
      <c r="E470">
        <v>29</v>
      </c>
      <c r="F470">
        <v>32</v>
      </c>
      <c r="G470">
        <v>27</v>
      </c>
      <c r="H470">
        <v>30</v>
      </c>
      <c r="I470" s="35">
        <v>25.757359312880716</v>
      </c>
      <c r="J470" s="35">
        <v>34.242640687119284</v>
      </c>
      <c r="K470" s="37" t="b">
        <v>1</v>
      </c>
    </row>
    <row r="471" spans="1:11">
      <c r="A471" s="27" t="s">
        <v>192</v>
      </c>
      <c r="B471" s="3" t="s">
        <v>74</v>
      </c>
      <c r="C471" t="s">
        <v>687</v>
      </c>
      <c r="D471">
        <v>33</v>
      </c>
      <c r="E471">
        <v>31</v>
      </c>
      <c r="F471">
        <v>29</v>
      </c>
      <c r="G471">
        <v>31</v>
      </c>
      <c r="H471">
        <v>33</v>
      </c>
      <c r="I471" s="35">
        <v>28.171572875253808</v>
      </c>
      <c r="J471" s="35">
        <v>33.828427124746192</v>
      </c>
      <c r="K471" s="37" t="b">
        <v>1</v>
      </c>
    </row>
    <row r="472" spans="1:11">
      <c r="A472" s="27" t="s">
        <v>188</v>
      </c>
      <c r="B472" s="3" t="s">
        <v>68</v>
      </c>
      <c r="C472" t="s">
        <v>670</v>
      </c>
      <c r="D472">
        <v>12</v>
      </c>
      <c r="E472">
        <v>13</v>
      </c>
      <c r="F472">
        <v>13</v>
      </c>
      <c r="G472">
        <v>11</v>
      </c>
      <c r="H472">
        <v>9</v>
      </c>
      <c r="I472" s="35">
        <v>10.591687604822301</v>
      </c>
      <c r="J472" s="35">
        <v>13.908312395177699</v>
      </c>
      <c r="K472" s="37" t="b">
        <v>0</v>
      </c>
    </row>
    <row r="473" spans="1:11">
      <c r="A473" s="27" t="s">
        <v>192</v>
      </c>
      <c r="B473" s="3" t="s">
        <v>68</v>
      </c>
      <c r="C473" t="s">
        <v>688</v>
      </c>
      <c r="D473">
        <v>11</v>
      </c>
      <c r="E473">
        <v>12</v>
      </c>
      <c r="F473">
        <v>11</v>
      </c>
      <c r="G473">
        <v>15</v>
      </c>
      <c r="H473">
        <v>22</v>
      </c>
      <c r="I473" s="35">
        <v>8.9712807378489998</v>
      </c>
      <c r="J473" s="35">
        <v>15.528719262151</v>
      </c>
      <c r="K473" s="37" t="b">
        <v>0</v>
      </c>
    </row>
    <row r="474" spans="1:11">
      <c r="A474" s="27" t="s">
        <v>188</v>
      </c>
      <c r="B474" s="3" t="s">
        <v>69</v>
      </c>
      <c r="C474" t="s">
        <v>671</v>
      </c>
      <c r="D474">
        <v>18</v>
      </c>
      <c r="E474">
        <v>12</v>
      </c>
      <c r="F474">
        <v>12</v>
      </c>
      <c r="G474">
        <v>16</v>
      </c>
      <c r="H474">
        <v>10</v>
      </c>
      <c r="I474" s="35">
        <v>9.303847577293368</v>
      </c>
      <c r="J474" s="35">
        <v>19.696152422706632</v>
      </c>
      <c r="K474" s="37" t="b">
        <v>1</v>
      </c>
    </row>
    <row r="475" spans="1:11">
      <c r="A475" s="27" t="s">
        <v>192</v>
      </c>
      <c r="B475" s="3" t="s">
        <v>69</v>
      </c>
      <c r="C475" t="s">
        <v>689</v>
      </c>
      <c r="D475">
        <v>18</v>
      </c>
      <c r="E475">
        <v>16</v>
      </c>
      <c r="F475">
        <v>4</v>
      </c>
      <c r="G475">
        <v>10</v>
      </c>
      <c r="H475">
        <v>20</v>
      </c>
      <c r="I475" s="35">
        <v>1.0455488498966776</v>
      </c>
      <c r="J475" s="35">
        <v>22.954451150103324</v>
      </c>
      <c r="K475" s="37" t="b">
        <v>1</v>
      </c>
    </row>
    <row r="476" spans="1:11">
      <c r="A476" s="27" t="s">
        <v>188</v>
      </c>
      <c r="B476" s="3" t="s">
        <v>70</v>
      </c>
      <c r="C476" t="s">
        <v>672</v>
      </c>
      <c r="D476">
        <v>23</v>
      </c>
      <c r="E476">
        <v>16</v>
      </c>
      <c r="F476">
        <v>19</v>
      </c>
      <c r="G476">
        <v>17</v>
      </c>
      <c r="H476">
        <v>24</v>
      </c>
      <c r="I476" s="35">
        <v>13.388097352618196</v>
      </c>
      <c r="J476" s="35">
        <v>24.111902647381804</v>
      </c>
      <c r="K476" s="37" t="b">
        <v>1</v>
      </c>
    </row>
    <row r="477" spans="1:11">
      <c r="A477" s="27" t="s">
        <v>192</v>
      </c>
      <c r="B477" s="3" t="s">
        <v>70</v>
      </c>
      <c r="C477" t="s">
        <v>690</v>
      </c>
      <c r="D477">
        <v>35</v>
      </c>
      <c r="E477">
        <v>22</v>
      </c>
      <c r="F477">
        <v>37</v>
      </c>
      <c r="G477">
        <v>22</v>
      </c>
      <c r="H477">
        <v>23</v>
      </c>
      <c r="I477" s="35">
        <v>14.928752720529712</v>
      </c>
      <c r="J477" s="35">
        <v>43.071247279470285</v>
      </c>
      <c r="K477" s="37" t="b">
        <v>1</v>
      </c>
    </row>
    <row r="478" spans="1:11">
      <c r="A478" s="27" t="s">
        <v>188</v>
      </c>
      <c r="B478" s="3" t="s">
        <v>75</v>
      </c>
      <c r="C478" t="s">
        <v>673</v>
      </c>
      <c r="D478">
        <v>23</v>
      </c>
      <c r="E478">
        <v>18</v>
      </c>
      <c r="F478">
        <v>19</v>
      </c>
      <c r="G478">
        <v>29</v>
      </c>
      <c r="H478">
        <v>16</v>
      </c>
      <c r="I478" s="35">
        <v>13.604191767104709</v>
      </c>
      <c r="J478" s="35">
        <v>30.895808232895291</v>
      </c>
      <c r="K478" s="37" t="b">
        <v>1</v>
      </c>
    </row>
    <row r="479" spans="1:11">
      <c r="A479" s="27" t="s">
        <v>192</v>
      </c>
      <c r="B479" s="3" t="s">
        <v>75</v>
      </c>
      <c r="C479" t="s">
        <v>691</v>
      </c>
      <c r="D479">
        <v>37</v>
      </c>
      <c r="E479">
        <v>37</v>
      </c>
      <c r="F479">
        <v>36</v>
      </c>
      <c r="G479">
        <v>33</v>
      </c>
      <c r="H479">
        <v>43</v>
      </c>
      <c r="I479" s="35">
        <v>32.471280737849</v>
      </c>
      <c r="J479" s="35">
        <v>39.028719262151</v>
      </c>
      <c r="K479" s="37" t="b">
        <v>0</v>
      </c>
    </row>
    <row r="480" spans="1:11">
      <c r="A480" s="27" t="s">
        <v>188</v>
      </c>
      <c r="B480" s="3" t="s">
        <v>59</v>
      </c>
      <c r="C480" t="s">
        <v>674</v>
      </c>
      <c r="D480">
        <v>37</v>
      </c>
      <c r="E480">
        <v>43</v>
      </c>
      <c r="F480">
        <v>31</v>
      </c>
      <c r="G480">
        <v>37</v>
      </c>
      <c r="H480">
        <v>44</v>
      </c>
      <c r="I480" s="35">
        <v>28.514718625761432</v>
      </c>
      <c r="J480" s="35">
        <v>45.485281374238568</v>
      </c>
      <c r="K480" s="37" t="b">
        <v>1</v>
      </c>
    </row>
    <row r="481" spans="1:11">
      <c r="A481" s="27" t="s">
        <v>192</v>
      </c>
      <c r="B481" s="3" t="s">
        <v>59</v>
      </c>
      <c r="C481" t="s">
        <v>692</v>
      </c>
      <c r="D481">
        <v>50</v>
      </c>
      <c r="E481">
        <v>31</v>
      </c>
      <c r="F481">
        <v>49</v>
      </c>
      <c r="G481">
        <v>47</v>
      </c>
      <c r="H481">
        <v>48</v>
      </c>
      <c r="I481" s="35">
        <v>28.798462859637556</v>
      </c>
      <c r="J481" s="35">
        <v>59.701537140362447</v>
      </c>
      <c r="K481" s="37" t="b">
        <v>1</v>
      </c>
    </row>
    <row r="482" spans="1:11">
      <c r="A482" s="27" t="s">
        <v>188</v>
      </c>
      <c r="B482" s="3" t="s">
        <v>76</v>
      </c>
      <c r="C482" t="s">
        <v>675</v>
      </c>
      <c r="D482">
        <v>77</v>
      </c>
      <c r="E482">
        <v>63</v>
      </c>
      <c r="F482">
        <v>92</v>
      </c>
      <c r="G482">
        <v>64</v>
      </c>
      <c r="H482">
        <v>83</v>
      </c>
      <c r="I482" s="35">
        <v>50.462795408120357</v>
      </c>
      <c r="J482" s="35">
        <v>97.537204591879643</v>
      </c>
      <c r="K482" s="37" t="b">
        <v>1</v>
      </c>
    </row>
    <row r="483" spans="1:11">
      <c r="A483" s="27" t="s">
        <v>192</v>
      </c>
      <c r="B483" s="3" t="s">
        <v>76</v>
      </c>
      <c r="C483" t="s">
        <v>693</v>
      </c>
      <c r="D483">
        <v>88</v>
      </c>
      <c r="E483">
        <v>96</v>
      </c>
      <c r="F483">
        <v>69</v>
      </c>
      <c r="G483">
        <v>77</v>
      </c>
      <c r="H483">
        <v>76</v>
      </c>
      <c r="I483" s="35">
        <v>61.8844718719117</v>
      </c>
      <c r="J483" s="35">
        <v>103.1155281280883</v>
      </c>
      <c r="K483" s="37" t="b">
        <v>1</v>
      </c>
    </row>
    <row r="484" spans="1:11">
      <c r="A484" s="27" t="s">
        <v>188</v>
      </c>
      <c r="B484" s="3" t="s">
        <v>60</v>
      </c>
      <c r="C484" t="s">
        <v>676</v>
      </c>
      <c r="D484">
        <v>14</v>
      </c>
      <c r="E484">
        <v>14</v>
      </c>
      <c r="F484">
        <v>15</v>
      </c>
      <c r="G484">
        <v>18</v>
      </c>
      <c r="H484">
        <v>15</v>
      </c>
      <c r="I484" s="35">
        <v>11.971280737849</v>
      </c>
      <c r="J484" s="35">
        <v>18.528719262151</v>
      </c>
      <c r="K484" s="37" t="b">
        <v>1</v>
      </c>
    </row>
    <row r="485" spans="1:11">
      <c r="A485" s="27" t="s">
        <v>192</v>
      </c>
      <c r="B485" s="3" t="s">
        <v>60</v>
      </c>
      <c r="C485" t="s">
        <v>694</v>
      </c>
      <c r="D485">
        <v>21</v>
      </c>
      <c r="E485">
        <v>11</v>
      </c>
      <c r="F485">
        <v>16</v>
      </c>
      <c r="G485">
        <v>15</v>
      </c>
      <c r="H485">
        <v>12</v>
      </c>
      <c r="I485" s="35">
        <v>8.6260965756124968</v>
      </c>
      <c r="J485" s="35">
        <v>22.873903424387503</v>
      </c>
      <c r="K485" s="37" t="b">
        <v>1</v>
      </c>
    </row>
    <row r="486" spans="1:11">
      <c r="A486" s="27" t="s">
        <v>188</v>
      </c>
      <c r="B486" s="3" t="s">
        <v>77</v>
      </c>
      <c r="C486" t="s">
        <v>677</v>
      </c>
      <c r="D486">
        <v>21</v>
      </c>
      <c r="E486">
        <v>29</v>
      </c>
      <c r="F486">
        <v>28</v>
      </c>
      <c r="G486">
        <v>24</v>
      </c>
      <c r="H486">
        <v>17</v>
      </c>
      <c r="I486" s="35">
        <v>19.096875762567151</v>
      </c>
      <c r="J486" s="35">
        <v>31.903124237432849</v>
      </c>
      <c r="K486" s="37" t="b">
        <v>1</v>
      </c>
    </row>
    <row r="487" spans="1:11">
      <c r="A487" s="27" t="s">
        <v>192</v>
      </c>
      <c r="B487" s="3" t="s">
        <v>77</v>
      </c>
      <c r="C487" t="s">
        <v>695</v>
      </c>
      <c r="D487">
        <v>38</v>
      </c>
      <c r="E487">
        <v>29</v>
      </c>
      <c r="F487">
        <v>41</v>
      </c>
      <c r="G487">
        <v>58</v>
      </c>
      <c r="H487">
        <v>37</v>
      </c>
      <c r="I487" s="35">
        <v>20.5</v>
      </c>
      <c r="J487" s="35">
        <v>62.5</v>
      </c>
      <c r="K487" s="37" t="b">
        <v>1</v>
      </c>
    </row>
    <row r="488" spans="1:11">
      <c r="A488" s="27" t="s">
        <v>188</v>
      </c>
      <c r="B488" s="3" t="s">
        <v>71</v>
      </c>
      <c r="C488" t="s">
        <v>678</v>
      </c>
      <c r="D488">
        <v>30</v>
      </c>
      <c r="E488">
        <v>28</v>
      </c>
      <c r="F488">
        <v>23</v>
      </c>
      <c r="G488">
        <v>26</v>
      </c>
      <c r="H488">
        <v>12</v>
      </c>
      <c r="I488" s="35">
        <v>21.577959783605699</v>
      </c>
      <c r="J488" s="35">
        <v>31.922040216394301</v>
      </c>
      <c r="K488" s="37" t="b">
        <v>0</v>
      </c>
    </row>
    <row r="489" spans="1:11">
      <c r="A489" s="27" t="s">
        <v>192</v>
      </c>
      <c r="B489" s="3" t="s">
        <v>71</v>
      </c>
      <c r="C489" t="s">
        <v>696</v>
      </c>
      <c r="D489">
        <v>63</v>
      </c>
      <c r="E489">
        <v>64</v>
      </c>
      <c r="F489">
        <v>62</v>
      </c>
      <c r="G489">
        <v>51</v>
      </c>
      <c r="H489">
        <v>60</v>
      </c>
      <c r="I489" s="35">
        <v>49.511911518298483</v>
      </c>
      <c r="J489" s="35">
        <v>70.48808848170151</v>
      </c>
      <c r="K489" s="37" t="b">
        <v>1</v>
      </c>
    </row>
    <row r="490" spans="1:11">
      <c r="A490" s="27" t="s">
        <v>188</v>
      </c>
      <c r="B490" s="3" t="s">
        <v>61</v>
      </c>
      <c r="C490" t="s">
        <v>679</v>
      </c>
      <c r="D490">
        <v>1</v>
      </c>
      <c r="E490">
        <v>0</v>
      </c>
      <c r="F490">
        <v>0</v>
      </c>
      <c r="G490">
        <v>0</v>
      </c>
      <c r="H490">
        <v>1</v>
      </c>
      <c r="I490" s="35">
        <v>-0.6160254037844386</v>
      </c>
      <c r="J490" s="35">
        <v>1.1160254037844386</v>
      </c>
      <c r="K490" s="37" t="b">
        <v>1</v>
      </c>
    </row>
    <row r="491" spans="1:11">
      <c r="A491" s="27" t="s">
        <v>192</v>
      </c>
      <c r="B491" s="3" t="s">
        <v>61</v>
      </c>
      <c r="C491" t="s">
        <v>697</v>
      </c>
      <c r="D491">
        <v>0</v>
      </c>
      <c r="E491">
        <v>0</v>
      </c>
      <c r="F491">
        <v>2</v>
      </c>
      <c r="G491">
        <v>1</v>
      </c>
      <c r="H491">
        <v>0</v>
      </c>
      <c r="I491" s="35">
        <v>-0.9083123951776999</v>
      </c>
      <c r="J491" s="35">
        <v>2.4083123951776999</v>
      </c>
      <c r="K491" s="37" t="b">
        <v>1</v>
      </c>
    </row>
    <row r="492" spans="1:11">
      <c r="A492" s="27" t="s">
        <v>188</v>
      </c>
      <c r="B492" s="50" t="s">
        <v>105</v>
      </c>
      <c r="C492" t="s">
        <v>685</v>
      </c>
      <c r="D492">
        <v>318</v>
      </c>
      <c r="E492">
        <v>295</v>
      </c>
      <c r="F492">
        <v>316</v>
      </c>
      <c r="G492">
        <v>294</v>
      </c>
      <c r="H492">
        <v>298</v>
      </c>
      <c r="I492" s="35">
        <v>283.1945128627201</v>
      </c>
      <c r="J492" s="35">
        <v>328.3054871372799</v>
      </c>
      <c r="K492" s="37" t="b">
        <v>1</v>
      </c>
    </row>
    <row r="493" spans="1:11">
      <c r="A493" s="27" t="s">
        <v>192</v>
      </c>
      <c r="B493" s="50" t="s">
        <v>105</v>
      </c>
      <c r="C493" t="s">
        <v>703</v>
      </c>
      <c r="D493">
        <v>412</v>
      </c>
      <c r="E493">
        <v>392</v>
      </c>
      <c r="F493">
        <v>392</v>
      </c>
      <c r="G493">
        <v>393</v>
      </c>
      <c r="H493">
        <v>407</v>
      </c>
      <c r="I493" s="35">
        <v>380.19860709502007</v>
      </c>
      <c r="J493" s="35">
        <v>414.30139290497993</v>
      </c>
      <c r="K493" s="37" t="b">
        <v>1</v>
      </c>
    </row>
    <row r="494" spans="1:11">
      <c r="A494" s="27" t="s">
        <v>188</v>
      </c>
      <c r="B494" s="3" t="s">
        <v>62</v>
      </c>
      <c r="C494" t="s">
        <v>680</v>
      </c>
      <c r="D494">
        <v>1</v>
      </c>
      <c r="E494">
        <v>2</v>
      </c>
      <c r="F494">
        <v>1</v>
      </c>
      <c r="G494">
        <v>2</v>
      </c>
      <c r="H494">
        <v>0</v>
      </c>
      <c r="I494" s="35">
        <v>0.5</v>
      </c>
      <c r="J494" s="35">
        <v>2.5</v>
      </c>
      <c r="K494" s="37" t="b">
        <v>0</v>
      </c>
    </row>
    <row r="495" spans="1:11">
      <c r="A495" s="27" t="s">
        <v>192</v>
      </c>
      <c r="B495" s="3" t="s">
        <v>62</v>
      </c>
      <c r="C495" t="s">
        <v>698</v>
      </c>
      <c r="D495">
        <v>0</v>
      </c>
      <c r="E495">
        <v>1</v>
      </c>
      <c r="F495">
        <v>3</v>
      </c>
      <c r="G495">
        <v>2</v>
      </c>
      <c r="H495">
        <v>4</v>
      </c>
      <c r="I495" s="35">
        <v>-0.73606797749978981</v>
      </c>
      <c r="J495" s="35">
        <v>3.7360679774997898</v>
      </c>
      <c r="K495" s="37" t="b">
        <v>1</v>
      </c>
    </row>
    <row r="496" spans="1:11">
      <c r="A496" s="27" t="s">
        <v>188</v>
      </c>
      <c r="B496" s="3" t="s">
        <v>63</v>
      </c>
      <c r="C496" t="s">
        <v>681</v>
      </c>
      <c r="D496">
        <v>26</v>
      </c>
      <c r="E496">
        <v>26</v>
      </c>
      <c r="F496">
        <v>28</v>
      </c>
      <c r="G496">
        <v>21</v>
      </c>
      <c r="H496">
        <v>34</v>
      </c>
      <c r="I496" s="35">
        <v>20.077959783605699</v>
      </c>
      <c r="J496" s="35">
        <v>30.422040216394301</v>
      </c>
      <c r="K496" s="37" t="b">
        <v>0</v>
      </c>
    </row>
    <row r="497" spans="1:11">
      <c r="A497" s="27" t="s">
        <v>192</v>
      </c>
      <c r="B497" s="3" t="s">
        <v>63</v>
      </c>
      <c r="C497" t="s">
        <v>699</v>
      </c>
      <c r="D497">
        <v>14</v>
      </c>
      <c r="E497">
        <v>38</v>
      </c>
      <c r="F497">
        <v>31</v>
      </c>
      <c r="G497">
        <v>31</v>
      </c>
      <c r="H497">
        <v>25</v>
      </c>
      <c r="I497" s="35">
        <v>10.808193987045868</v>
      </c>
      <c r="J497" s="35">
        <v>46.191806012954132</v>
      </c>
      <c r="K497" s="37" t="b">
        <v>1</v>
      </c>
    </row>
    <row r="498" spans="1:11">
      <c r="A498" s="27" t="s">
        <v>188</v>
      </c>
      <c r="B498" s="3" t="s">
        <v>64</v>
      </c>
      <c r="C498" t="s">
        <v>682</v>
      </c>
      <c r="D498">
        <v>3</v>
      </c>
      <c r="E498">
        <v>2</v>
      </c>
      <c r="F498">
        <v>3</v>
      </c>
      <c r="G498">
        <v>2</v>
      </c>
      <c r="H498">
        <v>3</v>
      </c>
      <c r="I498" s="35">
        <v>1.5</v>
      </c>
      <c r="J498" s="35">
        <v>3.5</v>
      </c>
      <c r="K498" s="37" t="b">
        <v>1</v>
      </c>
    </row>
    <row r="499" spans="1:11">
      <c r="A499" s="27" t="s">
        <v>192</v>
      </c>
      <c r="B499" s="38" t="s">
        <v>64</v>
      </c>
      <c r="C499" t="s">
        <v>700</v>
      </c>
      <c r="D499">
        <v>4</v>
      </c>
      <c r="E499">
        <v>4</v>
      </c>
      <c r="F499">
        <v>2</v>
      </c>
      <c r="G499">
        <v>0</v>
      </c>
      <c r="H499">
        <v>4</v>
      </c>
      <c r="I499" s="35">
        <v>-0.81662479035539981</v>
      </c>
      <c r="J499" s="35">
        <v>5.8166247903553998</v>
      </c>
      <c r="K499" s="37" t="b">
        <v>1</v>
      </c>
    </row>
    <row r="500" spans="1:11">
      <c r="A500" s="27" t="s">
        <v>188</v>
      </c>
      <c r="B500" s="41" t="s">
        <v>483</v>
      </c>
      <c r="C500" t="s">
        <v>683</v>
      </c>
      <c r="D500">
        <v>82</v>
      </c>
      <c r="E500">
        <v>87</v>
      </c>
      <c r="F500">
        <v>78</v>
      </c>
      <c r="G500">
        <v>80</v>
      </c>
      <c r="H500">
        <v>97</v>
      </c>
      <c r="I500" s="35">
        <v>75.060455919870179</v>
      </c>
      <c r="J500" s="35">
        <v>88.439544080129821</v>
      </c>
      <c r="K500" s="37" t="b">
        <v>0</v>
      </c>
    </row>
    <row r="501" spans="1:11">
      <c r="A501" s="27" t="s">
        <v>192</v>
      </c>
      <c r="B501" s="42" t="s">
        <v>483</v>
      </c>
      <c r="C501" t="s">
        <v>701</v>
      </c>
      <c r="D501">
        <v>89</v>
      </c>
      <c r="E501">
        <v>85</v>
      </c>
      <c r="F501">
        <v>103</v>
      </c>
      <c r="G501">
        <v>96</v>
      </c>
      <c r="H501">
        <v>93</v>
      </c>
      <c r="I501" s="35">
        <v>79.511368335965912</v>
      </c>
      <c r="J501" s="35">
        <v>106.98863166403409</v>
      </c>
      <c r="K501" s="37" t="b">
        <v>1</v>
      </c>
    </row>
    <row r="502" spans="1:11">
      <c r="A502" s="27" t="s">
        <v>188</v>
      </c>
      <c r="B502" s="3" t="s">
        <v>502</v>
      </c>
      <c r="C502" t="s">
        <v>684</v>
      </c>
      <c r="D502">
        <v>83</v>
      </c>
      <c r="E502">
        <v>69</v>
      </c>
      <c r="F502">
        <v>67</v>
      </c>
      <c r="G502">
        <v>70</v>
      </c>
      <c r="H502">
        <v>55</v>
      </c>
      <c r="I502" s="35">
        <v>59.65039683164585</v>
      </c>
      <c r="J502" s="35">
        <v>84.84960316835415</v>
      </c>
      <c r="K502" s="37" t="b">
        <v>1</v>
      </c>
    </row>
    <row r="503" spans="1:11">
      <c r="A503" s="27" t="s">
        <v>192</v>
      </c>
      <c r="B503" s="3" t="s">
        <v>502</v>
      </c>
      <c r="C503" t="s">
        <v>702</v>
      </c>
      <c r="D503">
        <v>127</v>
      </c>
      <c r="E503">
        <v>114</v>
      </c>
      <c r="F503">
        <v>114</v>
      </c>
      <c r="G503">
        <v>98</v>
      </c>
      <c r="H503">
        <v>125</v>
      </c>
      <c r="I503" s="35">
        <v>92.689114805047907</v>
      </c>
      <c r="J503" s="35">
        <v>133.81088519495208</v>
      </c>
      <c r="K503" s="37" t="b">
        <v>1</v>
      </c>
    </row>
    <row r="504" spans="1:11">
      <c r="A504" s="27" t="s">
        <v>188</v>
      </c>
      <c r="B504" s="3" t="s">
        <v>541</v>
      </c>
      <c r="C504" t="s">
        <v>686</v>
      </c>
      <c r="D504">
        <v>153</v>
      </c>
      <c r="E504">
        <v>139</v>
      </c>
      <c r="F504">
        <v>171</v>
      </c>
      <c r="G504">
        <v>144</v>
      </c>
      <c r="H504">
        <v>146</v>
      </c>
      <c r="I504" s="35">
        <v>127.3625032034856</v>
      </c>
      <c r="J504" s="35">
        <v>176.1374967965144</v>
      </c>
      <c r="K504" s="37" t="b">
        <v>1</v>
      </c>
    </row>
    <row r="505" spans="1:11">
      <c r="A505" s="27" t="s">
        <v>192</v>
      </c>
      <c r="B505" s="3" t="s">
        <v>541</v>
      </c>
      <c r="C505" t="s">
        <v>704</v>
      </c>
      <c r="D505">
        <v>196</v>
      </c>
      <c r="E505">
        <v>193</v>
      </c>
      <c r="F505">
        <v>175</v>
      </c>
      <c r="G505">
        <v>199</v>
      </c>
      <c r="H505">
        <v>189</v>
      </c>
      <c r="I505" s="35">
        <v>172.07515060301691</v>
      </c>
      <c r="J505" s="35">
        <v>209.42484939698309</v>
      </c>
      <c r="K505" s="37" t="b">
        <v>1</v>
      </c>
    </row>
  </sheetData>
  <pageMargins left="0.75" right="0.75" top="1" bottom="1" header="0.5" footer="0.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sheetPr codeName="Sheet7">
    <tabColor indexed="47"/>
  </sheetPr>
  <dimension ref="A1:H469"/>
  <sheetViews>
    <sheetView zoomScale="85" workbookViewId="0">
      <pane ySplit="1" topLeftCell="A320" activePane="bottomLeft" state="frozen"/>
      <selection sqref="A1:XFD1048576"/>
      <selection pane="bottomLeft" sqref="A1:XFD1048576"/>
    </sheetView>
  </sheetViews>
  <sheetFormatPr defaultRowHeight="12.75"/>
  <cols>
    <col min="1" max="1" width="32" customWidth="1"/>
    <col min="2" max="2" width="25.28515625" bestFit="1" customWidth="1"/>
    <col min="3" max="3" width="46.5703125" customWidth="1"/>
    <col min="4" max="8" width="13" customWidth="1"/>
  </cols>
  <sheetData>
    <row r="1" spans="1:8" ht="12.75" customHeight="1">
      <c r="A1" t="s">
        <v>218</v>
      </c>
      <c r="B1" t="s">
        <v>219</v>
      </c>
      <c r="C1" t="s">
        <v>220</v>
      </c>
      <c r="D1" s="11">
        <v>42369</v>
      </c>
      <c r="E1" s="11">
        <v>42460</v>
      </c>
      <c r="F1" s="11">
        <v>42551</v>
      </c>
      <c r="G1" s="11">
        <v>42643</v>
      </c>
      <c r="H1" s="11">
        <v>42735</v>
      </c>
    </row>
    <row r="2" spans="1:8">
      <c r="A2" t="s">
        <v>65</v>
      </c>
      <c r="B2" s="3" t="s">
        <v>74</v>
      </c>
      <c r="C2" s="3" t="s">
        <v>212</v>
      </c>
      <c r="D2" s="36">
        <v>109</v>
      </c>
      <c r="E2" s="36">
        <v>214</v>
      </c>
      <c r="F2" s="36">
        <v>110</v>
      </c>
      <c r="G2" s="36">
        <v>113</v>
      </c>
      <c r="H2" s="36">
        <v>108</v>
      </c>
    </row>
    <row r="3" spans="1:8">
      <c r="A3" t="s">
        <v>114</v>
      </c>
      <c r="B3" s="3" t="s">
        <v>74</v>
      </c>
      <c r="C3" s="3" t="s">
        <v>224</v>
      </c>
      <c r="D3" s="36">
        <v>109</v>
      </c>
      <c r="E3" s="36">
        <v>214</v>
      </c>
      <c r="F3" s="36">
        <v>110</v>
      </c>
      <c r="G3" s="36">
        <v>113</v>
      </c>
      <c r="H3" s="36">
        <v>108</v>
      </c>
    </row>
    <row r="4" spans="1:8">
      <c r="A4" t="s">
        <v>121</v>
      </c>
      <c r="B4" s="3" t="s">
        <v>74</v>
      </c>
      <c r="C4" s="3" t="s">
        <v>225</v>
      </c>
      <c r="D4" s="36">
        <v>71</v>
      </c>
      <c r="E4" s="36">
        <v>82</v>
      </c>
      <c r="F4" s="36">
        <v>75</v>
      </c>
      <c r="G4" s="36">
        <v>69</v>
      </c>
      <c r="H4" s="36">
        <v>84</v>
      </c>
    </row>
    <row r="5" spans="1:8">
      <c r="A5" t="s">
        <v>125</v>
      </c>
      <c r="B5" s="3" t="s">
        <v>74</v>
      </c>
      <c r="C5" s="3" t="s">
        <v>226</v>
      </c>
      <c r="D5" s="36">
        <v>73</v>
      </c>
      <c r="E5" s="36">
        <v>81</v>
      </c>
      <c r="F5" s="36">
        <v>79</v>
      </c>
      <c r="G5" s="36">
        <v>72</v>
      </c>
      <c r="H5" s="36">
        <v>84</v>
      </c>
    </row>
    <row r="6" spans="1:8">
      <c r="A6" t="s">
        <v>227</v>
      </c>
      <c r="B6" s="3" t="s">
        <v>74</v>
      </c>
      <c r="C6" s="3" t="s">
        <v>228</v>
      </c>
      <c r="D6" s="36">
        <v>73</v>
      </c>
      <c r="E6" s="36">
        <v>81</v>
      </c>
      <c r="F6" s="36">
        <v>79</v>
      </c>
      <c r="G6" s="36">
        <v>72</v>
      </c>
      <c r="H6" s="36">
        <v>79</v>
      </c>
    </row>
    <row r="7" spans="1:8">
      <c r="A7" t="s">
        <v>229</v>
      </c>
      <c r="B7" s="3" t="s">
        <v>74</v>
      </c>
      <c r="C7" s="3" t="s">
        <v>230</v>
      </c>
      <c r="D7" s="36">
        <v>55</v>
      </c>
      <c r="E7" s="36">
        <v>53</v>
      </c>
      <c r="F7" s="36">
        <v>42</v>
      </c>
      <c r="G7" s="36">
        <v>69</v>
      </c>
      <c r="H7" s="36">
        <v>84</v>
      </c>
    </row>
    <row r="8" spans="1:8">
      <c r="A8" t="s">
        <v>142</v>
      </c>
      <c r="B8" s="3" t="s">
        <v>74</v>
      </c>
      <c r="C8" s="3" t="s">
        <v>231</v>
      </c>
      <c r="D8" s="36">
        <v>59</v>
      </c>
      <c r="E8" s="36">
        <v>82</v>
      </c>
      <c r="F8" s="36">
        <v>48</v>
      </c>
      <c r="G8" s="36">
        <v>40</v>
      </c>
      <c r="H8" s="36">
        <v>81</v>
      </c>
    </row>
    <row r="9" spans="1:8">
      <c r="A9" t="s">
        <v>232</v>
      </c>
      <c r="B9" s="3" t="s">
        <v>74</v>
      </c>
      <c r="C9" s="3" t="s">
        <v>233</v>
      </c>
      <c r="D9" s="36">
        <v>59</v>
      </c>
      <c r="E9" s="36">
        <v>34</v>
      </c>
      <c r="F9" s="36">
        <v>48</v>
      </c>
      <c r="G9" s="36">
        <v>40</v>
      </c>
      <c r="H9" s="36">
        <v>81</v>
      </c>
    </row>
    <row r="10" spans="1:8">
      <c r="A10" t="s">
        <v>234</v>
      </c>
      <c r="B10" s="3" t="s">
        <v>74</v>
      </c>
      <c r="C10" s="3" t="s">
        <v>235</v>
      </c>
      <c r="D10" s="36">
        <v>43</v>
      </c>
      <c r="E10" s="36">
        <v>82</v>
      </c>
      <c r="F10" s="36">
        <v>27</v>
      </c>
      <c r="G10" s="36">
        <v>0</v>
      </c>
      <c r="H10" s="36">
        <v>45</v>
      </c>
    </row>
    <row r="11" spans="1:8">
      <c r="A11" t="s">
        <v>155</v>
      </c>
      <c r="B11" s="3" t="s">
        <v>74</v>
      </c>
      <c r="C11" s="3" t="s">
        <v>236</v>
      </c>
      <c r="D11" s="36">
        <v>71</v>
      </c>
      <c r="E11" s="36">
        <v>95</v>
      </c>
      <c r="F11" s="36">
        <v>99</v>
      </c>
      <c r="G11" s="36">
        <v>69</v>
      </c>
      <c r="H11" s="36">
        <v>87</v>
      </c>
    </row>
    <row r="12" spans="1:8">
      <c r="A12" t="s">
        <v>237</v>
      </c>
      <c r="B12" s="3" t="s">
        <v>74</v>
      </c>
      <c r="C12" s="3" t="s">
        <v>238</v>
      </c>
      <c r="D12" s="36">
        <v>62</v>
      </c>
      <c r="E12" s="36">
        <v>95</v>
      </c>
      <c r="F12" s="36">
        <v>99</v>
      </c>
      <c r="G12" s="36">
        <v>69</v>
      </c>
      <c r="H12" s="36">
        <v>87</v>
      </c>
    </row>
    <row r="13" spans="1:8">
      <c r="A13" t="s">
        <v>239</v>
      </c>
      <c r="B13" s="3" t="s">
        <v>74</v>
      </c>
      <c r="C13" s="3" t="s">
        <v>240</v>
      </c>
      <c r="D13" s="36">
        <v>71</v>
      </c>
      <c r="E13" s="36">
        <v>57</v>
      </c>
      <c r="F13" s="36">
        <v>75</v>
      </c>
      <c r="G13" s="36">
        <v>60</v>
      </c>
      <c r="H13" s="36">
        <v>81</v>
      </c>
    </row>
    <row r="14" spans="1:8">
      <c r="A14" t="s">
        <v>169</v>
      </c>
      <c r="B14" s="3" t="s">
        <v>74</v>
      </c>
      <c r="C14" s="3" t="s">
        <v>241</v>
      </c>
      <c r="D14" s="36">
        <v>64</v>
      </c>
      <c r="E14" s="36">
        <v>69</v>
      </c>
      <c r="F14" s="36">
        <v>61</v>
      </c>
      <c r="G14" s="36">
        <v>101</v>
      </c>
      <c r="H14" s="36">
        <v>62</v>
      </c>
    </row>
    <row r="15" spans="1:8">
      <c r="A15" t="s">
        <v>174</v>
      </c>
      <c r="B15" s="38" t="s">
        <v>74</v>
      </c>
      <c r="C15" s="3" t="s">
        <v>242</v>
      </c>
      <c r="D15" s="36">
        <v>77</v>
      </c>
      <c r="E15" s="36">
        <v>83</v>
      </c>
      <c r="F15" s="36">
        <v>82</v>
      </c>
      <c r="G15" s="36">
        <v>113</v>
      </c>
      <c r="H15" s="36">
        <v>87</v>
      </c>
    </row>
    <row r="16" spans="1:8">
      <c r="A16" t="s">
        <v>176</v>
      </c>
      <c r="B16" s="3" t="s">
        <v>74</v>
      </c>
      <c r="C16" s="3" t="s">
        <v>243</v>
      </c>
      <c r="D16" s="36">
        <v>65</v>
      </c>
      <c r="E16" s="36">
        <v>60</v>
      </c>
      <c r="F16" s="36">
        <v>86</v>
      </c>
      <c r="G16" s="36">
        <v>105</v>
      </c>
      <c r="H16" s="36">
        <v>58</v>
      </c>
    </row>
    <row r="17" spans="1:8">
      <c r="A17" t="s">
        <v>178</v>
      </c>
      <c r="B17" s="3" t="s">
        <v>74</v>
      </c>
      <c r="C17" s="3" t="s">
        <v>244</v>
      </c>
      <c r="D17" s="36">
        <v>51</v>
      </c>
      <c r="E17" s="36">
        <v>47</v>
      </c>
      <c r="F17" s="36">
        <v>46</v>
      </c>
      <c r="G17" s="36">
        <v>50</v>
      </c>
      <c r="H17" s="36">
        <v>58</v>
      </c>
    </row>
    <row r="18" spans="1:8">
      <c r="A18" t="s">
        <v>180</v>
      </c>
      <c r="B18" s="39" t="s">
        <v>74</v>
      </c>
      <c r="C18" s="3" t="s">
        <v>245</v>
      </c>
      <c r="D18" s="36">
        <v>88</v>
      </c>
      <c r="E18" s="36">
        <v>60</v>
      </c>
      <c r="F18" s="36">
        <v>89</v>
      </c>
      <c r="G18" s="36">
        <v>47</v>
      </c>
      <c r="H18" s="36">
        <v>83</v>
      </c>
    </row>
    <row r="19" spans="1:8">
      <c r="A19" t="s">
        <v>182</v>
      </c>
      <c r="B19" s="38" t="s">
        <v>74</v>
      </c>
      <c r="C19" s="3" t="s">
        <v>246</v>
      </c>
      <c r="D19" s="36">
        <v>99</v>
      </c>
      <c r="E19" s="36">
        <v>214</v>
      </c>
      <c r="F19" s="36">
        <v>76</v>
      </c>
      <c r="G19" s="36">
        <v>99</v>
      </c>
      <c r="H19" s="36">
        <v>102</v>
      </c>
    </row>
    <row r="20" spans="1:8">
      <c r="A20" t="s">
        <v>247</v>
      </c>
      <c r="B20" s="3" t="s">
        <v>74</v>
      </c>
      <c r="C20" s="3" t="s">
        <v>248</v>
      </c>
      <c r="D20" s="36">
        <v>109</v>
      </c>
      <c r="E20" s="36">
        <v>178</v>
      </c>
      <c r="F20" s="36">
        <v>110</v>
      </c>
      <c r="G20" s="36">
        <v>57</v>
      </c>
      <c r="H20" s="36">
        <v>108</v>
      </c>
    </row>
    <row r="21" spans="1:8">
      <c r="A21" t="s">
        <v>65</v>
      </c>
      <c r="B21" s="3" t="s">
        <v>68</v>
      </c>
      <c r="C21" s="3" t="s">
        <v>207</v>
      </c>
      <c r="D21" s="36">
        <v>76</v>
      </c>
      <c r="E21" s="36">
        <v>62</v>
      </c>
      <c r="F21" s="36">
        <v>88</v>
      </c>
      <c r="G21" s="36">
        <v>169</v>
      </c>
      <c r="H21" s="36">
        <v>153</v>
      </c>
    </row>
    <row r="22" spans="1:8">
      <c r="A22" t="s">
        <v>114</v>
      </c>
      <c r="B22" s="3" t="s">
        <v>68</v>
      </c>
      <c r="C22" s="3" t="s">
        <v>249</v>
      </c>
      <c r="D22" s="36">
        <v>76</v>
      </c>
      <c r="E22" s="36">
        <v>62</v>
      </c>
      <c r="F22" s="36">
        <v>88</v>
      </c>
      <c r="G22" s="36">
        <v>169</v>
      </c>
      <c r="H22" s="36">
        <v>153</v>
      </c>
    </row>
    <row r="23" spans="1:8">
      <c r="A23" t="s">
        <v>121</v>
      </c>
      <c r="B23" s="3" t="s">
        <v>68</v>
      </c>
      <c r="C23" s="3" t="s">
        <v>250</v>
      </c>
      <c r="D23" s="36">
        <v>61</v>
      </c>
      <c r="E23" s="36">
        <v>0</v>
      </c>
      <c r="F23" s="36">
        <v>55</v>
      </c>
      <c r="G23" s="36">
        <v>55</v>
      </c>
      <c r="H23" s="36">
        <v>99</v>
      </c>
    </row>
    <row r="24" spans="1:8">
      <c r="A24" t="s">
        <v>125</v>
      </c>
      <c r="B24" s="3" t="s">
        <v>68</v>
      </c>
      <c r="C24" s="3" t="s">
        <v>251</v>
      </c>
      <c r="D24" s="36">
        <v>41</v>
      </c>
      <c r="E24" s="36">
        <v>55</v>
      </c>
      <c r="F24" s="36">
        <v>56</v>
      </c>
      <c r="G24" s="36">
        <v>62</v>
      </c>
      <c r="H24" s="36">
        <v>57</v>
      </c>
    </row>
    <row r="25" spans="1:8">
      <c r="A25" t="s">
        <v>227</v>
      </c>
      <c r="B25" s="3" t="s">
        <v>68</v>
      </c>
      <c r="C25" s="3" t="s">
        <v>252</v>
      </c>
      <c r="D25" s="36">
        <v>41</v>
      </c>
      <c r="E25" s="36">
        <v>55</v>
      </c>
      <c r="F25" s="36">
        <v>56</v>
      </c>
      <c r="G25" s="36">
        <v>62</v>
      </c>
      <c r="H25" s="36">
        <v>57</v>
      </c>
    </row>
    <row r="26" spans="1:8">
      <c r="A26" t="s">
        <v>229</v>
      </c>
      <c r="B26" s="3" t="s">
        <v>68</v>
      </c>
      <c r="C26" s="3" t="s">
        <v>253</v>
      </c>
      <c r="D26" s="36">
        <v>0</v>
      </c>
      <c r="E26" s="36">
        <v>0</v>
      </c>
      <c r="F26" s="36">
        <v>0</v>
      </c>
      <c r="G26" s="36">
        <v>0</v>
      </c>
      <c r="H26" s="36">
        <v>0</v>
      </c>
    </row>
    <row r="27" spans="1:8">
      <c r="A27" t="s">
        <v>142</v>
      </c>
      <c r="B27" s="3" t="s">
        <v>68</v>
      </c>
      <c r="C27" s="3" t="s">
        <v>254</v>
      </c>
      <c r="D27" s="36">
        <v>15</v>
      </c>
      <c r="E27" s="36">
        <v>0</v>
      </c>
      <c r="F27" s="36">
        <v>6</v>
      </c>
      <c r="G27" s="36">
        <v>0</v>
      </c>
      <c r="H27" s="36">
        <v>39</v>
      </c>
    </row>
    <row r="28" spans="1:8">
      <c r="A28" t="s">
        <v>232</v>
      </c>
      <c r="B28" s="3" t="s">
        <v>68</v>
      </c>
      <c r="C28" s="3" t="s">
        <v>255</v>
      </c>
      <c r="D28" s="36">
        <v>0</v>
      </c>
      <c r="E28" s="36">
        <v>0</v>
      </c>
      <c r="F28" s="36">
        <v>0</v>
      </c>
      <c r="G28" s="36">
        <v>0</v>
      </c>
      <c r="H28" s="36">
        <v>0</v>
      </c>
    </row>
    <row r="29" spans="1:8">
      <c r="A29" t="s">
        <v>234</v>
      </c>
      <c r="B29" s="3" t="s">
        <v>68</v>
      </c>
      <c r="C29" s="3" t="s">
        <v>256</v>
      </c>
      <c r="D29" s="36">
        <v>15</v>
      </c>
      <c r="E29" s="36">
        <v>0</v>
      </c>
      <c r="F29" s="36">
        <v>6</v>
      </c>
      <c r="G29" s="36">
        <v>0</v>
      </c>
      <c r="H29" s="36">
        <v>39</v>
      </c>
    </row>
    <row r="30" spans="1:8">
      <c r="A30" t="s">
        <v>155</v>
      </c>
      <c r="B30" s="3" t="s">
        <v>68</v>
      </c>
      <c r="C30" s="3" t="s">
        <v>257</v>
      </c>
      <c r="D30" s="36">
        <v>61</v>
      </c>
      <c r="E30" s="36">
        <v>46</v>
      </c>
      <c r="F30" s="36">
        <v>55</v>
      </c>
      <c r="G30" s="36">
        <v>60</v>
      </c>
      <c r="H30" s="36">
        <v>99</v>
      </c>
    </row>
    <row r="31" spans="1:8">
      <c r="A31" t="s">
        <v>237</v>
      </c>
      <c r="B31" s="3" t="s">
        <v>68</v>
      </c>
      <c r="C31" s="3" t="s">
        <v>258</v>
      </c>
      <c r="D31" s="36">
        <v>56</v>
      </c>
      <c r="E31" s="36">
        <v>46</v>
      </c>
      <c r="F31" s="36">
        <v>52</v>
      </c>
      <c r="G31" s="36">
        <v>60</v>
      </c>
      <c r="H31" s="36">
        <v>52</v>
      </c>
    </row>
    <row r="32" spans="1:8">
      <c r="A32" t="s">
        <v>239</v>
      </c>
      <c r="B32" s="3" t="s">
        <v>68</v>
      </c>
      <c r="C32" s="3" t="s">
        <v>259</v>
      </c>
      <c r="D32" s="36">
        <v>61</v>
      </c>
      <c r="E32" s="36">
        <v>0</v>
      </c>
      <c r="F32" s="36">
        <v>55</v>
      </c>
      <c r="G32" s="36">
        <v>55</v>
      </c>
      <c r="H32" s="36">
        <v>99</v>
      </c>
    </row>
    <row r="33" spans="1:8">
      <c r="A33" t="s">
        <v>169</v>
      </c>
      <c r="B33" s="38" t="s">
        <v>68</v>
      </c>
      <c r="C33" s="3" t="s">
        <v>260</v>
      </c>
      <c r="D33" s="36">
        <v>76</v>
      </c>
      <c r="E33" s="36">
        <v>22</v>
      </c>
      <c r="F33" s="36">
        <v>56</v>
      </c>
      <c r="G33" s="36">
        <v>62</v>
      </c>
      <c r="H33" s="36">
        <v>54</v>
      </c>
    </row>
    <row r="34" spans="1:8">
      <c r="A34" t="s">
        <v>174</v>
      </c>
      <c r="B34" s="3" t="s">
        <v>68</v>
      </c>
      <c r="C34" s="3" t="s">
        <v>261</v>
      </c>
      <c r="D34" s="36">
        <v>41</v>
      </c>
      <c r="E34" s="36">
        <v>61</v>
      </c>
      <c r="F34" s="36">
        <v>88</v>
      </c>
      <c r="G34" s="36">
        <v>57</v>
      </c>
      <c r="H34" s="36">
        <v>58</v>
      </c>
    </row>
    <row r="35" spans="1:8">
      <c r="A35" t="s">
        <v>176</v>
      </c>
      <c r="B35" s="3" t="s">
        <v>68</v>
      </c>
      <c r="C35" s="3" t="s">
        <v>262</v>
      </c>
      <c r="D35" s="36">
        <v>54</v>
      </c>
      <c r="E35" s="36">
        <v>0</v>
      </c>
      <c r="F35" s="36">
        <v>0</v>
      </c>
      <c r="G35" s="36">
        <v>45</v>
      </c>
      <c r="H35" s="36">
        <v>50</v>
      </c>
    </row>
    <row r="36" spans="1:8">
      <c r="A36" t="s">
        <v>178</v>
      </c>
      <c r="B36" s="39" t="s">
        <v>68</v>
      </c>
      <c r="C36" s="3" t="s">
        <v>263</v>
      </c>
      <c r="D36" s="36">
        <v>54</v>
      </c>
      <c r="E36" s="36">
        <v>27</v>
      </c>
      <c r="F36" s="36">
        <v>55</v>
      </c>
      <c r="G36" s="36">
        <v>43</v>
      </c>
      <c r="H36" s="36">
        <v>34</v>
      </c>
    </row>
    <row r="37" spans="1:8">
      <c r="A37" t="s">
        <v>180</v>
      </c>
      <c r="B37" s="38" t="s">
        <v>68</v>
      </c>
      <c r="C37" s="3" t="s">
        <v>264</v>
      </c>
      <c r="D37" s="36">
        <v>54</v>
      </c>
      <c r="E37" s="36">
        <v>56</v>
      </c>
      <c r="F37" s="36">
        <v>48</v>
      </c>
      <c r="G37" s="36">
        <v>57</v>
      </c>
      <c r="H37" s="36">
        <v>56</v>
      </c>
    </row>
    <row r="38" spans="1:8">
      <c r="A38" t="s">
        <v>182</v>
      </c>
      <c r="B38" s="3" t="s">
        <v>68</v>
      </c>
      <c r="C38" s="3" t="s">
        <v>265</v>
      </c>
      <c r="D38" s="36">
        <v>58</v>
      </c>
      <c r="E38" s="36">
        <v>62</v>
      </c>
      <c r="F38" s="36">
        <v>75</v>
      </c>
      <c r="G38" s="36">
        <v>46</v>
      </c>
      <c r="H38" s="36">
        <v>60</v>
      </c>
    </row>
    <row r="39" spans="1:8">
      <c r="A39" t="s">
        <v>247</v>
      </c>
      <c r="B39" s="3" t="s">
        <v>68</v>
      </c>
      <c r="C39" s="3" t="s">
        <v>266</v>
      </c>
      <c r="D39" s="36">
        <v>58</v>
      </c>
      <c r="E39" s="36">
        <v>60</v>
      </c>
      <c r="F39" s="36">
        <v>62</v>
      </c>
      <c r="G39" s="36">
        <v>169</v>
      </c>
      <c r="H39" s="36">
        <v>153</v>
      </c>
    </row>
    <row r="40" spans="1:8">
      <c r="A40" t="s">
        <v>65</v>
      </c>
      <c r="B40" s="3" t="s">
        <v>69</v>
      </c>
      <c r="C40" s="3" t="s">
        <v>208</v>
      </c>
      <c r="D40" s="36">
        <v>97</v>
      </c>
      <c r="E40" s="36">
        <v>108</v>
      </c>
      <c r="F40" s="36">
        <v>109</v>
      </c>
      <c r="G40" s="36">
        <v>94</v>
      </c>
      <c r="H40" s="36">
        <v>107</v>
      </c>
    </row>
    <row r="41" spans="1:8">
      <c r="A41" t="s">
        <v>114</v>
      </c>
      <c r="B41" s="3" t="s">
        <v>69</v>
      </c>
      <c r="C41" s="3" t="s">
        <v>267</v>
      </c>
      <c r="D41" s="36">
        <v>97</v>
      </c>
      <c r="E41" s="36">
        <v>108</v>
      </c>
      <c r="F41" s="36">
        <v>109</v>
      </c>
      <c r="G41" s="36">
        <v>94</v>
      </c>
      <c r="H41" s="36">
        <v>107</v>
      </c>
    </row>
    <row r="42" spans="1:8">
      <c r="A42" t="s">
        <v>121</v>
      </c>
      <c r="B42" s="3" t="s">
        <v>69</v>
      </c>
      <c r="C42" s="3" t="s">
        <v>268</v>
      </c>
      <c r="D42" s="36">
        <v>56</v>
      </c>
      <c r="E42" s="36">
        <v>91</v>
      </c>
      <c r="F42" s="36">
        <v>86</v>
      </c>
      <c r="G42" s="36">
        <v>88</v>
      </c>
      <c r="H42" s="36">
        <v>61</v>
      </c>
    </row>
    <row r="43" spans="1:8">
      <c r="A43" t="s">
        <v>125</v>
      </c>
      <c r="B43" s="3" t="s">
        <v>69</v>
      </c>
      <c r="C43" s="3" t="s">
        <v>269</v>
      </c>
      <c r="D43" s="36">
        <v>54</v>
      </c>
      <c r="E43" s="36">
        <v>55</v>
      </c>
      <c r="F43" s="36">
        <v>48</v>
      </c>
      <c r="G43" s="36">
        <v>22</v>
      </c>
      <c r="H43" s="36">
        <v>55</v>
      </c>
    </row>
    <row r="44" spans="1:8">
      <c r="A44" t="s">
        <v>227</v>
      </c>
      <c r="B44" s="3" t="s">
        <v>69</v>
      </c>
      <c r="C44" s="3" t="s">
        <v>270</v>
      </c>
      <c r="D44" s="36">
        <v>54</v>
      </c>
      <c r="E44" s="36">
        <v>55</v>
      </c>
      <c r="F44" s="36">
        <v>48</v>
      </c>
      <c r="G44" s="36">
        <v>22</v>
      </c>
      <c r="H44" s="36">
        <v>55</v>
      </c>
    </row>
    <row r="45" spans="1:8">
      <c r="A45" t="s">
        <v>229</v>
      </c>
      <c r="B45" s="3" t="s">
        <v>69</v>
      </c>
      <c r="C45" s="3" t="s">
        <v>271</v>
      </c>
      <c r="D45" s="36">
        <v>0</v>
      </c>
      <c r="E45" s="36">
        <v>0</v>
      </c>
      <c r="F45" s="36">
        <v>0</v>
      </c>
      <c r="G45" s="36">
        <v>0</v>
      </c>
      <c r="H45" s="36">
        <v>0</v>
      </c>
    </row>
    <row r="46" spans="1:8">
      <c r="A46" t="s">
        <v>142</v>
      </c>
      <c r="B46" s="3" t="s">
        <v>69</v>
      </c>
      <c r="C46" s="3" t="s">
        <v>272</v>
      </c>
      <c r="D46" s="36">
        <v>83</v>
      </c>
      <c r="E46" s="36">
        <v>0</v>
      </c>
      <c r="F46" s="36">
        <v>73</v>
      </c>
      <c r="G46" s="36">
        <v>88</v>
      </c>
      <c r="H46" s="36">
        <v>0</v>
      </c>
    </row>
    <row r="47" spans="1:8">
      <c r="A47" t="s">
        <v>232</v>
      </c>
      <c r="B47" s="3" t="s">
        <v>69</v>
      </c>
      <c r="C47" s="3" t="s">
        <v>273</v>
      </c>
      <c r="D47" s="36">
        <v>83</v>
      </c>
      <c r="E47" s="36">
        <v>0</v>
      </c>
      <c r="F47" s="36">
        <v>73</v>
      </c>
      <c r="G47" s="36">
        <v>0</v>
      </c>
      <c r="H47" s="36">
        <v>0</v>
      </c>
    </row>
    <row r="48" spans="1:8">
      <c r="A48" t="s">
        <v>234</v>
      </c>
      <c r="B48" s="3" t="s">
        <v>69</v>
      </c>
      <c r="C48" s="3" t="s">
        <v>274</v>
      </c>
      <c r="D48" s="36">
        <v>0</v>
      </c>
      <c r="E48" s="36">
        <v>0</v>
      </c>
      <c r="F48" s="36">
        <v>0</v>
      </c>
      <c r="G48" s="36">
        <v>88</v>
      </c>
      <c r="H48" s="36">
        <v>0</v>
      </c>
    </row>
    <row r="49" spans="1:8">
      <c r="A49" t="s">
        <v>155</v>
      </c>
      <c r="B49" s="3" t="s">
        <v>69</v>
      </c>
      <c r="C49" s="3" t="s">
        <v>275</v>
      </c>
      <c r="D49" s="36">
        <v>59</v>
      </c>
      <c r="E49" s="36">
        <v>91</v>
      </c>
      <c r="F49" s="36">
        <v>86</v>
      </c>
      <c r="G49" s="36">
        <v>61</v>
      </c>
      <c r="H49" s="36">
        <v>96</v>
      </c>
    </row>
    <row r="50" spans="1:8">
      <c r="A50" t="s">
        <v>237</v>
      </c>
      <c r="B50" s="3" t="s">
        <v>69</v>
      </c>
      <c r="C50" s="3" t="s">
        <v>276</v>
      </c>
      <c r="D50" s="36">
        <v>59</v>
      </c>
      <c r="E50" s="36">
        <v>80</v>
      </c>
      <c r="F50" s="36">
        <v>82</v>
      </c>
      <c r="G50" s="36">
        <v>53</v>
      </c>
      <c r="H50" s="36">
        <v>96</v>
      </c>
    </row>
    <row r="51" spans="1:8">
      <c r="A51" t="s">
        <v>239</v>
      </c>
      <c r="B51" s="38" t="s">
        <v>69</v>
      </c>
      <c r="C51" s="3" t="s">
        <v>277</v>
      </c>
      <c r="D51" s="36">
        <v>56</v>
      </c>
      <c r="E51" s="36">
        <v>91</v>
      </c>
      <c r="F51" s="36">
        <v>86</v>
      </c>
      <c r="G51" s="36">
        <v>61</v>
      </c>
      <c r="H51" s="36">
        <v>61</v>
      </c>
    </row>
    <row r="52" spans="1:8">
      <c r="A52" t="s">
        <v>169</v>
      </c>
      <c r="B52" s="3" t="s">
        <v>69</v>
      </c>
      <c r="C52" s="3" t="s">
        <v>278</v>
      </c>
      <c r="D52" s="36">
        <v>97</v>
      </c>
      <c r="E52" s="36">
        <v>0</v>
      </c>
      <c r="F52" s="36">
        <v>41</v>
      </c>
      <c r="G52" s="36">
        <v>52</v>
      </c>
      <c r="H52" s="36">
        <v>62</v>
      </c>
    </row>
    <row r="53" spans="1:8">
      <c r="A53" t="s">
        <v>174</v>
      </c>
      <c r="B53" s="3" t="s">
        <v>69</v>
      </c>
      <c r="C53" s="3" t="s">
        <v>279</v>
      </c>
      <c r="D53" s="36">
        <v>62</v>
      </c>
      <c r="E53" s="36">
        <v>74</v>
      </c>
      <c r="F53" s="36">
        <v>109</v>
      </c>
      <c r="G53" s="36">
        <v>57</v>
      </c>
      <c r="H53" s="36">
        <v>84</v>
      </c>
    </row>
    <row r="54" spans="1:8">
      <c r="A54" t="s">
        <v>176</v>
      </c>
      <c r="B54" s="39" t="s">
        <v>69</v>
      </c>
      <c r="C54" s="3" t="s">
        <v>280</v>
      </c>
      <c r="D54" s="36">
        <v>41</v>
      </c>
      <c r="E54" s="36">
        <v>44</v>
      </c>
      <c r="F54" s="36">
        <v>16</v>
      </c>
      <c r="G54" s="36">
        <v>56</v>
      </c>
      <c r="H54" s="36">
        <v>54</v>
      </c>
    </row>
    <row r="55" spans="1:8">
      <c r="A55" t="s">
        <v>178</v>
      </c>
      <c r="B55" s="38" t="s">
        <v>69</v>
      </c>
      <c r="C55" s="3" t="s">
        <v>281</v>
      </c>
      <c r="D55" s="36">
        <v>-19</v>
      </c>
      <c r="E55" s="36">
        <v>3</v>
      </c>
      <c r="F55" s="36">
        <v>14</v>
      </c>
      <c r="G55" s="36">
        <v>54</v>
      </c>
      <c r="H55" s="36">
        <v>56</v>
      </c>
    </row>
    <row r="56" spans="1:8">
      <c r="A56" t="s">
        <v>180</v>
      </c>
      <c r="B56" s="3" t="s">
        <v>69</v>
      </c>
      <c r="C56" s="3" t="s">
        <v>282</v>
      </c>
      <c r="D56" s="36">
        <v>38</v>
      </c>
      <c r="E56" s="36">
        <v>44</v>
      </c>
      <c r="F56" s="36">
        <v>45</v>
      </c>
      <c r="G56" s="36">
        <v>33</v>
      </c>
      <c r="H56" s="36">
        <v>0</v>
      </c>
    </row>
    <row r="57" spans="1:8">
      <c r="A57" t="s">
        <v>182</v>
      </c>
      <c r="B57" s="3" t="s">
        <v>69</v>
      </c>
      <c r="C57" s="3" t="s">
        <v>283</v>
      </c>
      <c r="D57" s="36">
        <v>49</v>
      </c>
      <c r="E57" s="36">
        <v>53</v>
      </c>
      <c r="F57" s="36">
        <v>54</v>
      </c>
      <c r="G57" s="36">
        <v>61</v>
      </c>
      <c r="H57" s="36">
        <v>60</v>
      </c>
    </row>
    <row r="58" spans="1:8">
      <c r="A58" t="s">
        <v>247</v>
      </c>
      <c r="B58" s="3" t="s">
        <v>69</v>
      </c>
      <c r="C58" s="3" t="s">
        <v>284</v>
      </c>
      <c r="D58" s="36">
        <v>71</v>
      </c>
      <c r="E58" s="36">
        <v>108</v>
      </c>
      <c r="F58" s="36">
        <v>92</v>
      </c>
      <c r="G58" s="36">
        <v>94</v>
      </c>
      <c r="H58" s="36">
        <v>107</v>
      </c>
    </row>
    <row r="59" spans="1:8">
      <c r="A59" t="s">
        <v>65</v>
      </c>
      <c r="B59" s="3" t="s">
        <v>70</v>
      </c>
      <c r="C59" s="3" t="s">
        <v>209</v>
      </c>
      <c r="D59" s="36">
        <v>144</v>
      </c>
      <c r="E59" s="36">
        <v>136</v>
      </c>
      <c r="F59" s="36">
        <v>99</v>
      </c>
      <c r="G59" s="36">
        <v>111</v>
      </c>
      <c r="H59" s="36">
        <v>309</v>
      </c>
    </row>
    <row r="60" spans="1:8">
      <c r="A60" t="s">
        <v>114</v>
      </c>
      <c r="B60" s="3" t="s">
        <v>70</v>
      </c>
      <c r="C60" s="3" t="s">
        <v>285</v>
      </c>
      <c r="D60" s="36">
        <v>144</v>
      </c>
      <c r="E60" s="36">
        <v>136</v>
      </c>
      <c r="F60" s="36">
        <v>99</v>
      </c>
      <c r="G60" s="36">
        <v>111</v>
      </c>
      <c r="H60" s="36">
        <v>309</v>
      </c>
    </row>
    <row r="61" spans="1:8">
      <c r="A61" t="s">
        <v>121</v>
      </c>
      <c r="B61" s="3" t="s">
        <v>70</v>
      </c>
      <c r="C61" s="3" t="s">
        <v>286</v>
      </c>
      <c r="D61" s="36">
        <v>83</v>
      </c>
      <c r="E61" s="36">
        <v>95</v>
      </c>
      <c r="F61" s="36">
        <v>87</v>
      </c>
      <c r="G61" s="36">
        <v>72</v>
      </c>
      <c r="H61" s="36">
        <v>65</v>
      </c>
    </row>
    <row r="62" spans="1:8">
      <c r="A62" t="s">
        <v>125</v>
      </c>
      <c r="B62" s="38" t="s">
        <v>70</v>
      </c>
      <c r="C62" s="3" t="s">
        <v>287</v>
      </c>
      <c r="D62" s="36">
        <v>68</v>
      </c>
      <c r="E62" s="36">
        <v>63</v>
      </c>
      <c r="F62" s="36">
        <v>68</v>
      </c>
      <c r="G62" s="36">
        <v>75</v>
      </c>
      <c r="H62" s="36">
        <v>81</v>
      </c>
    </row>
    <row r="63" spans="1:8">
      <c r="A63" t="s">
        <v>227</v>
      </c>
      <c r="B63" s="3" t="s">
        <v>70</v>
      </c>
      <c r="C63" s="3" t="s">
        <v>288</v>
      </c>
      <c r="D63" s="36">
        <v>68</v>
      </c>
      <c r="E63" s="36">
        <v>63</v>
      </c>
      <c r="F63" s="36">
        <v>68</v>
      </c>
      <c r="G63" s="36">
        <v>75</v>
      </c>
      <c r="H63" s="36">
        <v>81</v>
      </c>
    </row>
    <row r="64" spans="1:8">
      <c r="A64" t="s">
        <v>229</v>
      </c>
      <c r="B64" s="3" t="s">
        <v>70</v>
      </c>
      <c r="C64" s="3" t="s">
        <v>289</v>
      </c>
      <c r="D64" s="36">
        <v>0</v>
      </c>
      <c r="E64" s="36">
        <v>0</v>
      </c>
      <c r="F64" s="36">
        <v>0</v>
      </c>
      <c r="G64" s="36">
        <v>0</v>
      </c>
      <c r="H64" s="36">
        <v>0</v>
      </c>
    </row>
    <row r="65" spans="1:8">
      <c r="A65" t="s">
        <v>142</v>
      </c>
      <c r="B65" s="3" t="s">
        <v>70</v>
      </c>
      <c r="C65" s="3" t="s">
        <v>290</v>
      </c>
      <c r="D65" s="36">
        <v>83</v>
      </c>
      <c r="E65" s="36">
        <v>95</v>
      </c>
      <c r="F65" s="36">
        <v>87</v>
      </c>
      <c r="G65" s="36">
        <v>64</v>
      </c>
      <c r="H65" s="36">
        <v>76</v>
      </c>
    </row>
    <row r="66" spans="1:8">
      <c r="A66" t="s">
        <v>232</v>
      </c>
      <c r="B66" s="3" t="s">
        <v>70</v>
      </c>
      <c r="C66" s="3" t="s">
        <v>291</v>
      </c>
      <c r="D66" s="36">
        <v>66</v>
      </c>
      <c r="E66" s="36">
        <v>62</v>
      </c>
      <c r="F66" s="36">
        <v>41</v>
      </c>
      <c r="G66" s="36">
        <v>51</v>
      </c>
      <c r="H66" s="36">
        <v>76</v>
      </c>
    </row>
    <row r="67" spans="1:8">
      <c r="A67" t="s">
        <v>234</v>
      </c>
      <c r="B67" s="3" t="s">
        <v>70</v>
      </c>
      <c r="C67" s="3" t="s">
        <v>292</v>
      </c>
      <c r="D67" s="36">
        <v>83</v>
      </c>
      <c r="E67" s="36">
        <v>95</v>
      </c>
      <c r="F67" s="36">
        <v>87</v>
      </c>
      <c r="G67" s="36">
        <v>64</v>
      </c>
      <c r="H67" s="36">
        <v>14</v>
      </c>
    </row>
    <row r="68" spans="1:8">
      <c r="A68" t="s">
        <v>155</v>
      </c>
      <c r="B68" s="3" t="s">
        <v>70</v>
      </c>
      <c r="C68" s="3" t="s">
        <v>293</v>
      </c>
      <c r="D68" s="36">
        <v>124</v>
      </c>
      <c r="E68" s="36">
        <v>81</v>
      </c>
      <c r="F68" s="36">
        <v>76</v>
      </c>
      <c r="G68" s="36">
        <v>90</v>
      </c>
      <c r="H68" s="36">
        <v>70</v>
      </c>
    </row>
    <row r="69" spans="1:8">
      <c r="A69" t="s">
        <v>237</v>
      </c>
      <c r="B69" s="3" t="s">
        <v>70</v>
      </c>
      <c r="C69" s="3" t="s">
        <v>294</v>
      </c>
      <c r="D69" s="36">
        <v>124</v>
      </c>
      <c r="E69" s="36">
        <v>81</v>
      </c>
      <c r="F69" s="36">
        <v>76</v>
      </c>
      <c r="G69" s="36">
        <v>90</v>
      </c>
      <c r="H69" s="36">
        <v>70</v>
      </c>
    </row>
    <row r="70" spans="1:8">
      <c r="A70" t="s">
        <v>239</v>
      </c>
      <c r="B70" s="38" t="s">
        <v>70</v>
      </c>
      <c r="C70" s="3" t="s">
        <v>295</v>
      </c>
      <c r="D70" s="36">
        <v>62</v>
      </c>
      <c r="E70" s="36">
        <v>69</v>
      </c>
      <c r="F70" s="36">
        <v>61</v>
      </c>
      <c r="G70" s="36">
        <v>72</v>
      </c>
      <c r="H70" s="36">
        <v>65</v>
      </c>
    </row>
    <row r="71" spans="1:8">
      <c r="A71" t="s">
        <v>169</v>
      </c>
      <c r="B71" s="3" t="s">
        <v>70</v>
      </c>
      <c r="C71" s="3" t="s">
        <v>296</v>
      </c>
      <c r="D71" s="36">
        <v>96</v>
      </c>
      <c r="E71" s="36">
        <v>98</v>
      </c>
      <c r="F71" s="36">
        <v>49</v>
      </c>
      <c r="G71" s="36">
        <v>61</v>
      </c>
      <c r="H71" s="36">
        <v>57</v>
      </c>
    </row>
    <row r="72" spans="1:8">
      <c r="A72" t="s">
        <v>174</v>
      </c>
      <c r="B72" s="3" t="s">
        <v>70</v>
      </c>
      <c r="C72" s="3" t="s">
        <v>297</v>
      </c>
      <c r="D72" s="36">
        <v>99</v>
      </c>
      <c r="E72" s="36">
        <v>73</v>
      </c>
      <c r="F72" s="36">
        <v>79</v>
      </c>
      <c r="G72" s="36">
        <v>101</v>
      </c>
      <c r="H72" s="36">
        <v>99</v>
      </c>
    </row>
    <row r="73" spans="1:8">
      <c r="A73" t="s">
        <v>176</v>
      </c>
      <c r="B73" s="39" t="s">
        <v>70</v>
      </c>
      <c r="C73" s="3" t="s">
        <v>298</v>
      </c>
      <c r="D73" s="36">
        <v>37</v>
      </c>
      <c r="E73" s="36">
        <v>51</v>
      </c>
      <c r="F73" s="36">
        <v>57</v>
      </c>
      <c r="G73" s="36">
        <v>47</v>
      </c>
      <c r="H73" s="36">
        <v>70</v>
      </c>
    </row>
    <row r="74" spans="1:8">
      <c r="A74" t="s">
        <v>178</v>
      </c>
      <c r="B74" s="3" t="s">
        <v>70</v>
      </c>
      <c r="C74" s="3" t="s">
        <v>299</v>
      </c>
      <c r="D74" s="36">
        <v>104</v>
      </c>
      <c r="E74" s="36">
        <v>24</v>
      </c>
      <c r="F74" s="36">
        <v>79</v>
      </c>
      <c r="G74" s="36">
        <v>62</v>
      </c>
      <c r="H74" s="36">
        <v>49</v>
      </c>
    </row>
    <row r="75" spans="1:8">
      <c r="A75" t="s">
        <v>180</v>
      </c>
      <c r="B75" s="3" t="s">
        <v>70</v>
      </c>
      <c r="C75" s="3" t="s">
        <v>300</v>
      </c>
      <c r="D75" s="36">
        <v>53</v>
      </c>
      <c r="E75" s="36">
        <v>91</v>
      </c>
      <c r="F75" s="36">
        <v>87</v>
      </c>
      <c r="G75" s="36">
        <v>65</v>
      </c>
      <c r="H75" s="36">
        <v>55</v>
      </c>
    </row>
    <row r="76" spans="1:8">
      <c r="A76" t="s">
        <v>182</v>
      </c>
      <c r="B76" s="3" t="s">
        <v>70</v>
      </c>
      <c r="C76" s="3" t="s">
        <v>301</v>
      </c>
      <c r="D76" s="36">
        <v>65</v>
      </c>
      <c r="E76" s="36">
        <v>59</v>
      </c>
      <c r="F76" s="36">
        <v>69</v>
      </c>
      <c r="G76" s="36">
        <v>59</v>
      </c>
      <c r="H76" s="36">
        <v>113</v>
      </c>
    </row>
    <row r="77" spans="1:8">
      <c r="A77" t="s">
        <v>247</v>
      </c>
      <c r="B77" s="3" t="s">
        <v>70</v>
      </c>
      <c r="C77" s="3" t="s">
        <v>302</v>
      </c>
      <c r="D77" s="36">
        <v>144</v>
      </c>
      <c r="E77" s="36">
        <v>136</v>
      </c>
      <c r="F77" s="36">
        <v>99</v>
      </c>
      <c r="G77" s="36">
        <v>111</v>
      </c>
      <c r="H77" s="36">
        <v>309</v>
      </c>
    </row>
    <row r="78" spans="1:8">
      <c r="A78" t="s">
        <v>65</v>
      </c>
      <c r="B78" s="3" t="s">
        <v>75</v>
      </c>
      <c r="C78" s="3" t="s">
        <v>213</v>
      </c>
      <c r="D78" s="36">
        <v>104</v>
      </c>
      <c r="E78" s="36">
        <v>84</v>
      </c>
      <c r="F78" s="36">
        <v>82</v>
      </c>
      <c r="G78" s="36">
        <v>106</v>
      </c>
      <c r="H78" s="36">
        <v>148</v>
      </c>
    </row>
    <row r="79" spans="1:8">
      <c r="A79" t="s">
        <v>114</v>
      </c>
      <c r="B79" s="3" t="s">
        <v>75</v>
      </c>
      <c r="C79" s="3" t="s">
        <v>303</v>
      </c>
      <c r="D79" s="36">
        <v>104</v>
      </c>
      <c r="E79" s="36">
        <v>84</v>
      </c>
      <c r="F79" s="36">
        <v>77</v>
      </c>
      <c r="G79" s="36">
        <v>106</v>
      </c>
      <c r="H79" s="36">
        <v>148</v>
      </c>
    </row>
    <row r="80" spans="1:8">
      <c r="A80" t="s">
        <v>121</v>
      </c>
      <c r="B80" s="38" t="s">
        <v>75</v>
      </c>
      <c r="C80" s="3" t="s">
        <v>304</v>
      </c>
      <c r="D80" s="36">
        <v>74</v>
      </c>
      <c r="E80" s="36">
        <v>73</v>
      </c>
      <c r="F80" s="36">
        <v>82</v>
      </c>
      <c r="G80" s="36">
        <v>68</v>
      </c>
      <c r="H80" s="36">
        <v>91</v>
      </c>
    </row>
    <row r="81" spans="1:8">
      <c r="A81" t="s">
        <v>125</v>
      </c>
      <c r="B81" s="3" t="s">
        <v>75</v>
      </c>
      <c r="C81" s="3" t="s">
        <v>305</v>
      </c>
      <c r="D81" s="36">
        <v>59</v>
      </c>
      <c r="E81" s="36">
        <v>61</v>
      </c>
      <c r="F81" s="36">
        <v>68</v>
      </c>
      <c r="G81" s="36">
        <v>62</v>
      </c>
      <c r="H81" s="36">
        <v>58</v>
      </c>
    </row>
    <row r="82" spans="1:8">
      <c r="A82" t="s">
        <v>227</v>
      </c>
      <c r="B82" s="3" t="s">
        <v>75</v>
      </c>
      <c r="C82" s="3" t="s">
        <v>306</v>
      </c>
      <c r="D82" s="36">
        <v>59</v>
      </c>
      <c r="E82" s="36">
        <v>61</v>
      </c>
      <c r="F82" s="36">
        <v>68</v>
      </c>
      <c r="G82" s="36">
        <v>62</v>
      </c>
      <c r="H82" s="36">
        <v>58</v>
      </c>
    </row>
    <row r="83" spans="1:8">
      <c r="A83" t="s">
        <v>229</v>
      </c>
      <c r="B83" s="3" t="s">
        <v>75</v>
      </c>
      <c r="C83" s="3" t="s">
        <v>307</v>
      </c>
      <c r="D83" s="36">
        <v>28</v>
      </c>
      <c r="E83" s="36">
        <v>0</v>
      </c>
      <c r="F83" s="36">
        <v>0</v>
      </c>
      <c r="G83" s="36">
        <v>0</v>
      </c>
      <c r="H83" s="36">
        <v>0</v>
      </c>
    </row>
    <row r="84" spans="1:8">
      <c r="A84" t="s">
        <v>142</v>
      </c>
      <c r="B84" s="3" t="s">
        <v>75</v>
      </c>
      <c r="C84" s="3" t="s">
        <v>308</v>
      </c>
      <c r="D84" s="36">
        <v>68</v>
      </c>
      <c r="E84" s="36">
        <v>61</v>
      </c>
      <c r="F84" s="36">
        <v>82</v>
      </c>
      <c r="G84" s="36">
        <v>74</v>
      </c>
      <c r="H84" s="36">
        <v>67</v>
      </c>
    </row>
    <row r="85" spans="1:8">
      <c r="A85" t="s">
        <v>232</v>
      </c>
      <c r="B85" s="3" t="s">
        <v>75</v>
      </c>
      <c r="C85" s="3" t="s">
        <v>309</v>
      </c>
      <c r="D85" s="36">
        <v>68</v>
      </c>
      <c r="E85" s="36">
        <v>52</v>
      </c>
      <c r="F85" s="36">
        <v>50</v>
      </c>
      <c r="G85" s="36">
        <v>74</v>
      </c>
      <c r="H85" s="36">
        <v>67</v>
      </c>
    </row>
    <row r="86" spans="1:8">
      <c r="A86" t="s">
        <v>234</v>
      </c>
      <c r="B86" s="3" t="s">
        <v>75</v>
      </c>
      <c r="C86" s="3" t="s">
        <v>310</v>
      </c>
      <c r="D86" s="36">
        <v>50</v>
      </c>
      <c r="E86" s="36">
        <v>61</v>
      </c>
      <c r="F86" s="36">
        <v>82</v>
      </c>
      <c r="G86" s="36">
        <v>64</v>
      </c>
      <c r="H86" s="36">
        <v>0</v>
      </c>
    </row>
    <row r="87" spans="1:8">
      <c r="A87" t="s">
        <v>155</v>
      </c>
      <c r="B87" s="3" t="s">
        <v>75</v>
      </c>
      <c r="C87" s="3" t="s">
        <v>311</v>
      </c>
      <c r="D87" s="36">
        <v>74</v>
      </c>
      <c r="E87" s="36">
        <v>73</v>
      </c>
      <c r="F87" s="36">
        <v>76</v>
      </c>
      <c r="G87" s="36">
        <v>106</v>
      </c>
      <c r="H87" s="36">
        <v>91</v>
      </c>
    </row>
    <row r="88" spans="1:8">
      <c r="A88" t="s">
        <v>237</v>
      </c>
      <c r="B88" s="38" t="s">
        <v>75</v>
      </c>
      <c r="C88" s="3" t="s">
        <v>312</v>
      </c>
      <c r="D88" s="36">
        <v>71</v>
      </c>
      <c r="E88" s="36">
        <v>69</v>
      </c>
      <c r="F88" s="36">
        <v>76</v>
      </c>
      <c r="G88" s="36">
        <v>106</v>
      </c>
      <c r="H88" s="36">
        <v>75</v>
      </c>
    </row>
    <row r="89" spans="1:8">
      <c r="A89" t="s">
        <v>239</v>
      </c>
      <c r="B89" s="3" t="s">
        <v>75</v>
      </c>
      <c r="C89" s="3" t="s">
        <v>313</v>
      </c>
      <c r="D89" s="36">
        <v>74</v>
      </c>
      <c r="E89" s="36">
        <v>73</v>
      </c>
      <c r="F89" s="36">
        <v>68</v>
      </c>
      <c r="G89" s="36">
        <v>68</v>
      </c>
      <c r="H89" s="36">
        <v>91</v>
      </c>
    </row>
    <row r="90" spans="1:8">
      <c r="A90" t="s">
        <v>169</v>
      </c>
      <c r="B90" s="3" t="s">
        <v>75</v>
      </c>
      <c r="C90" s="3" t="s">
        <v>314</v>
      </c>
      <c r="D90" s="36">
        <v>104</v>
      </c>
      <c r="E90" s="36">
        <v>74</v>
      </c>
      <c r="F90" s="36">
        <v>61</v>
      </c>
      <c r="G90" s="36">
        <v>88</v>
      </c>
      <c r="H90" s="36">
        <v>69</v>
      </c>
    </row>
    <row r="91" spans="1:8">
      <c r="A91" t="s">
        <v>174</v>
      </c>
      <c r="B91" s="39" t="s">
        <v>75</v>
      </c>
      <c r="C91" s="3" t="s">
        <v>315</v>
      </c>
      <c r="D91" s="36">
        <v>83</v>
      </c>
      <c r="E91" s="36">
        <v>84</v>
      </c>
      <c r="F91" s="36">
        <v>69</v>
      </c>
      <c r="G91" s="36">
        <v>78</v>
      </c>
      <c r="H91" s="36">
        <v>69</v>
      </c>
    </row>
    <row r="92" spans="1:8">
      <c r="A92" t="s">
        <v>176</v>
      </c>
      <c r="B92" s="3" t="s">
        <v>75</v>
      </c>
      <c r="C92" s="3" t="s">
        <v>316</v>
      </c>
      <c r="D92" s="36">
        <v>59</v>
      </c>
      <c r="E92" s="36">
        <v>59</v>
      </c>
      <c r="F92" s="36">
        <v>62</v>
      </c>
      <c r="G92" s="36">
        <v>91</v>
      </c>
      <c r="H92" s="36">
        <v>57</v>
      </c>
    </row>
    <row r="93" spans="1:8">
      <c r="A93" t="s">
        <v>178</v>
      </c>
      <c r="B93" s="3" t="s">
        <v>75</v>
      </c>
      <c r="C93" s="3" t="s">
        <v>317</v>
      </c>
      <c r="D93" s="36">
        <v>71</v>
      </c>
      <c r="E93" s="36">
        <v>53</v>
      </c>
      <c r="F93" s="36">
        <v>57</v>
      </c>
      <c r="G93" s="36">
        <v>91</v>
      </c>
      <c r="H93" s="36">
        <v>148</v>
      </c>
    </row>
    <row r="94" spans="1:8">
      <c r="A94" t="s">
        <v>180</v>
      </c>
      <c r="B94" s="3" t="s">
        <v>75</v>
      </c>
      <c r="C94" s="3" t="s">
        <v>318</v>
      </c>
      <c r="D94" s="36">
        <v>58</v>
      </c>
      <c r="E94" s="36">
        <v>43</v>
      </c>
      <c r="F94" s="36">
        <v>61</v>
      </c>
      <c r="G94" s="36">
        <v>63</v>
      </c>
      <c r="H94" s="36">
        <v>56</v>
      </c>
    </row>
    <row r="95" spans="1:8">
      <c r="A95" t="s">
        <v>182</v>
      </c>
      <c r="B95" s="3" t="s">
        <v>75</v>
      </c>
      <c r="C95" s="3" t="s">
        <v>319</v>
      </c>
      <c r="D95" s="36">
        <v>56</v>
      </c>
      <c r="E95" s="36">
        <v>63</v>
      </c>
      <c r="F95" s="36">
        <v>77</v>
      </c>
      <c r="G95" s="36">
        <v>85</v>
      </c>
      <c r="H95" s="36">
        <v>78</v>
      </c>
    </row>
    <row r="96" spans="1:8">
      <c r="A96" t="s">
        <v>247</v>
      </c>
      <c r="B96" s="3" t="s">
        <v>75</v>
      </c>
      <c r="C96" s="3" t="s">
        <v>320</v>
      </c>
      <c r="D96" s="36">
        <v>87</v>
      </c>
      <c r="E96" s="36">
        <v>83</v>
      </c>
      <c r="F96" s="36">
        <v>69</v>
      </c>
      <c r="G96" s="36">
        <v>86</v>
      </c>
      <c r="H96" s="36">
        <v>126</v>
      </c>
    </row>
    <row r="97" spans="1:8">
      <c r="A97" t="s">
        <v>65</v>
      </c>
      <c r="B97" s="3" t="s">
        <v>59</v>
      </c>
      <c r="C97" s="3" t="s">
        <v>200</v>
      </c>
      <c r="D97" s="36">
        <v>170</v>
      </c>
      <c r="E97" s="36">
        <v>169</v>
      </c>
      <c r="F97" s="36">
        <v>166</v>
      </c>
      <c r="G97" s="36">
        <v>140</v>
      </c>
      <c r="H97" s="36">
        <v>126</v>
      </c>
    </row>
    <row r="98" spans="1:8">
      <c r="A98" t="s">
        <v>114</v>
      </c>
      <c r="B98" s="38" t="s">
        <v>59</v>
      </c>
      <c r="C98" s="3" t="s">
        <v>321</v>
      </c>
      <c r="D98" s="36">
        <v>170</v>
      </c>
      <c r="E98" s="36">
        <v>169</v>
      </c>
      <c r="F98" s="36">
        <v>166</v>
      </c>
      <c r="G98" s="36">
        <v>110</v>
      </c>
      <c r="H98" s="36">
        <v>110</v>
      </c>
    </row>
    <row r="99" spans="1:8">
      <c r="A99" t="s">
        <v>121</v>
      </c>
      <c r="B99" s="3" t="s">
        <v>59</v>
      </c>
      <c r="C99" s="3" t="s">
        <v>322</v>
      </c>
      <c r="D99" s="36">
        <v>116</v>
      </c>
      <c r="E99" s="36">
        <v>135</v>
      </c>
      <c r="F99" s="36">
        <v>165</v>
      </c>
      <c r="G99" s="36">
        <v>140</v>
      </c>
      <c r="H99" s="36">
        <v>126</v>
      </c>
    </row>
    <row r="100" spans="1:8">
      <c r="A100" t="s">
        <v>125</v>
      </c>
      <c r="B100" s="3" t="s">
        <v>59</v>
      </c>
      <c r="C100" s="3" t="s">
        <v>323</v>
      </c>
      <c r="D100" s="36">
        <v>81</v>
      </c>
      <c r="E100" s="36">
        <v>73</v>
      </c>
      <c r="F100" s="36">
        <v>82</v>
      </c>
      <c r="G100" s="36">
        <v>101</v>
      </c>
      <c r="H100" s="36">
        <v>90</v>
      </c>
    </row>
    <row r="101" spans="1:8">
      <c r="A101" t="s">
        <v>227</v>
      </c>
      <c r="B101" s="3" t="s">
        <v>59</v>
      </c>
      <c r="C101" s="3" t="s">
        <v>324</v>
      </c>
      <c r="D101" s="36">
        <v>81</v>
      </c>
      <c r="E101" s="36">
        <v>73</v>
      </c>
      <c r="F101" s="36">
        <v>82</v>
      </c>
      <c r="G101" s="36">
        <v>101</v>
      </c>
      <c r="H101" s="36">
        <v>90</v>
      </c>
    </row>
    <row r="102" spans="1:8">
      <c r="A102" t="s">
        <v>229</v>
      </c>
      <c r="B102" s="3" t="s">
        <v>59</v>
      </c>
      <c r="C102" s="3" t="s">
        <v>325</v>
      </c>
      <c r="D102" s="36">
        <v>76</v>
      </c>
      <c r="E102" s="36">
        <v>62</v>
      </c>
      <c r="F102" s="36">
        <v>56</v>
      </c>
      <c r="G102" s="36">
        <v>66</v>
      </c>
      <c r="H102" s="36">
        <v>71</v>
      </c>
    </row>
    <row r="103" spans="1:8">
      <c r="A103" t="s">
        <v>142</v>
      </c>
      <c r="B103" s="3" t="s">
        <v>59</v>
      </c>
      <c r="C103" s="3" t="s">
        <v>326</v>
      </c>
      <c r="D103" s="36">
        <v>70</v>
      </c>
      <c r="E103" s="36">
        <v>75</v>
      </c>
      <c r="F103" s="36">
        <v>165</v>
      </c>
      <c r="G103" s="36">
        <v>15</v>
      </c>
      <c r="H103" s="36">
        <v>99</v>
      </c>
    </row>
    <row r="104" spans="1:8">
      <c r="A104" t="s">
        <v>232</v>
      </c>
      <c r="B104" s="3" t="s">
        <v>59</v>
      </c>
      <c r="C104" s="3" t="s">
        <v>327</v>
      </c>
      <c r="D104" s="36">
        <v>70</v>
      </c>
      <c r="E104" s="36">
        <v>75</v>
      </c>
      <c r="F104" s="36">
        <v>62</v>
      </c>
      <c r="G104" s="36">
        <v>0</v>
      </c>
      <c r="H104" s="36">
        <v>99</v>
      </c>
    </row>
    <row r="105" spans="1:8">
      <c r="A105" t="s">
        <v>234</v>
      </c>
      <c r="B105" s="3" t="s">
        <v>59</v>
      </c>
      <c r="C105" s="3" t="s">
        <v>328</v>
      </c>
      <c r="D105" s="36">
        <v>57</v>
      </c>
      <c r="E105" s="36">
        <v>44</v>
      </c>
      <c r="F105" s="36">
        <v>165</v>
      </c>
      <c r="G105" s="36">
        <v>15</v>
      </c>
      <c r="H105" s="36">
        <v>19</v>
      </c>
    </row>
    <row r="106" spans="1:8">
      <c r="A106" t="s">
        <v>155</v>
      </c>
      <c r="B106" s="38" t="s">
        <v>59</v>
      </c>
      <c r="C106" s="3" t="s">
        <v>329</v>
      </c>
      <c r="D106" s="36">
        <v>116</v>
      </c>
      <c r="E106" s="36">
        <v>135</v>
      </c>
      <c r="F106" s="36">
        <v>95</v>
      </c>
      <c r="G106" s="36">
        <v>140</v>
      </c>
      <c r="H106" s="36">
        <v>126</v>
      </c>
    </row>
    <row r="107" spans="1:8">
      <c r="A107" t="s">
        <v>237</v>
      </c>
      <c r="B107" s="3" t="s">
        <v>59</v>
      </c>
      <c r="C107" s="3" t="s">
        <v>330</v>
      </c>
      <c r="D107" s="36">
        <v>101</v>
      </c>
      <c r="E107" s="36">
        <v>98</v>
      </c>
      <c r="F107" s="36">
        <v>91</v>
      </c>
      <c r="G107" s="36">
        <v>102</v>
      </c>
      <c r="H107" s="36">
        <v>77</v>
      </c>
    </row>
    <row r="108" spans="1:8">
      <c r="A108" t="s">
        <v>239</v>
      </c>
      <c r="B108" s="3" t="s">
        <v>59</v>
      </c>
      <c r="C108" s="3" t="s">
        <v>331</v>
      </c>
      <c r="D108" s="36">
        <v>116</v>
      </c>
      <c r="E108" s="36">
        <v>135</v>
      </c>
      <c r="F108" s="36">
        <v>95</v>
      </c>
      <c r="G108" s="36">
        <v>140</v>
      </c>
      <c r="H108" s="36">
        <v>126</v>
      </c>
    </row>
    <row r="109" spans="1:8">
      <c r="A109" t="s">
        <v>169</v>
      </c>
      <c r="B109" s="39" t="s">
        <v>59</v>
      </c>
      <c r="C109" s="3" t="s">
        <v>332</v>
      </c>
      <c r="D109" s="36">
        <v>55</v>
      </c>
      <c r="E109" s="36">
        <v>97</v>
      </c>
      <c r="F109" s="36">
        <v>82</v>
      </c>
      <c r="G109" s="36">
        <v>84</v>
      </c>
      <c r="H109" s="36">
        <v>73</v>
      </c>
    </row>
    <row r="110" spans="1:8">
      <c r="A110" t="s">
        <v>174</v>
      </c>
      <c r="B110" s="3" t="s">
        <v>59</v>
      </c>
      <c r="C110" s="3" t="s">
        <v>333</v>
      </c>
      <c r="D110" s="36">
        <v>170</v>
      </c>
      <c r="E110" s="36">
        <v>109</v>
      </c>
      <c r="F110" s="36">
        <v>105</v>
      </c>
      <c r="G110" s="36">
        <v>102</v>
      </c>
      <c r="H110" s="36">
        <v>81</v>
      </c>
    </row>
    <row r="111" spans="1:8">
      <c r="A111" t="s">
        <v>176</v>
      </c>
      <c r="B111" s="3" t="s">
        <v>59</v>
      </c>
      <c r="C111" s="3" t="s">
        <v>334</v>
      </c>
      <c r="D111" s="36">
        <v>116</v>
      </c>
      <c r="E111" s="36">
        <v>169</v>
      </c>
      <c r="F111" s="36">
        <v>63</v>
      </c>
      <c r="G111" s="36">
        <v>61</v>
      </c>
      <c r="H111" s="36">
        <v>110</v>
      </c>
    </row>
    <row r="112" spans="1:8">
      <c r="A112" t="s">
        <v>178</v>
      </c>
      <c r="B112" s="3" t="s">
        <v>59</v>
      </c>
      <c r="C112" s="3" t="s">
        <v>335</v>
      </c>
      <c r="D112" s="36">
        <v>65</v>
      </c>
      <c r="E112" s="36">
        <v>85</v>
      </c>
      <c r="F112" s="36">
        <v>83</v>
      </c>
      <c r="G112" s="36">
        <v>62</v>
      </c>
      <c r="H112" s="36">
        <v>76</v>
      </c>
    </row>
    <row r="113" spans="1:8">
      <c r="A113" t="s">
        <v>180</v>
      </c>
      <c r="B113" s="3" t="s">
        <v>59</v>
      </c>
      <c r="C113" s="3" t="s">
        <v>336</v>
      </c>
      <c r="D113" s="36">
        <v>70</v>
      </c>
      <c r="E113" s="36">
        <v>58</v>
      </c>
      <c r="F113" s="36">
        <v>67</v>
      </c>
      <c r="G113" s="36">
        <v>74</v>
      </c>
      <c r="H113" s="36">
        <v>63</v>
      </c>
    </row>
    <row r="114" spans="1:8">
      <c r="A114" t="s">
        <v>182</v>
      </c>
      <c r="B114" s="3" t="s">
        <v>59</v>
      </c>
      <c r="C114" s="3" t="s">
        <v>337</v>
      </c>
      <c r="D114" s="36">
        <v>74</v>
      </c>
      <c r="E114" s="36">
        <v>102</v>
      </c>
      <c r="F114" s="36">
        <v>102</v>
      </c>
      <c r="G114" s="36">
        <v>69</v>
      </c>
      <c r="H114" s="36">
        <v>66</v>
      </c>
    </row>
    <row r="115" spans="1:8">
      <c r="A115" t="s">
        <v>247</v>
      </c>
      <c r="B115" s="3" t="s">
        <v>59</v>
      </c>
      <c r="C115" s="3" t="s">
        <v>338</v>
      </c>
      <c r="D115" s="36">
        <v>77</v>
      </c>
      <c r="E115" s="36">
        <v>124</v>
      </c>
      <c r="F115" s="36">
        <v>166</v>
      </c>
      <c r="G115" s="36">
        <v>110</v>
      </c>
      <c r="H115" s="36">
        <v>110</v>
      </c>
    </row>
    <row r="116" spans="1:8">
      <c r="A116" t="s">
        <v>65</v>
      </c>
      <c r="B116" s="41" t="s">
        <v>76</v>
      </c>
      <c r="C116" s="3" t="s">
        <v>214</v>
      </c>
      <c r="D116" s="36">
        <v>166</v>
      </c>
      <c r="E116" s="36">
        <v>196</v>
      </c>
      <c r="F116" s="36">
        <v>223</v>
      </c>
      <c r="G116" s="36">
        <v>242</v>
      </c>
      <c r="H116" s="36">
        <v>251</v>
      </c>
    </row>
    <row r="117" spans="1:8">
      <c r="A117" t="s">
        <v>114</v>
      </c>
      <c r="B117" s="42" t="s">
        <v>76</v>
      </c>
      <c r="C117" s="3" t="s">
        <v>339</v>
      </c>
      <c r="D117" s="36">
        <v>166</v>
      </c>
      <c r="E117" s="36">
        <v>196</v>
      </c>
      <c r="F117" s="36">
        <v>223</v>
      </c>
      <c r="G117" s="36">
        <v>242</v>
      </c>
      <c r="H117" s="36">
        <v>251</v>
      </c>
    </row>
    <row r="118" spans="1:8">
      <c r="A118" t="s">
        <v>121</v>
      </c>
      <c r="B118" s="42" t="s">
        <v>76</v>
      </c>
      <c r="C118" s="3" t="s">
        <v>340</v>
      </c>
      <c r="D118" s="36">
        <v>92</v>
      </c>
      <c r="E118" s="36">
        <v>92</v>
      </c>
      <c r="F118" s="36">
        <v>106</v>
      </c>
      <c r="G118" s="36">
        <v>104</v>
      </c>
      <c r="H118" s="36">
        <v>106</v>
      </c>
    </row>
    <row r="119" spans="1:8">
      <c r="A119" t="s">
        <v>125</v>
      </c>
      <c r="B119" s="42" t="s">
        <v>76</v>
      </c>
      <c r="C119" s="3" t="s">
        <v>341</v>
      </c>
      <c r="D119" s="36">
        <v>92</v>
      </c>
      <c r="E119" s="36">
        <v>101</v>
      </c>
      <c r="F119" s="36">
        <v>96</v>
      </c>
      <c r="G119" s="36">
        <v>99</v>
      </c>
      <c r="H119" s="36">
        <v>86</v>
      </c>
    </row>
    <row r="120" spans="1:8">
      <c r="A120" t="s">
        <v>227</v>
      </c>
      <c r="B120" s="42" t="s">
        <v>76</v>
      </c>
      <c r="C120" s="3" t="s">
        <v>342</v>
      </c>
      <c r="D120" s="36">
        <v>88</v>
      </c>
      <c r="E120" s="36">
        <v>101</v>
      </c>
      <c r="F120" s="36">
        <v>92</v>
      </c>
      <c r="G120" s="36">
        <v>85</v>
      </c>
      <c r="H120" s="36">
        <v>86</v>
      </c>
    </row>
    <row r="121" spans="1:8">
      <c r="A121" t="s">
        <v>229</v>
      </c>
      <c r="B121" s="42" t="s">
        <v>76</v>
      </c>
      <c r="C121" s="3" t="s">
        <v>343</v>
      </c>
      <c r="D121" s="36">
        <v>92</v>
      </c>
      <c r="E121" s="36">
        <v>78</v>
      </c>
      <c r="F121" s="36">
        <v>96</v>
      </c>
      <c r="G121" s="36">
        <v>99</v>
      </c>
      <c r="H121" s="36">
        <v>82</v>
      </c>
    </row>
    <row r="122" spans="1:8">
      <c r="A122" t="s">
        <v>142</v>
      </c>
      <c r="B122" s="42" t="s">
        <v>76</v>
      </c>
      <c r="C122" s="3" t="s">
        <v>344</v>
      </c>
      <c r="D122" s="36">
        <v>50</v>
      </c>
      <c r="E122" s="36">
        <v>64</v>
      </c>
      <c r="F122" s="36">
        <v>101</v>
      </c>
      <c r="G122" s="36">
        <v>33</v>
      </c>
      <c r="H122" s="36">
        <v>61</v>
      </c>
    </row>
    <row r="123" spans="1:8">
      <c r="A123" t="s">
        <v>232</v>
      </c>
      <c r="B123" s="42" t="s">
        <v>76</v>
      </c>
      <c r="C123" s="3" t="s">
        <v>345</v>
      </c>
      <c r="D123" s="36">
        <v>31</v>
      </c>
      <c r="E123" s="36">
        <v>64</v>
      </c>
      <c r="F123" s="36">
        <v>101</v>
      </c>
      <c r="G123" s="36">
        <v>33</v>
      </c>
      <c r="H123" s="36">
        <v>58</v>
      </c>
    </row>
    <row r="124" spans="1:8">
      <c r="A124" t="s">
        <v>234</v>
      </c>
      <c r="B124" s="41" t="s">
        <v>76</v>
      </c>
      <c r="C124" s="3" t="s">
        <v>346</v>
      </c>
      <c r="D124" s="36">
        <v>50</v>
      </c>
      <c r="E124" s="36">
        <v>61</v>
      </c>
      <c r="F124" s="36">
        <v>0</v>
      </c>
      <c r="G124" s="36">
        <v>32</v>
      </c>
      <c r="H124" s="36">
        <v>61</v>
      </c>
    </row>
    <row r="125" spans="1:8">
      <c r="A125" t="s">
        <v>155</v>
      </c>
      <c r="B125" s="42" t="s">
        <v>76</v>
      </c>
      <c r="C125" s="3" t="s">
        <v>347</v>
      </c>
      <c r="D125" s="36">
        <v>125</v>
      </c>
      <c r="E125" s="36">
        <v>138</v>
      </c>
      <c r="F125" s="36">
        <v>127</v>
      </c>
      <c r="G125" s="36">
        <v>104</v>
      </c>
      <c r="H125" s="36">
        <v>142</v>
      </c>
    </row>
    <row r="126" spans="1:8">
      <c r="A126" t="s">
        <v>237</v>
      </c>
      <c r="B126" s="42" t="s">
        <v>76</v>
      </c>
      <c r="C126" s="3" t="s">
        <v>348</v>
      </c>
      <c r="D126" s="36">
        <v>125</v>
      </c>
      <c r="E126" s="36">
        <v>138</v>
      </c>
      <c r="F126" s="36">
        <v>127</v>
      </c>
      <c r="G126" s="36">
        <v>100</v>
      </c>
      <c r="H126" s="36">
        <v>142</v>
      </c>
    </row>
    <row r="127" spans="1:8">
      <c r="A127" t="s">
        <v>239</v>
      </c>
      <c r="B127" s="1" t="s">
        <v>76</v>
      </c>
      <c r="C127" s="3" t="s">
        <v>349</v>
      </c>
      <c r="D127" s="36">
        <v>77</v>
      </c>
      <c r="E127" s="36">
        <v>92</v>
      </c>
      <c r="F127" s="36">
        <v>106</v>
      </c>
      <c r="G127" s="36">
        <v>104</v>
      </c>
      <c r="H127" s="36">
        <v>106</v>
      </c>
    </row>
    <row r="128" spans="1:8">
      <c r="A128" t="s">
        <v>169</v>
      </c>
      <c r="B128" s="42" t="s">
        <v>76</v>
      </c>
      <c r="C128" s="3" t="s">
        <v>350</v>
      </c>
      <c r="D128" s="36">
        <v>97</v>
      </c>
      <c r="E128" s="36">
        <v>93</v>
      </c>
      <c r="F128" s="36">
        <v>96</v>
      </c>
      <c r="G128" s="36">
        <v>107</v>
      </c>
      <c r="H128" s="36">
        <v>102</v>
      </c>
    </row>
    <row r="129" spans="1:8">
      <c r="A129" t="s">
        <v>174</v>
      </c>
      <c r="B129" s="42" t="s">
        <v>76</v>
      </c>
      <c r="C129" s="3" t="s">
        <v>351</v>
      </c>
      <c r="D129" s="36">
        <v>88</v>
      </c>
      <c r="E129" s="36">
        <v>104</v>
      </c>
      <c r="F129" s="36">
        <v>90</v>
      </c>
      <c r="G129" s="36">
        <v>116</v>
      </c>
      <c r="H129" s="36">
        <v>104</v>
      </c>
    </row>
    <row r="130" spans="1:8">
      <c r="A130" t="s">
        <v>176</v>
      </c>
      <c r="B130" s="42" t="s">
        <v>76</v>
      </c>
      <c r="C130" s="3" t="s">
        <v>352</v>
      </c>
      <c r="D130" s="36">
        <v>82</v>
      </c>
      <c r="E130" s="36">
        <v>126</v>
      </c>
      <c r="F130" s="36">
        <v>81</v>
      </c>
      <c r="G130" s="36">
        <v>81</v>
      </c>
      <c r="H130" s="36">
        <v>145</v>
      </c>
    </row>
    <row r="131" spans="1:8">
      <c r="A131" t="s">
        <v>178</v>
      </c>
      <c r="B131" s="42" t="s">
        <v>76</v>
      </c>
      <c r="C131" s="3" t="s">
        <v>353</v>
      </c>
      <c r="D131" s="36">
        <v>62</v>
      </c>
      <c r="E131" s="36">
        <v>58</v>
      </c>
      <c r="F131" s="36">
        <v>97</v>
      </c>
      <c r="G131" s="36">
        <v>62</v>
      </c>
      <c r="H131" s="36">
        <v>108</v>
      </c>
    </row>
    <row r="132" spans="1:8">
      <c r="A132" t="s">
        <v>180</v>
      </c>
      <c r="B132" s="42" t="s">
        <v>76</v>
      </c>
      <c r="C132" s="3" t="s">
        <v>354</v>
      </c>
      <c r="D132" s="36">
        <v>59</v>
      </c>
      <c r="E132" s="36">
        <v>63</v>
      </c>
      <c r="F132" s="36">
        <v>62</v>
      </c>
      <c r="G132" s="36">
        <v>58</v>
      </c>
      <c r="H132" s="36">
        <v>62</v>
      </c>
    </row>
    <row r="133" spans="1:8">
      <c r="A133" t="s">
        <v>182</v>
      </c>
      <c r="B133" s="42" t="s">
        <v>76</v>
      </c>
      <c r="C133" s="3" t="s">
        <v>355</v>
      </c>
      <c r="D133" s="36">
        <v>100</v>
      </c>
      <c r="E133" s="36">
        <v>116</v>
      </c>
      <c r="F133" s="36">
        <v>141</v>
      </c>
      <c r="G133" s="36">
        <v>142</v>
      </c>
      <c r="H133" s="36">
        <v>120</v>
      </c>
    </row>
    <row r="134" spans="1:8">
      <c r="A134" t="s">
        <v>247</v>
      </c>
      <c r="B134" s="41" t="s">
        <v>76</v>
      </c>
      <c r="C134" s="3" t="s">
        <v>356</v>
      </c>
      <c r="D134" s="36">
        <v>166</v>
      </c>
      <c r="E134" s="36">
        <v>196</v>
      </c>
      <c r="F134" s="36">
        <v>223</v>
      </c>
      <c r="G134" s="36">
        <v>242</v>
      </c>
      <c r="H134" s="36">
        <v>251</v>
      </c>
    </row>
    <row r="135" spans="1:8">
      <c r="A135" t="s">
        <v>65</v>
      </c>
      <c r="B135" s="3" t="s">
        <v>60</v>
      </c>
      <c r="C135" s="3" t="s">
        <v>201</v>
      </c>
      <c r="D135" s="36">
        <v>211</v>
      </c>
      <c r="E135" s="36">
        <v>131</v>
      </c>
      <c r="F135" s="36">
        <v>198</v>
      </c>
      <c r="G135" s="36">
        <v>222</v>
      </c>
      <c r="H135" s="36">
        <v>302</v>
      </c>
    </row>
    <row r="136" spans="1:8">
      <c r="A136" t="s">
        <v>114</v>
      </c>
      <c r="B136" s="3" t="s">
        <v>60</v>
      </c>
      <c r="C136" s="3" t="s">
        <v>357</v>
      </c>
      <c r="D136" s="36">
        <v>211</v>
      </c>
      <c r="E136" s="36">
        <v>131</v>
      </c>
      <c r="F136" s="36">
        <v>198</v>
      </c>
      <c r="G136" s="36">
        <v>222</v>
      </c>
      <c r="H136" s="36">
        <v>302</v>
      </c>
    </row>
    <row r="137" spans="1:8">
      <c r="A137" t="s">
        <v>121</v>
      </c>
      <c r="B137" s="3" t="s">
        <v>60</v>
      </c>
      <c r="C137" s="3" t="s">
        <v>358</v>
      </c>
      <c r="D137" s="36">
        <v>75</v>
      </c>
      <c r="E137" s="36">
        <v>88</v>
      </c>
      <c r="F137" s="36">
        <v>75</v>
      </c>
      <c r="G137" s="36">
        <v>85</v>
      </c>
      <c r="H137" s="36">
        <v>95</v>
      </c>
    </row>
    <row r="138" spans="1:8">
      <c r="A138" t="s">
        <v>125</v>
      </c>
      <c r="B138" s="3" t="s">
        <v>60</v>
      </c>
      <c r="C138" s="3" t="s">
        <v>359</v>
      </c>
      <c r="D138" s="36">
        <v>52</v>
      </c>
      <c r="E138" s="36">
        <v>60</v>
      </c>
      <c r="F138" s="36">
        <v>65</v>
      </c>
      <c r="G138" s="36">
        <v>59</v>
      </c>
      <c r="H138" s="36">
        <v>50</v>
      </c>
    </row>
    <row r="139" spans="1:8">
      <c r="A139" t="s">
        <v>227</v>
      </c>
      <c r="B139" s="3" t="s">
        <v>60</v>
      </c>
      <c r="C139" s="3" t="s">
        <v>360</v>
      </c>
      <c r="D139" s="36">
        <v>52</v>
      </c>
      <c r="E139" s="36">
        <v>50</v>
      </c>
      <c r="F139" s="36">
        <v>56</v>
      </c>
      <c r="G139" s="36">
        <v>54</v>
      </c>
      <c r="H139" s="36">
        <v>50</v>
      </c>
    </row>
    <row r="140" spans="1:8">
      <c r="A140" t="s">
        <v>229</v>
      </c>
      <c r="B140" s="3" t="s">
        <v>60</v>
      </c>
      <c r="C140" s="3" t="s">
        <v>361</v>
      </c>
      <c r="D140" s="36">
        <v>51</v>
      </c>
      <c r="E140" s="36">
        <v>60</v>
      </c>
      <c r="F140" s="36">
        <v>65</v>
      </c>
      <c r="G140" s="36">
        <v>59</v>
      </c>
      <c r="H140" s="36">
        <v>48</v>
      </c>
    </row>
    <row r="141" spans="1:8">
      <c r="A141" t="s">
        <v>142</v>
      </c>
      <c r="B141" s="3" t="s">
        <v>60</v>
      </c>
      <c r="C141" s="3" t="s">
        <v>362</v>
      </c>
      <c r="D141" s="36">
        <v>27</v>
      </c>
      <c r="E141" s="36">
        <v>22</v>
      </c>
      <c r="F141" s="36">
        <v>0</v>
      </c>
      <c r="G141" s="36">
        <v>49</v>
      </c>
      <c r="H141" s="36">
        <v>19</v>
      </c>
    </row>
    <row r="142" spans="1:8">
      <c r="A142" t="s">
        <v>232</v>
      </c>
      <c r="B142" s="38" t="s">
        <v>60</v>
      </c>
      <c r="C142" s="3" t="s">
        <v>363</v>
      </c>
      <c r="D142" s="36">
        <v>27</v>
      </c>
      <c r="E142" s="36">
        <v>0</v>
      </c>
      <c r="F142" s="36">
        <v>0</v>
      </c>
      <c r="G142" s="36">
        <v>49</v>
      </c>
      <c r="H142" s="36">
        <v>0</v>
      </c>
    </row>
    <row r="143" spans="1:8">
      <c r="A143" t="s">
        <v>234</v>
      </c>
      <c r="B143" s="3" t="s">
        <v>60</v>
      </c>
      <c r="C143" s="3" t="s">
        <v>364</v>
      </c>
      <c r="D143" s="36">
        <v>7</v>
      </c>
      <c r="E143" s="36">
        <v>22</v>
      </c>
      <c r="F143" s="36">
        <v>0</v>
      </c>
      <c r="G143" s="36">
        <v>16</v>
      </c>
      <c r="H143" s="36">
        <v>19</v>
      </c>
    </row>
    <row r="144" spans="1:8">
      <c r="A144" t="s">
        <v>155</v>
      </c>
      <c r="B144" s="3" t="s">
        <v>60</v>
      </c>
      <c r="C144" s="3" t="s">
        <v>365</v>
      </c>
      <c r="D144" s="36">
        <v>75</v>
      </c>
      <c r="E144" s="36">
        <v>88</v>
      </c>
      <c r="F144" s="36">
        <v>75</v>
      </c>
      <c r="G144" s="36">
        <v>121</v>
      </c>
      <c r="H144" s="36">
        <v>125</v>
      </c>
    </row>
    <row r="145" spans="1:8">
      <c r="A145" t="s">
        <v>237</v>
      </c>
      <c r="B145" s="39" t="s">
        <v>60</v>
      </c>
      <c r="C145" s="3" t="s">
        <v>366</v>
      </c>
      <c r="D145" s="36">
        <v>62</v>
      </c>
      <c r="E145" s="36">
        <v>88</v>
      </c>
      <c r="F145" s="36">
        <v>70</v>
      </c>
      <c r="G145" s="36">
        <v>121</v>
      </c>
      <c r="H145" s="36">
        <v>125</v>
      </c>
    </row>
    <row r="146" spans="1:8">
      <c r="A146" t="s">
        <v>239</v>
      </c>
      <c r="B146" s="3" t="s">
        <v>60</v>
      </c>
      <c r="C146" s="3" t="s">
        <v>367</v>
      </c>
      <c r="D146" s="36">
        <v>75</v>
      </c>
      <c r="E146" s="36">
        <v>88</v>
      </c>
      <c r="F146" s="36">
        <v>75</v>
      </c>
      <c r="G146" s="36">
        <v>85</v>
      </c>
      <c r="H146" s="36">
        <v>95</v>
      </c>
    </row>
    <row r="147" spans="1:8">
      <c r="A147" t="s">
        <v>169</v>
      </c>
      <c r="B147" s="3" t="s">
        <v>60</v>
      </c>
      <c r="C147" s="3" t="s">
        <v>368</v>
      </c>
      <c r="D147" s="36">
        <v>59</v>
      </c>
      <c r="E147" s="36">
        <v>43</v>
      </c>
      <c r="F147" s="36">
        <v>92</v>
      </c>
      <c r="G147" s="36">
        <v>88</v>
      </c>
      <c r="H147" s="36">
        <v>73</v>
      </c>
    </row>
    <row r="148" spans="1:8">
      <c r="A148" t="s">
        <v>174</v>
      </c>
      <c r="B148" s="3" t="s">
        <v>60</v>
      </c>
      <c r="C148" s="3" t="s">
        <v>369</v>
      </c>
      <c r="D148" s="36">
        <v>57</v>
      </c>
      <c r="E148" s="36">
        <v>60</v>
      </c>
      <c r="F148" s="36">
        <v>61</v>
      </c>
      <c r="G148" s="36">
        <v>71</v>
      </c>
      <c r="H148" s="36">
        <v>76</v>
      </c>
    </row>
    <row r="149" spans="1:8">
      <c r="A149" t="s">
        <v>176</v>
      </c>
      <c r="B149" s="3" t="s">
        <v>60</v>
      </c>
      <c r="C149" s="3" t="s">
        <v>370</v>
      </c>
      <c r="D149" s="36">
        <v>73</v>
      </c>
      <c r="E149" s="36">
        <v>55</v>
      </c>
      <c r="F149" s="36">
        <v>48</v>
      </c>
      <c r="G149" s="36">
        <v>59</v>
      </c>
      <c r="H149" s="36">
        <v>49</v>
      </c>
    </row>
    <row r="150" spans="1:8">
      <c r="A150" t="s">
        <v>178</v>
      </c>
      <c r="B150" s="3" t="s">
        <v>60</v>
      </c>
      <c r="C150" s="3" t="s">
        <v>371</v>
      </c>
      <c r="D150" s="36">
        <v>35</v>
      </c>
      <c r="E150" s="36">
        <v>62</v>
      </c>
      <c r="F150" s="36">
        <v>49</v>
      </c>
      <c r="G150" s="36">
        <v>60</v>
      </c>
      <c r="H150" s="36">
        <v>39</v>
      </c>
    </row>
    <row r="151" spans="1:8">
      <c r="A151" t="s">
        <v>180</v>
      </c>
      <c r="B151" s="3" t="s">
        <v>60</v>
      </c>
      <c r="C151" s="3" t="s">
        <v>372</v>
      </c>
      <c r="D151" s="36">
        <v>55</v>
      </c>
      <c r="E151" s="36">
        <v>57</v>
      </c>
      <c r="F151" s="36">
        <v>76</v>
      </c>
      <c r="G151" s="36">
        <v>41</v>
      </c>
      <c r="H151" s="36">
        <v>48</v>
      </c>
    </row>
    <row r="152" spans="1:8">
      <c r="A152" t="s">
        <v>182</v>
      </c>
      <c r="B152" s="38" t="s">
        <v>60</v>
      </c>
      <c r="C152" s="3" t="s">
        <v>373</v>
      </c>
      <c r="D152" s="36">
        <v>81</v>
      </c>
      <c r="E152" s="36">
        <v>56</v>
      </c>
      <c r="F152" s="36">
        <v>82</v>
      </c>
      <c r="G152" s="36">
        <v>59</v>
      </c>
      <c r="H152" s="36">
        <v>78</v>
      </c>
    </row>
    <row r="153" spans="1:8">
      <c r="A153" t="s">
        <v>247</v>
      </c>
      <c r="B153" s="3" t="s">
        <v>60</v>
      </c>
      <c r="C153" s="3" t="s">
        <v>374</v>
      </c>
      <c r="D153" s="36">
        <v>211</v>
      </c>
      <c r="E153" s="36">
        <v>131</v>
      </c>
      <c r="F153" s="36">
        <v>198</v>
      </c>
      <c r="G153" s="36">
        <v>222</v>
      </c>
      <c r="H153" s="36">
        <v>302</v>
      </c>
    </row>
    <row r="154" spans="1:8">
      <c r="A154" t="s">
        <v>65</v>
      </c>
      <c r="B154" s="3" t="s">
        <v>77</v>
      </c>
      <c r="C154" s="3" t="s">
        <v>215</v>
      </c>
      <c r="D154" s="36">
        <v>114</v>
      </c>
      <c r="E154" s="36">
        <v>109</v>
      </c>
      <c r="F154" s="36">
        <v>213</v>
      </c>
      <c r="G154" s="36">
        <v>203</v>
      </c>
      <c r="H154" s="36">
        <v>147</v>
      </c>
    </row>
    <row r="155" spans="1:8">
      <c r="A155" t="s">
        <v>114</v>
      </c>
      <c r="B155" s="3" t="s">
        <v>77</v>
      </c>
      <c r="C155" s="3" t="s">
        <v>375</v>
      </c>
      <c r="D155" s="36">
        <v>114</v>
      </c>
      <c r="E155" s="36">
        <v>109</v>
      </c>
      <c r="F155" s="36">
        <v>213</v>
      </c>
      <c r="G155" s="36">
        <v>203</v>
      </c>
      <c r="H155" s="36">
        <v>147</v>
      </c>
    </row>
    <row r="156" spans="1:8">
      <c r="A156" t="s">
        <v>121</v>
      </c>
      <c r="B156" s="3" t="s">
        <v>77</v>
      </c>
      <c r="C156" s="3" t="s">
        <v>376</v>
      </c>
      <c r="D156" s="36">
        <v>82</v>
      </c>
      <c r="E156" s="36">
        <v>93</v>
      </c>
      <c r="F156" s="36">
        <v>89</v>
      </c>
      <c r="G156" s="36">
        <v>72</v>
      </c>
      <c r="H156" s="36">
        <v>62</v>
      </c>
    </row>
    <row r="157" spans="1:8">
      <c r="A157" t="s">
        <v>125</v>
      </c>
      <c r="B157" s="3" t="s">
        <v>77</v>
      </c>
      <c r="C157" s="3" t="s">
        <v>377</v>
      </c>
      <c r="D157" s="36">
        <v>61</v>
      </c>
      <c r="E157" s="36">
        <v>61</v>
      </c>
      <c r="F157" s="36">
        <v>78</v>
      </c>
      <c r="G157" s="36">
        <v>62</v>
      </c>
      <c r="H157" s="36">
        <v>62</v>
      </c>
    </row>
    <row r="158" spans="1:8">
      <c r="A158" t="s">
        <v>227</v>
      </c>
      <c r="B158" s="3" t="s">
        <v>77</v>
      </c>
      <c r="C158" s="3" t="s">
        <v>378</v>
      </c>
      <c r="D158" s="36">
        <v>61</v>
      </c>
      <c r="E158" s="36">
        <v>61</v>
      </c>
      <c r="F158" s="36">
        <v>78</v>
      </c>
      <c r="G158" s="36">
        <v>62</v>
      </c>
      <c r="H158" s="36">
        <v>62</v>
      </c>
    </row>
    <row r="159" spans="1:8">
      <c r="A159" t="s">
        <v>229</v>
      </c>
      <c r="B159" s="3" t="s">
        <v>77</v>
      </c>
      <c r="C159" s="3" t="s">
        <v>379</v>
      </c>
      <c r="D159" s="36">
        <v>0</v>
      </c>
      <c r="E159" s="36">
        <v>0</v>
      </c>
      <c r="F159" s="36">
        <v>0</v>
      </c>
      <c r="G159" s="36">
        <v>0</v>
      </c>
      <c r="H159" s="36">
        <v>0</v>
      </c>
    </row>
    <row r="160" spans="1:8">
      <c r="A160" t="s">
        <v>142</v>
      </c>
      <c r="B160" s="38" t="s">
        <v>77</v>
      </c>
      <c r="C160" s="3" t="s">
        <v>380</v>
      </c>
      <c r="D160" s="36">
        <v>59</v>
      </c>
      <c r="E160" s="36">
        <v>109</v>
      </c>
      <c r="F160" s="36">
        <v>39</v>
      </c>
      <c r="G160" s="36">
        <v>72</v>
      </c>
      <c r="H160" s="36">
        <v>59</v>
      </c>
    </row>
    <row r="161" spans="1:8">
      <c r="A161" t="s">
        <v>232</v>
      </c>
      <c r="B161" s="3" t="s">
        <v>77</v>
      </c>
      <c r="C161" s="3" t="s">
        <v>381</v>
      </c>
      <c r="D161" s="36">
        <v>59</v>
      </c>
      <c r="E161" s="36">
        <v>109</v>
      </c>
      <c r="F161" s="36">
        <v>39</v>
      </c>
      <c r="G161" s="36">
        <v>0</v>
      </c>
      <c r="H161" s="36">
        <v>59</v>
      </c>
    </row>
    <row r="162" spans="1:8">
      <c r="A162" t="s">
        <v>234</v>
      </c>
      <c r="B162" s="3" t="s">
        <v>77</v>
      </c>
      <c r="C162" s="3" t="s">
        <v>382</v>
      </c>
      <c r="D162" s="36">
        <v>57</v>
      </c>
      <c r="E162" s="36">
        <v>0</v>
      </c>
      <c r="F162" s="36">
        <v>23</v>
      </c>
      <c r="G162" s="36">
        <v>72</v>
      </c>
      <c r="H162" s="36">
        <v>40</v>
      </c>
    </row>
    <row r="163" spans="1:8">
      <c r="A163" t="s">
        <v>155</v>
      </c>
      <c r="B163" s="39" t="s">
        <v>77</v>
      </c>
      <c r="C163" s="3" t="s">
        <v>383</v>
      </c>
      <c r="D163" s="36">
        <v>112</v>
      </c>
      <c r="E163" s="36">
        <v>97</v>
      </c>
      <c r="F163" s="36">
        <v>89</v>
      </c>
      <c r="G163" s="36">
        <v>96</v>
      </c>
      <c r="H163" s="36">
        <v>101</v>
      </c>
    </row>
    <row r="164" spans="1:8">
      <c r="A164" t="s">
        <v>237</v>
      </c>
      <c r="B164" s="3" t="s">
        <v>77</v>
      </c>
      <c r="C164" s="3" t="s">
        <v>384</v>
      </c>
      <c r="D164" s="36">
        <v>112</v>
      </c>
      <c r="E164" s="36">
        <v>97</v>
      </c>
      <c r="F164" s="36">
        <v>70</v>
      </c>
      <c r="G164" s="36">
        <v>96</v>
      </c>
      <c r="H164" s="36">
        <v>101</v>
      </c>
    </row>
    <row r="165" spans="1:8">
      <c r="A165" t="s">
        <v>239</v>
      </c>
      <c r="B165" s="3" t="s">
        <v>77</v>
      </c>
      <c r="C165" s="3" t="s">
        <v>385</v>
      </c>
      <c r="D165" s="36">
        <v>82</v>
      </c>
      <c r="E165" s="36">
        <v>93</v>
      </c>
      <c r="F165" s="36">
        <v>89</v>
      </c>
      <c r="G165" s="36">
        <v>68</v>
      </c>
      <c r="H165" s="36">
        <v>62</v>
      </c>
    </row>
    <row r="166" spans="1:8">
      <c r="A166" t="s">
        <v>169</v>
      </c>
      <c r="B166" s="3" t="s">
        <v>77</v>
      </c>
      <c r="C166" s="3" t="s">
        <v>386</v>
      </c>
      <c r="D166" s="36">
        <v>61</v>
      </c>
      <c r="E166" s="36">
        <v>62</v>
      </c>
      <c r="F166" s="36">
        <v>61</v>
      </c>
      <c r="G166" s="36">
        <v>61</v>
      </c>
      <c r="H166" s="36">
        <v>62</v>
      </c>
    </row>
    <row r="167" spans="1:8">
      <c r="A167" t="s">
        <v>174</v>
      </c>
      <c r="B167" s="3" t="s">
        <v>77</v>
      </c>
      <c r="C167" s="3" t="s">
        <v>387</v>
      </c>
      <c r="D167" s="36">
        <v>62</v>
      </c>
      <c r="E167" s="36">
        <v>89</v>
      </c>
      <c r="F167" s="36">
        <v>62</v>
      </c>
      <c r="G167" s="36">
        <v>62</v>
      </c>
      <c r="H167" s="36">
        <v>80</v>
      </c>
    </row>
    <row r="168" spans="1:8">
      <c r="A168" t="s">
        <v>176</v>
      </c>
      <c r="B168" s="3" t="s">
        <v>77</v>
      </c>
      <c r="C168" s="3" t="s">
        <v>388</v>
      </c>
      <c r="D168" s="36">
        <v>43</v>
      </c>
      <c r="E168" s="36">
        <v>62</v>
      </c>
      <c r="F168" s="36">
        <v>62</v>
      </c>
      <c r="G168" s="36">
        <v>90</v>
      </c>
      <c r="H168" s="36">
        <v>3</v>
      </c>
    </row>
    <row r="169" spans="1:8">
      <c r="A169" t="s">
        <v>178</v>
      </c>
      <c r="B169" s="3" t="s">
        <v>77</v>
      </c>
      <c r="C169" s="3" t="s">
        <v>389</v>
      </c>
      <c r="D169" s="36">
        <v>62</v>
      </c>
      <c r="E169" s="36">
        <v>60</v>
      </c>
      <c r="F169" s="36">
        <v>55</v>
      </c>
      <c r="G169" s="36">
        <v>61</v>
      </c>
      <c r="H169" s="36">
        <v>50</v>
      </c>
    </row>
    <row r="170" spans="1:8">
      <c r="A170" t="s">
        <v>180</v>
      </c>
      <c r="B170" s="38" t="s">
        <v>77</v>
      </c>
      <c r="C170" s="3" t="s">
        <v>390</v>
      </c>
      <c r="D170" s="36">
        <v>54</v>
      </c>
      <c r="E170" s="36">
        <v>92</v>
      </c>
      <c r="F170" s="36">
        <v>78</v>
      </c>
      <c r="G170" s="36">
        <v>97</v>
      </c>
      <c r="H170" s="36">
        <v>72</v>
      </c>
    </row>
    <row r="171" spans="1:8">
      <c r="A171" t="s">
        <v>182</v>
      </c>
      <c r="B171" s="3" t="s">
        <v>77</v>
      </c>
      <c r="C171" s="3" t="s">
        <v>391</v>
      </c>
      <c r="D171" s="36">
        <v>69</v>
      </c>
      <c r="E171" s="36">
        <v>61</v>
      </c>
      <c r="F171" s="36">
        <v>74</v>
      </c>
      <c r="G171" s="36">
        <v>59</v>
      </c>
      <c r="H171" s="36">
        <v>60</v>
      </c>
    </row>
    <row r="172" spans="1:8">
      <c r="A172" t="s">
        <v>247</v>
      </c>
      <c r="B172" s="3" t="s">
        <v>77</v>
      </c>
      <c r="C172" s="3" t="s">
        <v>392</v>
      </c>
      <c r="D172" s="36">
        <v>114</v>
      </c>
      <c r="E172" s="36">
        <v>84</v>
      </c>
      <c r="F172" s="36">
        <v>213</v>
      </c>
      <c r="G172" s="36">
        <v>203</v>
      </c>
      <c r="H172" s="36">
        <v>147</v>
      </c>
    </row>
    <row r="173" spans="1:8">
      <c r="A173" t="s">
        <v>65</v>
      </c>
      <c r="B173" s="3" t="s">
        <v>71</v>
      </c>
      <c r="C173" s="3" t="s">
        <v>210</v>
      </c>
      <c r="D173" s="36">
        <v>113</v>
      </c>
      <c r="E173" s="36">
        <v>115</v>
      </c>
      <c r="F173" s="36">
        <v>176</v>
      </c>
      <c r="G173" s="36">
        <v>167</v>
      </c>
      <c r="H173" s="36">
        <v>185</v>
      </c>
    </row>
    <row r="174" spans="1:8">
      <c r="A174" t="s">
        <v>114</v>
      </c>
      <c r="B174" s="3" t="s">
        <v>71</v>
      </c>
      <c r="C174" s="3" t="s">
        <v>393</v>
      </c>
      <c r="D174" s="36">
        <v>113</v>
      </c>
      <c r="E174" s="36">
        <v>115</v>
      </c>
      <c r="F174" s="36">
        <v>176</v>
      </c>
      <c r="G174" s="36">
        <v>167</v>
      </c>
      <c r="H174" s="36">
        <v>185</v>
      </c>
    </row>
    <row r="175" spans="1:8">
      <c r="A175" t="s">
        <v>121</v>
      </c>
      <c r="B175" s="3" t="s">
        <v>71</v>
      </c>
      <c r="C175" s="3" t="s">
        <v>394</v>
      </c>
      <c r="D175" s="36">
        <v>112</v>
      </c>
      <c r="E175" s="36">
        <v>105</v>
      </c>
      <c r="F175" s="36">
        <v>87</v>
      </c>
      <c r="G175" s="36">
        <v>84</v>
      </c>
      <c r="H175" s="36">
        <v>88</v>
      </c>
    </row>
    <row r="176" spans="1:8">
      <c r="A176" t="s">
        <v>125</v>
      </c>
      <c r="B176" s="3" t="s">
        <v>71</v>
      </c>
      <c r="C176" s="3" t="s">
        <v>395</v>
      </c>
      <c r="D176" s="36">
        <v>58</v>
      </c>
      <c r="E176" s="36">
        <v>59</v>
      </c>
      <c r="F176" s="36">
        <v>54</v>
      </c>
      <c r="G176" s="36">
        <v>60</v>
      </c>
      <c r="H176" s="36">
        <v>66</v>
      </c>
    </row>
    <row r="177" spans="1:8">
      <c r="A177" t="s">
        <v>227</v>
      </c>
      <c r="B177" s="3" t="s">
        <v>71</v>
      </c>
      <c r="C177" s="3" t="s">
        <v>396</v>
      </c>
      <c r="D177" s="36">
        <v>58</v>
      </c>
      <c r="E177" s="36">
        <v>59</v>
      </c>
      <c r="F177" s="36">
        <v>54</v>
      </c>
      <c r="G177" s="36">
        <v>60</v>
      </c>
      <c r="H177" s="36">
        <v>59</v>
      </c>
    </row>
    <row r="178" spans="1:8">
      <c r="A178" t="s">
        <v>229</v>
      </c>
      <c r="B178" s="38" t="s">
        <v>71</v>
      </c>
      <c r="C178" s="3" t="s">
        <v>397</v>
      </c>
      <c r="D178" s="36">
        <v>56</v>
      </c>
      <c r="E178" s="36">
        <v>59</v>
      </c>
      <c r="F178" s="36">
        <v>51</v>
      </c>
      <c r="G178" s="36">
        <v>56</v>
      </c>
      <c r="H178" s="36">
        <v>66</v>
      </c>
    </row>
    <row r="179" spans="1:8">
      <c r="A179" t="s">
        <v>142</v>
      </c>
      <c r="B179" s="3" t="s">
        <v>71</v>
      </c>
      <c r="C179" s="3" t="s">
        <v>398</v>
      </c>
      <c r="D179" s="36">
        <v>62</v>
      </c>
      <c r="E179" s="36">
        <v>58</v>
      </c>
      <c r="F179" s="36">
        <v>60</v>
      </c>
      <c r="G179" s="36">
        <v>39</v>
      </c>
      <c r="H179" s="36">
        <v>24</v>
      </c>
    </row>
    <row r="180" spans="1:8">
      <c r="A180" t="s">
        <v>232</v>
      </c>
      <c r="B180" s="3" t="s">
        <v>71</v>
      </c>
      <c r="C180" s="3" t="s">
        <v>399</v>
      </c>
      <c r="D180" s="36">
        <v>62</v>
      </c>
      <c r="E180" s="36">
        <v>58</v>
      </c>
      <c r="F180" s="36">
        <v>60</v>
      </c>
      <c r="G180" s="36">
        <v>39</v>
      </c>
      <c r="H180" s="36">
        <v>0</v>
      </c>
    </row>
    <row r="181" spans="1:8">
      <c r="A181" t="s">
        <v>234</v>
      </c>
      <c r="B181" s="39" t="s">
        <v>71</v>
      </c>
      <c r="C181" s="3" t="s">
        <v>400</v>
      </c>
      <c r="D181" s="36">
        <v>60</v>
      </c>
      <c r="E181" s="36">
        <v>49</v>
      </c>
      <c r="F181" s="36">
        <v>60</v>
      </c>
      <c r="G181" s="36">
        <v>0</v>
      </c>
      <c r="H181" s="36">
        <v>24</v>
      </c>
    </row>
    <row r="182" spans="1:8">
      <c r="A182" t="s">
        <v>155</v>
      </c>
      <c r="B182" s="3" t="s">
        <v>71</v>
      </c>
      <c r="C182" s="3" t="s">
        <v>401</v>
      </c>
      <c r="D182" s="36">
        <v>113</v>
      </c>
      <c r="E182" s="36">
        <v>105</v>
      </c>
      <c r="F182" s="36">
        <v>124</v>
      </c>
      <c r="G182" s="36">
        <v>153</v>
      </c>
      <c r="H182" s="36">
        <v>185</v>
      </c>
    </row>
    <row r="183" spans="1:8">
      <c r="A183" t="s">
        <v>237</v>
      </c>
      <c r="B183" s="3" t="s">
        <v>71</v>
      </c>
      <c r="C183" s="3" t="s">
        <v>402</v>
      </c>
      <c r="D183" s="36">
        <v>113</v>
      </c>
      <c r="E183" s="36">
        <v>97</v>
      </c>
      <c r="F183" s="36">
        <v>124</v>
      </c>
      <c r="G183" s="36">
        <v>153</v>
      </c>
      <c r="H183" s="36">
        <v>185</v>
      </c>
    </row>
    <row r="184" spans="1:8">
      <c r="A184" t="s">
        <v>239</v>
      </c>
      <c r="B184" s="3" t="s">
        <v>71</v>
      </c>
      <c r="C184" s="3" t="s">
        <v>403</v>
      </c>
      <c r="D184" s="36">
        <v>112</v>
      </c>
      <c r="E184" s="36">
        <v>105</v>
      </c>
      <c r="F184" s="36">
        <v>87</v>
      </c>
      <c r="G184" s="36">
        <v>84</v>
      </c>
      <c r="H184" s="36">
        <v>88</v>
      </c>
    </row>
    <row r="185" spans="1:8">
      <c r="A185" t="s">
        <v>169</v>
      </c>
      <c r="B185" s="3" t="s">
        <v>71</v>
      </c>
      <c r="C185" s="3" t="s">
        <v>404</v>
      </c>
      <c r="D185" s="36">
        <v>75</v>
      </c>
      <c r="E185" s="36">
        <v>74</v>
      </c>
      <c r="F185" s="36">
        <v>89</v>
      </c>
      <c r="G185" s="36">
        <v>99</v>
      </c>
      <c r="H185" s="36">
        <v>62</v>
      </c>
    </row>
    <row r="186" spans="1:8">
      <c r="A186" t="s">
        <v>174</v>
      </c>
      <c r="B186" s="3" t="s">
        <v>71</v>
      </c>
      <c r="C186" s="3" t="s">
        <v>405</v>
      </c>
      <c r="D186" s="36">
        <v>74</v>
      </c>
      <c r="E186" s="36">
        <v>87</v>
      </c>
      <c r="F186" s="36">
        <v>81</v>
      </c>
      <c r="G186" s="36">
        <v>70</v>
      </c>
      <c r="H186" s="36">
        <v>69</v>
      </c>
    </row>
    <row r="187" spans="1:8">
      <c r="A187" t="s">
        <v>176</v>
      </c>
      <c r="B187" s="3" t="s">
        <v>71</v>
      </c>
      <c r="C187" s="3" t="s">
        <v>406</v>
      </c>
      <c r="D187" s="36">
        <v>88</v>
      </c>
      <c r="E187" s="36">
        <v>111</v>
      </c>
      <c r="F187" s="36">
        <v>100</v>
      </c>
      <c r="G187" s="36">
        <v>138</v>
      </c>
      <c r="H187" s="36">
        <v>131</v>
      </c>
    </row>
    <row r="188" spans="1:8">
      <c r="A188" t="s">
        <v>178</v>
      </c>
      <c r="B188" s="38" t="s">
        <v>71</v>
      </c>
      <c r="C188" s="3" t="s">
        <v>407</v>
      </c>
      <c r="D188" s="36">
        <v>60</v>
      </c>
      <c r="E188" s="36">
        <v>83</v>
      </c>
      <c r="F188" s="36">
        <v>64</v>
      </c>
      <c r="G188" s="36">
        <v>74</v>
      </c>
      <c r="H188" s="36">
        <v>135</v>
      </c>
    </row>
    <row r="189" spans="1:8">
      <c r="A189" t="s">
        <v>180</v>
      </c>
      <c r="B189" s="3" t="s">
        <v>71</v>
      </c>
      <c r="C189" s="3" t="s">
        <v>408</v>
      </c>
      <c r="D189" s="36">
        <v>57</v>
      </c>
      <c r="E189" s="36">
        <v>55</v>
      </c>
      <c r="F189" s="36">
        <v>58</v>
      </c>
      <c r="G189" s="36">
        <v>51</v>
      </c>
      <c r="H189" s="36">
        <v>36</v>
      </c>
    </row>
    <row r="190" spans="1:8">
      <c r="A190" t="s">
        <v>182</v>
      </c>
      <c r="B190" s="3" t="s">
        <v>71</v>
      </c>
      <c r="C190" s="3" t="s">
        <v>409</v>
      </c>
      <c r="D190" s="36">
        <v>85</v>
      </c>
      <c r="E190" s="36">
        <v>85</v>
      </c>
      <c r="F190" s="36">
        <v>69</v>
      </c>
      <c r="G190" s="36">
        <v>104</v>
      </c>
      <c r="H190" s="36">
        <v>96</v>
      </c>
    </row>
    <row r="191" spans="1:8">
      <c r="A191" t="s">
        <v>247</v>
      </c>
      <c r="B191" s="3" t="s">
        <v>71</v>
      </c>
      <c r="C191" s="3" t="s">
        <v>410</v>
      </c>
      <c r="D191" s="36">
        <v>106</v>
      </c>
      <c r="E191" s="36">
        <v>115</v>
      </c>
      <c r="F191" s="36">
        <v>176</v>
      </c>
      <c r="G191" s="36">
        <v>167</v>
      </c>
      <c r="H191" s="36">
        <v>167</v>
      </c>
    </row>
    <row r="192" spans="1:8">
      <c r="A192" t="s">
        <v>65</v>
      </c>
      <c r="B192" s="3" t="s">
        <v>61</v>
      </c>
      <c r="C192" s="3" t="s">
        <v>202</v>
      </c>
      <c r="D192" s="36">
        <v>68</v>
      </c>
      <c r="E192" s="36">
        <v>96</v>
      </c>
      <c r="F192" s="36">
        <v>76</v>
      </c>
      <c r="G192" s="36">
        <v>79</v>
      </c>
      <c r="H192" s="36">
        <v>62</v>
      </c>
    </row>
    <row r="193" spans="1:8">
      <c r="A193" t="s">
        <v>114</v>
      </c>
      <c r="B193" s="3" t="s">
        <v>61</v>
      </c>
      <c r="C193" s="3" t="s">
        <v>411</v>
      </c>
      <c r="D193" s="36">
        <v>62</v>
      </c>
      <c r="E193" s="36">
        <v>96</v>
      </c>
      <c r="F193" s="36">
        <v>76</v>
      </c>
      <c r="G193" s="36">
        <v>79</v>
      </c>
      <c r="H193" s="36">
        <v>62</v>
      </c>
    </row>
    <row r="194" spans="1:8">
      <c r="A194" t="s">
        <v>121</v>
      </c>
      <c r="B194" s="3" t="s">
        <v>61</v>
      </c>
      <c r="C194" s="3" t="s">
        <v>412</v>
      </c>
      <c r="D194" s="36">
        <v>68</v>
      </c>
      <c r="E194" s="36">
        <v>0</v>
      </c>
      <c r="F194" s="36">
        <v>0</v>
      </c>
      <c r="G194" s="36">
        <v>0</v>
      </c>
      <c r="H194" s="36">
        <v>53</v>
      </c>
    </row>
    <row r="195" spans="1:8">
      <c r="A195" t="s">
        <v>125</v>
      </c>
      <c r="B195" s="3" t="s">
        <v>61</v>
      </c>
      <c r="C195" s="3" t="s">
        <v>413</v>
      </c>
      <c r="D195" s="36">
        <v>62</v>
      </c>
      <c r="E195" s="36">
        <v>96</v>
      </c>
      <c r="F195" s="36">
        <v>0</v>
      </c>
      <c r="G195" s="36">
        <v>43</v>
      </c>
      <c r="H195" s="36">
        <v>0</v>
      </c>
    </row>
    <row r="196" spans="1:8">
      <c r="A196" t="s">
        <v>227</v>
      </c>
      <c r="B196" s="38" t="s">
        <v>61</v>
      </c>
      <c r="C196" s="3" t="s">
        <v>414</v>
      </c>
      <c r="D196" s="36">
        <v>62</v>
      </c>
      <c r="E196" s="36">
        <v>96</v>
      </c>
      <c r="F196" s="36">
        <v>0</v>
      </c>
      <c r="G196" s="36">
        <v>43</v>
      </c>
      <c r="H196" s="36">
        <v>0</v>
      </c>
    </row>
    <row r="197" spans="1:8">
      <c r="A197" t="s">
        <v>229</v>
      </c>
      <c r="B197" s="3" t="s">
        <v>61</v>
      </c>
      <c r="C197" s="3" t="s">
        <v>415</v>
      </c>
      <c r="D197" s="36">
        <v>0</v>
      </c>
      <c r="E197" s="36">
        <v>0</v>
      </c>
      <c r="F197" s="36">
        <v>0</v>
      </c>
      <c r="G197" s="36">
        <v>0</v>
      </c>
      <c r="H197" s="36">
        <v>0</v>
      </c>
    </row>
    <row r="198" spans="1:8">
      <c r="A198" t="s">
        <v>142</v>
      </c>
      <c r="B198" s="3" t="s">
        <v>61</v>
      </c>
      <c r="C198" s="3" t="s">
        <v>416</v>
      </c>
      <c r="D198" s="36">
        <v>58</v>
      </c>
      <c r="E198" s="36">
        <v>0</v>
      </c>
      <c r="F198" s="36">
        <v>0</v>
      </c>
      <c r="G198" s="36">
        <v>0</v>
      </c>
      <c r="H198" s="36">
        <v>0</v>
      </c>
    </row>
    <row r="199" spans="1:8">
      <c r="A199" t="s">
        <v>232</v>
      </c>
      <c r="B199" s="39" t="s">
        <v>61</v>
      </c>
      <c r="C199" s="3" t="s">
        <v>417</v>
      </c>
      <c r="D199" s="36">
        <v>58</v>
      </c>
      <c r="E199" s="36">
        <v>0</v>
      </c>
      <c r="F199" s="36">
        <v>0</v>
      </c>
      <c r="G199" s="36">
        <v>0</v>
      </c>
      <c r="H199" s="36">
        <v>0</v>
      </c>
    </row>
    <row r="200" spans="1:8">
      <c r="A200" t="s">
        <v>234</v>
      </c>
      <c r="B200" s="3" t="s">
        <v>61</v>
      </c>
      <c r="C200" s="3" t="s">
        <v>418</v>
      </c>
      <c r="D200" s="36">
        <v>0</v>
      </c>
      <c r="E200" s="36">
        <v>0</v>
      </c>
      <c r="F200" s="36">
        <v>0</v>
      </c>
      <c r="G200" s="36">
        <v>0</v>
      </c>
      <c r="H200" s="36">
        <v>0</v>
      </c>
    </row>
    <row r="201" spans="1:8">
      <c r="A201" t="s">
        <v>155</v>
      </c>
      <c r="B201" s="3" t="s">
        <v>61</v>
      </c>
      <c r="C201" s="3" t="s">
        <v>419</v>
      </c>
      <c r="D201" s="36">
        <v>68</v>
      </c>
      <c r="E201" s="36">
        <v>0</v>
      </c>
      <c r="F201" s="36">
        <v>23</v>
      </c>
      <c r="G201" s="36">
        <v>79</v>
      </c>
      <c r="H201" s="36">
        <v>57</v>
      </c>
    </row>
    <row r="202" spans="1:8">
      <c r="A202" t="s">
        <v>237</v>
      </c>
      <c r="B202" s="3" t="s">
        <v>61</v>
      </c>
      <c r="C202" s="3" t="s">
        <v>420</v>
      </c>
      <c r="D202" s="36">
        <v>0</v>
      </c>
      <c r="E202" s="36">
        <v>0</v>
      </c>
      <c r="F202" s="36">
        <v>23</v>
      </c>
      <c r="G202" s="36">
        <v>79</v>
      </c>
      <c r="H202" s="36">
        <v>57</v>
      </c>
    </row>
    <row r="203" spans="1:8">
      <c r="A203" t="s">
        <v>239</v>
      </c>
      <c r="B203" s="3" t="s">
        <v>61</v>
      </c>
      <c r="C203" s="3" t="s">
        <v>421</v>
      </c>
      <c r="D203" s="36">
        <v>68</v>
      </c>
      <c r="E203" s="36">
        <v>0</v>
      </c>
      <c r="F203" s="36">
        <v>0</v>
      </c>
      <c r="G203" s="36">
        <v>0</v>
      </c>
      <c r="H203" s="36">
        <v>53</v>
      </c>
    </row>
    <row r="204" spans="1:8">
      <c r="A204" t="s">
        <v>169</v>
      </c>
      <c r="B204" s="3" t="s">
        <v>61</v>
      </c>
      <c r="C204" s="3" t="s">
        <v>422</v>
      </c>
      <c r="D204" s="36">
        <v>0</v>
      </c>
      <c r="E204" s="36">
        <v>0</v>
      </c>
      <c r="F204" s="36">
        <v>0</v>
      </c>
      <c r="G204" s="36">
        <v>0</v>
      </c>
      <c r="H204" s="36">
        <v>62</v>
      </c>
    </row>
    <row r="205" spans="1:8">
      <c r="A205" t="s">
        <v>174</v>
      </c>
      <c r="B205" s="3" t="s">
        <v>61</v>
      </c>
      <c r="C205" s="3" t="s">
        <v>423</v>
      </c>
      <c r="D205" s="36">
        <v>0</v>
      </c>
      <c r="E205" s="36">
        <v>0</v>
      </c>
      <c r="F205" s="36">
        <v>0</v>
      </c>
      <c r="G205" s="36">
        <v>7</v>
      </c>
      <c r="H205" s="36">
        <v>0</v>
      </c>
    </row>
    <row r="206" spans="1:8">
      <c r="A206" t="s">
        <v>176</v>
      </c>
      <c r="B206" s="38" t="s">
        <v>61</v>
      </c>
      <c r="C206" s="3" t="s">
        <v>424</v>
      </c>
      <c r="D206" s="36">
        <v>0</v>
      </c>
      <c r="E206" s="36">
        <v>26</v>
      </c>
      <c r="F206" s="36">
        <v>76</v>
      </c>
      <c r="G206" s="36">
        <v>0</v>
      </c>
      <c r="H206" s="36">
        <v>0</v>
      </c>
    </row>
    <row r="207" spans="1:8">
      <c r="A207" t="s">
        <v>178</v>
      </c>
      <c r="B207" s="3" t="s">
        <v>61</v>
      </c>
      <c r="C207" s="3" t="s">
        <v>425</v>
      </c>
      <c r="D207" s="36">
        <v>8</v>
      </c>
      <c r="E207" s="36">
        <v>0</v>
      </c>
      <c r="F207" s="36">
        <v>0</v>
      </c>
      <c r="G207" s="36">
        <v>0</v>
      </c>
      <c r="H207" s="36">
        <v>0</v>
      </c>
    </row>
    <row r="208" spans="1:8">
      <c r="A208" t="s">
        <v>180</v>
      </c>
      <c r="B208" s="3" t="s">
        <v>61</v>
      </c>
      <c r="C208" s="3" t="s">
        <v>426</v>
      </c>
      <c r="D208" s="36">
        <v>0</v>
      </c>
      <c r="E208" s="36">
        <v>0</v>
      </c>
      <c r="F208" s="36">
        <v>0</v>
      </c>
      <c r="G208" s="36">
        <v>0</v>
      </c>
      <c r="H208" s="36">
        <v>47</v>
      </c>
    </row>
    <row r="209" spans="1:8">
      <c r="A209" t="s">
        <v>182</v>
      </c>
      <c r="B209" s="3" t="s">
        <v>61</v>
      </c>
      <c r="C209" s="3" t="s">
        <v>427</v>
      </c>
      <c r="D209" s="36">
        <v>35</v>
      </c>
      <c r="E209" s="36">
        <v>0</v>
      </c>
      <c r="F209" s="36">
        <v>0</v>
      </c>
      <c r="G209" s="36">
        <v>0</v>
      </c>
      <c r="H209" s="36">
        <v>13</v>
      </c>
    </row>
    <row r="210" spans="1:8">
      <c r="A210" t="s">
        <v>247</v>
      </c>
      <c r="B210" s="3" t="s">
        <v>61</v>
      </c>
      <c r="C210" s="3" t="s">
        <v>428</v>
      </c>
      <c r="D210" s="36">
        <v>0</v>
      </c>
      <c r="E210" s="36">
        <v>70</v>
      </c>
      <c r="F210" s="36">
        <v>64</v>
      </c>
      <c r="G210" s="36">
        <v>15</v>
      </c>
      <c r="H210" s="36">
        <v>0</v>
      </c>
    </row>
    <row r="211" spans="1:8">
      <c r="A211" t="s">
        <v>65</v>
      </c>
      <c r="B211" s="3" t="s">
        <v>62</v>
      </c>
      <c r="C211" s="3" t="s">
        <v>203</v>
      </c>
      <c r="D211" s="36">
        <v>130</v>
      </c>
      <c r="E211" s="36">
        <v>118</v>
      </c>
      <c r="F211" s="36">
        <v>90</v>
      </c>
      <c r="G211" s="36">
        <v>109</v>
      </c>
      <c r="H211" s="36">
        <v>60</v>
      </c>
    </row>
    <row r="212" spans="1:8">
      <c r="A212" t="s">
        <v>114</v>
      </c>
      <c r="B212" s="3" t="s">
        <v>62</v>
      </c>
      <c r="C212" s="3" t="s">
        <v>429</v>
      </c>
      <c r="D212" s="36">
        <v>130</v>
      </c>
      <c r="E212" s="36">
        <v>118</v>
      </c>
      <c r="F212" s="36">
        <v>90</v>
      </c>
      <c r="G212" s="36">
        <v>109</v>
      </c>
      <c r="H212" s="36">
        <v>60</v>
      </c>
    </row>
    <row r="213" spans="1:8">
      <c r="A213" t="s">
        <v>121</v>
      </c>
      <c r="B213" s="3" t="s">
        <v>62</v>
      </c>
      <c r="C213" s="3" t="s">
        <v>430</v>
      </c>
      <c r="D213" s="36">
        <v>47</v>
      </c>
      <c r="E213" s="36">
        <v>61</v>
      </c>
      <c r="F213" s="36">
        <v>28</v>
      </c>
      <c r="G213" s="36">
        <v>70</v>
      </c>
      <c r="H213" s="36">
        <v>15</v>
      </c>
    </row>
    <row r="214" spans="1:8">
      <c r="A214" t="s">
        <v>125</v>
      </c>
      <c r="B214" s="38" t="s">
        <v>62</v>
      </c>
      <c r="C214" s="3" t="s">
        <v>431</v>
      </c>
      <c r="D214" s="36">
        <v>78</v>
      </c>
      <c r="E214" s="36">
        <v>52</v>
      </c>
      <c r="F214" s="36">
        <v>90</v>
      </c>
      <c r="G214" s="36">
        <v>35</v>
      </c>
      <c r="H214" s="36">
        <v>48</v>
      </c>
    </row>
    <row r="215" spans="1:8">
      <c r="A215" t="s">
        <v>227</v>
      </c>
      <c r="B215" s="3" t="s">
        <v>62</v>
      </c>
      <c r="C215" s="3" t="s">
        <v>432</v>
      </c>
      <c r="D215" s="36">
        <v>78</v>
      </c>
      <c r="E215" s="36">
        <v>52</v>
      </c>
      <c r="F215" s="36">
        <v>90</v>
      </c>
      <c r="G215" s="36">
        <v>35</v>
      </c>
      <c r="H215" s="36">
        <v>48</v>
      </c>
    </row>
    <row r="216" spans="1:8">
      <c r="A216" t="s">
        <v>229</v>
      </c>
      <c r="B216" s="3" t="s">
        <v>62</v>
      </c>
      <c r="C216" s="3" t="s">
        <v>433</v>
      </c>
      <c r="D216" s="36">
        <v>0</v>
      </c>
      <c r="E216" s="36">
        <v>0</v>
      </c>
      <c r="F216" s="36">
        <v>0</v>
      </c>
      <c r="G216" s="36">
        <v>0</v>
      </c>
      <c r="H216" s="36">
        <v>0</v>
      </c>
    </row>
    <row r="217" spans="1:8">
      <c r="A217" t="s">
        <v>142</v>
      </c>
      <c r="B217" s="39" t="s">
        <v>62</v>
      </c>
      <c r="C217" s="3" t="s">
        <v>434</v>
      </c>
      <c r="D217" s="36">
        <v>0</v>
      </c>
      <c r="E217" s="36">
        <v>0</v>
      </c>
      <c r="F217" s="36">
        <v>0</v>
      </c>
      <c r="G217" s="36">
        <v>0</v>
      </c>
      <c r="H217" s="36">
        <v>0</v>
      </c>
    </row>
    <row r="218" spans="1:8">
      <c r="A218" t="s">
        <v>232</v>
      </c>
      <c r="B218" s="3" t="s">
        <v>62</v>
      </c>
      <c r="C218" s="3" t="s">
        <v>435</v>
      </c>
      <c r="D218" s="36">
        <v>0</v>
      </c>
      <c r="E218" s="36">
        <v>0</v>
      </c>
      <c r="F218" s="36">
        <v>0</v>
      </c>
      <c r="G218" s="36">
        <v>0</v>
      </c>
      <c r="H218" s="36">
        <v>0</v>
      </c>
    </row>
    <row r="219" spans="1:8">
      <c r="A219" t="s">
        <v>234</v>
      </c>
      <c r="B219" s="3" t="s">
        <v>62</v>
      </c>
      <c r="C219" s="3" t="s">
        <v>436</v>
      </c>
      <c r="D219" s="36">
        <v>0</v>
      </c>
      <c r="E219" s="36">
        <v>0</v>
      </c>
      <c r="F219" s="36">
        <v>0</v>
      </c>
      <c r="G219" s="36">
        <v>0</v>
      </c>
      <c r="H219" s="36">
        <v>0</v>
      </c>
    </row>
    <row r="220" spans="1:8">
      <c r="A220" t="s">
        <v>155</v>
      </c>
      <c r="B220" s="3" t="s">
        <v>62</v>
      </c>
      <c r="C220" s="3" t="s">
        <v>437</v>
      </c>
      <c r="D220" s="36">
        <v>47</v>
      </c>
      <c r="E220" s="36">
        <v>61</v>
      </c>
      <c r="F220" s="36">
        <v>28</v>
      </c>
      <c r="G220" s="36">
        <v>70</v>
      </c>
      <c r="H220" s="36">
        <v>15</v>
      </c>
    </row>
    <row r="221" spans="1:8">
      <c r="A221" t="s">
        <v>237</v>
      </c>
      <c r="B221" s="3" t="s">
        <v>62</v>
      </c>
      <c r="C221" s="3" t="s">
        <v>438</v>
      </c>
      <c r="D221" s="36">
        <v>0</v>
      </c>
      <c r="E221" s="36">
        <v>33</v>
      </c>
      <c r="F221" s="36">
        <v>0</v>
      </c>
      <c r="G221" s="36">
        <v>51</v>
      </c>
      <c r="H221" s="36">
        <v>0</v>
      </c>
    </row>
    <row r="222" spans="1:8">
      <c r="A222" t="s">
        <v>239</v>
      </c>
      <c r="B222" s="3" t="s">
        <v>62</v>
      </c>
      <c r="C222" s="3" t="s">
        <v>439</v>
      </c>
      <c r="D222" s="36">
        <v>47</v>
      </c>
      <c r="E222" s="36">
        <v>61</v>
      </c>
      <c r="F222" s="36">
        <v>28</v>
      </c>
      <c r="G222" s="36">
        <v>70</v>
      </c>
      <c r="H222" s="36">
        <v>15</v>
      </c>
    </row>
    <row r="223" spans="1:8">
      <c r="A223" t="s">
        <v>169</v>
      </c>
      <c r="B223" s="3" t="s">
        <v>62</v>
      </c>
      <c r="C223" s="3" t="s">
        <v>440</v>
      </c>
      <c r="D223" s="36">
        <v>130</v>
      </c>
      <c r="E223" s="36">
        <v>118</v>
      </c>
      <c r="F223" s="36">
        <v>0</v>
      </c>
      <c r="G223" s="36">
        <v>54</v>
      </c>
      <c r="H223" s="36">
        <v>0</v>
      </c>
    </row>
    <row r="224" spans="1:8">
      <c r="A224" t="s">
        <v>174</v>
      </c>
      <c r="B224" s="38" t="s">
        <v>62</v>
      </c>
      <c r="C224" s="3" t="s">
        <v>441</v>
      </c>
      <c r="D224" s="36">
        <v>32</v>
      </c>
      <c r="E224" s="36">
        <v>10</v>
      </c>
      <c r="F224" s="36">
        <v>0</v>
      </c>
      <c r="G224" s="36">
        <v>28</v>
      </c>
      <c r="H224" s="36">
        <v>31</v>
      </c>
    </row>
    <row r="225" spans="1:8">
      <c r="A225" t="s">
        <v>176</v>
      </c>
      <c r="B225" s="3" t="s">
        <v>62</v>
      </c>
      <c r="C225" s="3" t="s">
        <v>442</v>
      </c>
      <c r="D225" s="36">
        <v>0</v>
      </c>
      <c r="E225" s="36">
        <v>0</v>
      </c>
      <c r="F225" s="36">
        <v>0</v>
      </c>
      <c r="G225" s="36">
        <v>109</v>
      </c>
      <c r="H225" s="36">
        <v>24</v>
      </c>
    </row>
    <row r="226" spans="1:8">
      <c r="A226" t="s">
        <v>178</v>
      </c>
      <c r="B226" s="3" t="s">
        <v>62</v>
      </c>
      <c r="C226" s="3" t="s">
        <v>443</v>
      </c>
      <c r="D226" s="36">
        <v>0</v>
      </c>
      <c r="E226" s="36">
        <v>42</v>
      </c>
      <c r="F226" s="36">
        <v>0</v>
      </c>
      <c r="G226" s="36">
        <v>22</v>
      </c>
      <c r="H226" s="36">
        <v>7</v>
      </c>
    </row>
    <row r="227" spans="1:8">
      <c r="A227" t="s">
        <v>180</v>
      </c>
      <c r="B227" s="3" t="s">
        <v>62</v>
      </c>
      <c r="C227" s="3" t="s">
        <v>444</v>
      </c>
      <c r="D227" s="36">
        <v>31</v>
      </c>
      <c r="E227" s="36">
        <v>0</v>
      </c>
      <c r="F227" s="36">
        <v>0</v>
      </c>
      <c r="G227" s="36">
        <v>0</v>
      </c>
      <c r="H227" s="36">
        <v>0</v>
      </c>
    </row>
    <row r="228" spans="1:8">
      <c r="A228" t="s">
        <v>182</v>
      </c>
      <c r="B228" s="3" t="s">
        <v>62</v>
      </c>
      <c r="C228" s="3" t="s">
        <v>445</v>
      </c>
      <c r="D228" s="36">
        <v>52</v>
      </c>
      <c r="E228" s="36">
        <v>27</v>
      </c>
      <c r="F228" s="36">
        <v>34</v>
      </c>
      <c r="G228" s="36">
        <v>35</v>
      </c>
      <c r="H228" s="36">
        <v>0</v>
      </c>
    </row>
    <row r="229" spans="1:8">
      <c r="A229" t="s">
        <v>247</v>
      </c>
      <c r="B229" s="3" t="s">
        <v>62</v>
      </c>
      <c r="C229" s="3" t="s">
        <v>446</v>
      </c>
      <c r="D229" s="36">
        <v>0</v>
      </c>
      <c r="E229" s="36">
        <v>55</v>
      </c>
      <c r="F229" s="36">
        <v>58</v>
      </c>
      <c r="G229" s="36">
        <v>57</v>
      </c>
      <c r="H229" s="36">
        <v>60</v>
      </c>
    </row>
    <row r="230" spans="1:8">
      <c r="A230" t="s">
        <v>65</v>
      </c>
      <c r="B230" s="3" t="s">
        <v>63</v>
      </c>
      <c r="C230" s="3" t="s">
        <v>204</v>
      </c>
      <c r="D230" s="36">
        <v>119</v>
      </c>
      <c r="E230" s="36">
        <v>126</v>
      </c>
      <c r="F230" s="36">
        <v>109</v>
      </c>
      <c r="G230" s="36">
        <v>186</v>
      </c>
      <c r="H230" s="36">
        <v>161</v>
      </c>
    </row>
    <row r="231" spans="1:8">
      <c r="A231" t="s">
        <v>114</v>
      </c>
      <c r="B231" s="3" t="s">
        <v>63</v>
      </c>
      <c r="C231" s="3" t="s">
        <v>447</v>
      </c>
      <c r="D231" s="36">
        <v>119</v>
      </c>
      <c r="E231" s="36">
        <v>126</v>
      </c>
      <c r="F231" s="36">
        <v>109</v>
      </c>
      <c r="G231" s="36">
        <v>186</v>
      </c>
      <c r="H231" s="36">
        <v>132</v>
      </c>
    </row>
    <row r="232" spans="1:8">
      <c r="A232" t="s">
        <v>121</v>
      </c>
      <c r="B232" s="38" t="s">
        <v>63</v>
      </c>
      <c r="C232" s="3" t="s">
        <v>448</v>
      </c>
      <c r="D232" s="36">
        <v>70</v>
      </c>
      <c r="E232" s="36">
        <v>87</v>
      </c>
      <c r="F232" s="36">
        <v>93</v>
      </c>
      <c r="G232" s="36">
        <v>93</v>
      </c>
      <c r="H232" s="36">
        <v>161</v>
      </c>
    </row>
    <row r="233" spans="1:8">
      <c r="A233" t="s">
        <v>125</v>
      </c>
      <c r="B233" s="3" t="s">
        <v>63</v>
      </c>
      <c r="C233" s="3" t="s">
        <v>449</v>
      </c>
      <c r="D233" s="36">
        <v>84</v>
      </c>
      <c r="E233" s="36">
        <v>87</v>
      </c>
      <c r="F233" s="36">
        <v>99</v>
      </c>
      <c r="G233" s="36">
        <v>93</v>
      </c>
      <c r="H233" s="36">
        <v>94</v>
      </c>
    </row>
    <row r="234" spans="1:8">
      <c r="A234" t="s">
        <v>227</v>
      </c>
      <c r="B234" s="3" t="s">
        <v>63</v>
      </c>
      <c r="C234" s="3" t="s">
        <v>450</v>
      </c>
      <c r="D234" s="36">
        <v>84</v>
      </c>
      <c r="E234" s="36">
        <v>73</v>
      </c>
      <c r="F234" s="36">
        <v>99</v>
      </c>
      <c r="G234" s="36">
        <v>78</v>
      </c>
      <c r="H234" s="36">
        <v>94</v>
      </c>
    </row>
    <row r="235" spans="1:8">
      <c r="A235" t="s">
        <v>229</v>
      </c>
      <c r="B235" s="39" t="s">
        <v>63</v>
      </c>
      <c r="C235" s="3" t="s">
        <v>451</v>
      </c>
      <c r="D235" s="36">
        <v>70</v>
      </c>
      <c r="E235" s="36">
        <v>87</v>
      </c>
      <c r="F235" s="36">
        <v>69</v>
      </c>
      <c r="G235" s="36">
        <v>93</v>
      </c>
      <c r="H235" s="36">
        <v>85</v>
      </c>
    </row>
    <row r="236" spans="1:8">
      <c r="A236" t="s">
        <v>142</v>
      </c>
      <c r="B236" s="3" t="s">
        <v>63</v>
      </c>
      <c r="C236" s="3" t="s">
        <v>452</v>
      </c>
      <c r="D236" s="36">
        <v>65</v>
      </c>
      <c r="E236" s="36">
        <v>69</v>
      </c>
      <c r="F236" s="36">
        <v>47</v>
      </c>
      <c r="G236" s="36">
        <v>44</v>
      </c>
      <c r="H236" s="36">
        <v>161</v>
      </c>
    </row>
    <row r="237" spans="1:8">
      <c r="A237" t="s">
        <v>232</v>
      </c>
      <c r="B237" s="3" t="s">
        <v>63</v>
      </c>
      <c r="C237" s="3" t="s">
        <v>453</v>
      </c>
      <c r="D237" s="36">
        <v>47</v>
      </c>
      <c r="E237" s="36">
        <v>49</v>
      </c>
      <c r="F237" s="36">
        <v>15</v>
      </c>
      <c r="G237" s="36">
        <v>0</v>
      </c>
      <c r="H237" s="36">
        <v>0</v>
      </c>
    </row>
    <row r="238" spans="1:8">
      <c r="A238" t="s">
        <v>234</v>
      </c>
      <c r="B238" s="3" t="s">
        <v>63</v>
      </c>
      <c r="C238" s="3" t="s">
        <v>454</v>
      </c>
      <c r="D238" s="36">
        <v>65</v>
      </c>
      <c r="E238" s="36">
        <v>69</v>
      </c>
      <c r="F238" s="36">
        <v>47</v>
      </c>
      <c r="G238" s="36">
        <v>44</v>
      </c>
      <c r="H238" s="36">
        <v>161</v>
      </c>
    </row>
    <row r="239" spans="1:8">
      <c r="A239" t="s">
        <v>155</v>
      </c>
      <c r="B239" s="3" t="s">
        <v>63</v>
      </c>
      <c r="C239" s="3" t="s">
        <v>455</v>
      </c>
      <c r="D239" s="36">
        <v>118</v>
      </c>
      <c r="E239" s="36">
        <v>82</v>
      </c>
      <c r="F239" s="36">
        <v>93</v>
      </c>
      <c r="G239" s="36">
        <v>89</v>
      </c>
      <c r="H239" s="36">
        <v>109</v>
      </c>
    </row>
    <row r="240" spans="1:8">
      <c r="A240" t="s">
        <v>237</v>
      </c>
      <c r="B240" s="3" t="s">
        <v>63</v>
      </c>
      <c r="C240" s="3" t="s">
        <v>456</v>
      </c>
      <c r="D240" s="36">
        <v>118</v>
      </c>
      <c r="E240" s="36">
        <v>82</v>
      </c>
      <c r="F240" s="36">
        <v>91</v>
      </c>
      <c r="G240" s="36">
        <v>89</v>
      </c>
      <c r="H240" s="36">
        <v>68</v>
      </c>
    </row>
    <row r="241" spans="1:8">
      <c r="A241" t="s">
        <v>239</v>
      </c>
      <c r="B241" s="3" t="s">
        <v>63</v>
      </c>
      <c r="C241" s="3" t="s">
        <v>457</v>
      </c>
      <c r="D241" s="36">
        <v>50</v>
      </c>
      <c r="E241" s="36">
        <v>57</v>
      </c>
      <c r="F241" s="36">
        <v>93</v>
      </c>
      <c r="G241" s="36">
        <v>78</v>
      </c>
      <c r="H241" s="36">
        <v>109</v>
      </c>
    </row>
    <row r="242" spans="1:8">
      <c r="A242" t="s">
        <v>169</v>
      </c>
      <c r="B242" s="38" t="s">
        <v>63</v>
      </c>
      <c r="C242" s="3" t="s">
        <v>458</v>
      </c>
      <c r="D242" s="36">
        <v>48</v>
      </c>
      <c r="E242" s="36">
        <v>35</v>
      </c>
      <c r="F242" s="36">
        <v>93</v>
      </c>
      <c r="G242" s="36">
        <v>95</v>
      </c>
      <c r="H242" s="36">
        <v>66</v>
      </c>
    </row>
    <row r="243" spans="1:8">
      <c r="A243" t="s">
        <v>174</v>
      </c>
      <c r="B243" s="3" t="s">
        <v>63</v>
      </c>
      <c r="C243" s="3" t="s">
        <v>459</v>
      </c>
      <c r="D243" s="36">
        <v>76</v>
      </c>
      <c r="E243" s="36">
        <v>87</v>
      </c>
      <c r="F243" s="36">
        <v>62</v>
      </c>
      <c r="G243" s="36">
        <v>71</v>
      </c>
      <c r="H243" s="36">
        <v>88</v>
      </c>
    </row>
    <row r="244" spans="1:8">
      <c r="A244" t="s">
        <v>176</v>
      </c>
      <c r="B244" s="3" t="s">
        <v>63</v>
      </c>
      <c r="C244" s="3" t="s">
        <v>460</v>
      </c>
      <c r="D244" s="36">
        <v>0</v>
      </c>
      <c r="E244" s="36">
        <v>23</v>
      </c>
      <c r="F244" s="36">
        <v>12</v>
      </c>
      <c r="G244" s="36">
        <v>0</v>
      </c>
      <c r="H244" s="36">
        <v>0</v>
      </c>
    </row>
    <row r="245" spans="1:8">
      <c r="A245" t="s">
        <v>178</v>
      </c>
      <c r="B245" s="3" t="s">
        <v>63</v>
      </c>
      <c r="C245" s="3" t="s">
        <v>461</v>
      </c>
      <c r="D245" s="36">
        <v>35</v>
      </c>
      <c r="E245" s="36">
        <v>38</v>
      </c>
      <c r="F245" s="36">
        <v>34</v>
      </c>
      <c r="G245" s="36">
        <v>43</v>
      </c>
      <c r="H245" s="36">
        <v>76</v>
      </c>
    </row>
    <row r="246" spans="1:8">
      <c r="A246" t="s">
        <v>180</v>
      </c>
      <c r="B246" s="3" t="s">
        <v>63</v>
      </c>
      <c r="C246" s="3" t="s">
        <v>462</v>
      </c>
      <c r="D246" s="36">
        <v>56</v>
      </c>
      <c r="E246" s="36">
        <v>22</v>
      </c>
      <c r="F246" s="36">
        <v>68</v>
      </c>
      <c r="G246" s="36">
        <v>118</v>
      </c>
      <c r="H246" s="36">
        <v>61</v>
      </c>
    </row>
    <row r="247" spans="1:8">
      <c r="A247" t="s">
        <v>182</v>
      </c>
      <c r="B247" s="3" t="s">
        <v>63</v>
      </c>
      <c r="C247" s="3" t="s">
        <v>463</v>
      </c>
      <c r="D247" s="36">
        <v>64</v>
      </c>
      <c r="E247" s="36">
        <v>58</v>
      </c>
      <c r="F247" s="36">
        <v>60</v>
      </c>
      <c r="G247" s="36">
        <v>69</v>
      </c>
      <c r="H247" s="36">
        <v>61</v>
      </c>
    </row>
    <row r="248" spans="1:8">
      <c r="A248" t="s">
        <v>247</v>
      </c>
      <c r="B248" s="3" t="s">
        <v>63</v>
      </c>
      <c r="C248" s="3" t="s">
        <v>464</v>
      </c>
      <c r="D248" s="36">
        <v>119</v>
      </c>
      <c r="E248" s="36">
        <v>126</v>
      </c>
      <c r="F248" s="36">
        <v>109</v>
      </c>
      <c r="G248" s="36">
        <v>186</v>
      </c>
      <c r="H248" s="36">
        <v>132</v>
      </c>
    </row>
    <row r="249" spans="1:8">
      <c r="A249" t="s">
        <v>65</v>
      </c>
      <c r="B249" s="3" t="s">
        <v>64</v>
      </c>
      <c r="C249" s="3" t="s">
        <v>205</v>
      </c>
      <c r="D249" s="36">
        <v>91</v>
      </c>
      <c r="E249" s="36">
        <v>109</v>
      </c>
      <c r="F249" s="36">
        <v>85</v>
      </c>
      <c r="G249" s="36">
        <v>109</v>
      </c>
      <c r="H249" s="36">
        <v>146</v>
      </c>
    </row>
    <row r="250" spans="1:8">
      <c r="A250" t="s">
        <v>114</v>
      </c>
      <c r="B250" s="38" t="s">
        <v>64</v>
      </c>
      <c r="C250" s="3" t="s">
        <v>465</v>
      </c>
      <c r="D250" s="36">
        <v>91</v>
      </c>
      <c r="E250" s="36">
        <v>109</v>
      </c>
      <c r="F250" s="36">
        <v>85</v>
      </c>
      <c r="G250" s="36">
        <v>109</v>
      </c>
      <c r="H250" s="36">
        <v>146</v>
      </c>
    </row>
    <row r="251" spans="1:8">
      <c r="A251" t="s">
        <v>121</v>
      </c>
      <c r="B251" s="3" t="s">
        <v>64</v>
      </c>
      <c r="C251" s="3" t="s">
        <v>466</v>
      </c>
      <c r="D251" s="36">
        <v>0</v>
      </c>
      <c r="E251" s="36">
        <v>62</v>
      </c>
      <c r="F251" s="36">
        <v>7</v>
      </c>
      <c r="G251" s="36">
        <v>0</v>
      </c>
      <c r="H251" s="36">
        <v>62</v>
      </c>
    </row>
    <row r="252" spans="1:8">
      <c r="A252" t="s">
        <v>125</v>
      </c>
      <c r="B252" s="3" t="s">
        <v>64</v>
      </c>
      <c r="C252" s="3" t="s">
        <v>467</v>
      </c>
      <c r="D252" s="36">
        <v>0</v>
      </c>
      <c r="E252" s="36">
        <v>0</v>
      </c>
      <c r="F252" s="36">
        <v>0</v>
      </c>
      <c r="G252" s="36">
        <v>0</v>
      </c>
      <c r="H252" s="36">
        <v>0</v>
      </c>
    </row>
    <row r="253" spans="1:8">
      <c r="A253" t="s">
        <v>227</v>
      </c>
      <c r="B253" s="39" t="s">
        <v>64</v>
      </c>
      <c r="C253" s="3" t="s">
        <v>468</v>
      </c>
      <c r="D253" s="36">
        <v>0</v>
      </c>
      <c r="E253" s="36">
        <v>0</v>
      </c>
      <c r="F253" s="36">
        <v>0</v>
      </c>
      <c r="G253" s="36">
        <v>0</v>
      </c>
      <c r="H253" s="36">
        <v>0</v>
      </c>
    </row>
    <row r="254" spans="1:8">
      <c r="A254" t="s">
        <v>229</v>
      </c>
      <c r="B254" s="3" t="s">
        <v>64</v>
      </c>
      <c r="C254" s="3" t="s">
        <v>469</v>
      </c>
      <c r="D254" s="36">
        <v>0</v>
      </c>
      <c r="E254" s="36">
        <v>0</v>
      </c>
      <c r="F254" s="36">
        <v>0</v>
      </c>
      <c r="G254" s="36">
        <v>0</v>
      </c>
      <c r="H254" s="36">
        <v>0</v>
      </c>
    </row>
    <row r="255" spans="1:8">
      <c r="A255" t="s">
        <v>142</v>
      </c>
      <c r="B255" s="3" t="s">
        <v>64</v>
      </c>
      <c r="C255" s="3" t="s">
        <v>470</v>
      </c>
      <c r="D255" s="36">
        <v>0</v>
      </c>
      <c r="E255" s="36">
        <v>0</v>
      </c>
      <c r="F255" s="36">
        <v>7</v>
      </c>
      <c r="G255" s="36">
        <v>0</v>
      </c>
      <c r="H255" s="36">
        <v>0</v>
      </c>
    </row>
    <row r="256" spans="1:8">
      <c r="A256" t="s">
        <v>232</v>
      </c>
      <c r="B256" s="3" t="s">
        <v>64</v>
      </c>
      <c r="C256" s="3" t="s">
        <v>471</v>
      </c>
      <c r="D256" s="36">
        <v>0</v>
      </c>
      <c r="E256" s="36">
        <v>0</v>
      </c>
      <c r="F256" s="36">
        <v>0</v>
      </c>
      <c r="G256" s="36">
        <v>0</v>
      </c>
      <c r="H256" s="36">
        <v>0</v>
      </c>
    </row>
    <row r="257" spans="1:8">
      <c r="A257" t="s">
        <v>234</v>
      </c>
      <c r="B257" s="3" t="s">
        <v>64</v>
      </c>
      <c r="C257" s="3" t="s">
        <v>472</v>
      </c>
      <c r="D257" s="36">
        <v>0</v>
      </c>
      <c r="E257" s="36">
        <v>0</v>
      </c>
      <c r="F257" s="36">
        <v>7</v>
      </c>
      <c r="G257" s="36">
        <v>0</v>
      </c>
      <c r="H257" s="36">
        <v>0</v>
      </c>
    </row>
    <row r="258" spans="1:8">
      <c r="A258" t="s">
        <v>155</v>
      </c>
      <c r="B258" s="3" t="s">
        <v>64</v>
      </c>
      <c r="C258" s="3" t="s">
        <v>473</v>
      </c>
      <c r="D258" s="36">
        <v>61</v>
      </c>
      <c r="E258" s="36">
        <v>62</v>
      </c>
      <c r="F258" s="36">
        <v>35</v>
      </c>
      <c r="G258" s="36">
        <v>62</v>
      </c>
      <c r="H258" s="36">
        <v>87</v>
      </c>
    </row>
    <row r="259" spans="1:8">
      <c r="A259" t="s">
        <v>237</v>
      </c>
      <c r="B259" s="3" t="s">
        <v>64</v>
      </c>
      <c r="C259" s="3" t="s">
        <v>474</v>
      </c>
      <c r="D259" s="36">
        <v>61</v>
      </c>
      <c r="E259" s="36">
        <v>61</v>
      </c>
      <c r="F259" s="36">
        <v>35</v>
      </c>
      <c r="G259" s="36">
        <v>62</v>
      </c>
      <c r="H259" s="36">
        <v>87</v>
      </c>
    </row>
    <row r="260" spans="1:8">
      <c r="A260" t="s">
        <v>239</v>
      </c>
      <c r="B260" s="38" t="s">
        <v>64</v>
      </c>
      <c r="C260" s="3" t="s">
        <v>475</v>
      </c>
      <c r="D260" s="36">
        <v>0</v>
      </c>
      <c r="E260" s="36">
        <v>62</v>
      </c>
      <c r="F260" s="36">
        <v>0</v>
      </c>
      <c r="G260" s="36">
        <v>0</v>
      </c>
      <c r="H260" s="36">
        <v>62</v>
      </c>
    </row>
    <row r="261" spans="1:8">
      <c r="A261" t="s">
        <v>169</v>
      </c>
      <c r="B261" s="3" t="s">
        <v>64</v>
      </c>
      <c r="C261" s="3" t="s">
        <v>476</v>
      </c>
      <c r="D261" s="36">
        <v>0</v>
      </c>
      <c r="E261" s="36">
        <v>0</v>
      </c>
      <c r="F261" s="36">
        <v>51</v>
      </c>
      <c r="G261" s="36">
        <v>58</v>
      </c>
      <c r="H261" s="36">
        <v>146</v>
      </c>
    </row>
    <row r="262" spans="1:8">
      <c r="A262" t="s">
        <v>174</v>
      </c>
      <c r="B262" s="3" t="s">
        <v>64</v>
      </c>
      <c r="C262" s="3" t="s">
        <v>477</v>
      </c>
      <c r="D262" s="36">
        <v>28</v>
      </c>
      <c r="E262" s="36">
        <v>44</v>
      </c>
      <c r="F262" s="36">
        <v>85</v>
      </c>
      <c r="G262" s="36">
        <v>109</v>
      </c>
      <c r="H262" s="36">
        <v>87</v>
      </c>
    </row>
    <row r="263" spans="1:8">
      <c r="A263" t="s">
        <v>176</v>
      </c>
      <c r="B263" s="3" t="s">
        <v>64</v>
      </c>
      <c r="C263" s="3" t="s">
        <v>478</v>
      </c>
      <c r="D263" s="36">
        <v>54</v>
      </c>
      <c r="E263" s="36">
        <v>0</v>
      </c>
      <c r="F263" s="36">
        <v>0</v>
      </c>
      <c r="G263" s="36">
        <v>0</v>
      </c>
      <c r="H263" s="36">
        <v>0</v>
      </c>
    </row>
    <row r="264" spans="1:8">
      <c r="A264" t="s">
        <v>178</v>
      </c>
      <c r="B264" s="3" t="s">
        <v>64</v>
      </c>
      <c r="C264" s="3" t="s">
        <v>479</v>
      </c>
      <c r="D264" s="36">
        <v>0</v>
      </c>
      <c r="E264" s="36">
        <v>0</v>
      </c>
      <c r="F264" s="36">
        <v>0</v>
      </c>
      <c r="G264" s="36">
        <v>0</v>
      </c>
      <c r="H264" s="36">
        <v>0</v>
      </c>
    </row>
    <row r="265" spans="1:8">
      <c r="A265" t="s">
        <v>180</v>
      </c>
      <c r="B265" s="3" t="s">
        <v>64</v>
      </c>
      <c r="C265" s="3" t="s">
        <v>480</v>
      </c>
      <c r="D265" s="36">
        <v>0</v>
      </c>
      <c r="E265" s="36">
        <v>0</v>
      </c>
      <c r="F265" s="36">
        <v>25</v>
      </c>
      <c r="G265" s="36">
        <v>52</v>
      </c>
      <c r="H265" s="36">
        <v>70</v>
      </c>
    </row>
    <row r="266" spans="1:8">
      <c r="A266" t="s">
        <v>182</v>
      </c>
      <c r="B266" s="3" t="s">
        <v>64</v>
      </c>
      <c r="C266" s="3" t="s">
        <v>481</v>
      </c>
      <c r="D266" s="36">
        <v>59</v>
      </c>
      <c r="E266" s="36">
        <v>52</v>
      </c>
      <c r="F266" s="36">
        <v>53</v>
      </c>
      <c r="G266" s="36">
        <v>45</v>
      </c>
      <c r="H266" s="36">
        <v>32</v>
      </c>
    </row>
    <row r="267" spans="1:8">
      <c r="A267" t="s">
        <v>247</v>
      </c>
      <c r="B267" s="3" t="s">
        <v>64</v>
      </c>
      <c r="C267" s="3" t="s">
        <v>482</v>
      </c>
      <c r="D267" s="36">
        <v>91</v>
      </c>
      <c r="E267" s="36">
        <v>109</v>
      </c>
      <c r="F267" s="36">
        <v>68</v>
      </c>
      <c r="G267" s="36">
        <v>73</v>
      </c>
      <c r="H267" s="36">
        <v>90</v>
      </c>
    </row>
    <row r="268" spans="1:8">
      <c r="A268" t="s">
        <v>65</v>
      </c>
      <c r="B268" s="43" t="s">
        <v>483</v>
      </c>
      <c r="C268" s="3" t="s">
        <v>199</v>
      </c>
      <c r="D268" s="36">
        <v>211</v>
      </c>
      <c r="E268" s="36">
        <v>169</v>
      </c>
      <c r="F268" s="36">
        <v>198</v>
      </c>
      <c r="G268" s="36">
        <v>222</v>
      </c>
      <c r="H268" s="36">
        <v>302</v>
      </c>
    </row>
    <row r="269" spans="1:8">
      <c r="A269" t="s">
        <v>114</v>
      </c>
      <c r="B269" s="44" t="s">
        <v>483</v>
      </c>
      <c r="C269" s="3" t="s">
        <v>484</v>
      </c>
      <c r="D269" s="36">
        <v>211</v>
      </c>
      <c r="E269" s="36">
        <v>169</v>
      </c>
      <c r="F269" s="36">
        <v>198</v>
      </c>
      <c r="G269" s="36">
        <v>222</v>
      </c>
      <c r="H269" s="36">
        <v>302</v>
      </c>
    </row>
    <row r="270" spans="1:8">
      <c r="A270" t="s">
        <v>121</v>
      </c>
      <c r="B270" s="44" t="s">
        <v>483</v>
      </c>
      <c r="C270" s="3" t="s">
        <v>485</v>
      </c>
      <c r="D270" s="36">
        <v>116</v>
      </c>
      <c r="E270" s="36">
        <v>135</v>
      </c>
      <c r="F270" s="36">
        <v>165</v>
      </c>
      <c r="G270" s="36">
        <v>140</v>
      </c>
      <c r="H270" s="36">
        <v>161</v>
      </c>
    </row>
    <row r="271" spans="1:8">
      <c r="A271" t="s">
        <v>125</v>
      </c>
      <c r="B271" s="45" t="s">
        <v>483</v>
      </c>
      <c r="C271" s="3" t="s">
        <v>486</v>
      </c>
      <c r="D271" s="36">
        <v>84</v>
      </c>
      <c r="E271" s="36">
        <v>96</v>
      </c>
      <c r="F271" s="36">
        <v>99</v>
      </c>
      <c r="G271" s="36">
        <v>101</v>
      </c>
      <c r="H271" s="36">
        <v>94</v>
      </c>
    </row>
    <row r="272" spans="1:8">
      <c r="A272" t="s">
        <v>227</v>
      </c>
      <c r="B272" s="44" t="s">
        <v>483</v>
      </c>
      <c r="C272" s="3" t="s">
        <v>487</v>
      </c>
      <c r="D272" s="36">
        <v>84</v>
      </c>
      <c r="E272" s="36">
        <v>96</v>
      </c>
      <c r="F272" s="36">
        <v>99</v>
      </c>
      <c r="G272" s="36">
        <v>101</v>
      </c>
      <c r="H272" s="36">
        <v>94</v>
      </c>
    </row>
    <row r="273" spans="1:8">
      <c r="A273" t="s">
        <v>229</v>
      </c>
      <c r="B273" s="44" t="s">
        <v>483</v>
      </c>
      <c r="C273" s="3" t="s">
        <v>488</v>
      </c>
      <c r="D273" s="36">
        <v>76</v>
      </c>
      <c r="E273" s="36">
        <v>87</v>
      </c>
      <c r="F273" s="36">
        <v>69</v>
      </c>
      <c r="G273" s="36">
        <v>93</v>
      </c>
      <c r="H273" s="36">
        <v>85</v>
      </c>
    </row>
    <row r="274" spans="1:8">
      <c r="A274" t="s">
        <v>142</v>
      </c>
      <c r="B274" s="44" t="s">
        <v>483</v>
      </c>
      <c r="C274" s="3" t="s">
        <v>489</v>
      </c>
      <c r="D274" s="36">
        <v>70</v>
      </c>
      <c r="E274" s="36">
        <v>75</v>
      </c>
      <c r="F274" s="36">
        <v>165</v>
      </c>
      <c r="G274" s="36">
        <v>49</v>
      </c>
      <c r="H274" s="36">
        <v>161</v>
      </c>
    </row>
    <row r="275" spans="1:8">
      <c r="A275" t="s">
        <v>232</v>
      </c>
      <c r="B275" s="44" t="s">
        <v>483</v>
      </c>
      <c r="C275" s="3" t="s">
        <v>490</v>
      </c>
      <c r="D275" s="36">
        <v>70</v>
      </c>
      <c r="E275" s="36">
        <v>75</v>
      </c>
      <c r="F275" s="36">
        <v>62</v>
      </c>
      <c r="G275" s="36">
        <v>49</v>
      </c>
      <c r="H275" s="36">
        <v>99</v>
      </c>
    </row>
    <row r="276" spans="1:8">
      <c r="A276" t="s">
        <v>234</v>
      </c>
      <c r="B276" s="44" t="s">
        <v>483</v>
      </c>
      <c r="C276" s="3" t="s">
        <v>491</v>
      </c>
      <c r="D276" s="36">
        <v>65</v>
      </c>
      <c r="E276" s="36">
        <v>69</v>
      </c>
      <c r="F276" s="36">
        <v>165</v>
      </c>
      <c r="G276" s="36">
        <v>44</v>
      </c>
      <c r="H276" s="36">
        <v>161</v>
      </c>
    </row>
    <row r="277" spans="1:8">
      <c r="A277" t="s">
        <v>155</v>
      </c>
      <c r="B277" s="44" t="s">
        <v>483</v>
      </c>
      <c r="C277" s="3" t="s">
        <v>492</v>
      </c>
      <c r="D277" s="36">
        <v>118</v>
      </c>
      <c r="E277" s="36">
        <v>135</v>
      </c>
      <c r="F277" s="36">
        <v>95</v>
      </c>
      <c r="G277" s="36">
        <v>140</v>
      </c>
      <c r="H277" s="36">
        <v>126</v>
      </c>
    </row>
    <row r="278" spans="1:8">
      <c r="A278" t="s">
        <v>237</v>
      </c>
      <c r="B278" s="43" t="s">
        <v>483</v>
      </c>
      <c r="C278" s="3" t="s">
        <v>493</v>
      </c>
      <c r="D278" s="36">
        <v>118</v>
      </c>
      <c r="E278" s="36">
        <v>98</v>
      </c>
      <c r="F278" s="36">
        <v>91</v>
      </c>
      <c r="G278" s="36">
        <v>121</v>
      </c>
      <c r="H278" s="36">
        <v>125</v>
      </c>
    </row>
    <row r="279" spans="1:8">
      <c r="A279" t="s">
        <v>239</v>
      </c>
      <c r="B279" s="44" t="s">
        <v>483</v>
      </c>
      <c r="C279" s="3" t="s">
        <v>494</v>
      </c>
      <c r="D279" s="36">
        <v>116</v>
      </c>
      <c r="E279" s="36">
        <v>135</v>
      </c>
      <c r="F279" s="36">
        <v>95</v>
      </c>
      <c r="G279" s="36">
        <v>140</v>
      </c>
      <c r="H279" s="36">
        <v>126</v>
      </c>
    </row>
    <row r="280" spans="1:8">
      <c r="A280" t="s">
        <v>169</v>
      </c>
      <c r="B280" s="44" t="s">
        <v>483</v>
      </c>
      <c r="C280" s="3" t="s">
        <v>495</v>
      </c>
      <c r="D280" s="36">
        <v>130</v>
      </c>
      <c r="E280" s="36">
        <v>118</v>
      </c>
      <c r="F280" s="36">
        <v>93</v>
      </c>
      <c r="G280" s="36">
        <v>95</v>
      </c>
      <c r="H280" s="36">
        <v>146</v>
      </c>
    </row>
    <row r="281" spans="1:8">
      <c r="A281" t="s">
        <v>174</v>
      </c>
      <c r="B281" s="44" t="s">
        <v>483</v>
      </c>
      <c r="C281" s="3" t="s">
        <v>496</v>
      </c>
      <c r="D281" s="36">
        <v>170</v>
      </c>
      <c r="E281" s="36">
        <v>109</v>
      </c>
      <c r="F281" s="36">
        <v>105</v>
      </c>
      <c r="G281" s="36">
        <v>109</v>
      </c>
      <c r="H281" s="36">
        <v>88</v>
      </c>
    </row>
    <row r="282" spans="1:8">
      <c r="A282" t="s">
        <v>176</v>
      </c>
      <c r="B282" s="44" t="s">
        <v>483</v>
      </c>
      <c r="C282" s="3" t="s">
        <v>497</v>
      </c>
      <c r="D282" s="36">
        <v>116</v>
      </c>
      <c r="E282" s="36">
        <v>169</v>
      </c>
      <c r="F282" s="36">
        <v>76</v>
      </c>
      <c r="G282" s="36">
        <v>109</v>
      </c>
      <c r="H282" s="36">
        <v>110</v>
      </c>
    </row>
    <row r="283" spans="1:8">
      <c r="A283" t="s">
        <v>178</v>
      </c>
      <c r="B283" s="44" t="s">
        <v>483</v>
      </c>
      <c r="C283" s="3" t="s">
        <v>498</v>
      </c>
      <c r="D283" s="36">
        <v>65</v>
      </c>
      <c r="E283" s="36">
        <v>85</v>
      </c>
      <c r="F283" s="36">
        <v>83</v>
      </c>
      <c r="G283" s="36">
        <v>62</v>
      </c>
      <c r="H283" s="36">
        <v>76</v>
      </c>
    </row>
    <row r="284" spans="1:8">
      <c r="A284" t="s">
        <v>180</v>
      </c>
      <c r="B284" s="44" t="s">
        <v>483</v>
      </c>
      <c r="C284" s="3" t="s">
        <v>499</v>
      </c>
      <c r="D284" s="36">
        <v>70</v>
      </c>
      <c r="E284" s="36">
        <v>58</v>
      </c>
      <c r="F284" s="36">
        <v>76</v>
      </c>
      <c r="G284" s="36">
        <v>118</v>
      </c>
      <c r="H284" s="36">
        <v>70</v>
      </c>
    </row>
    <row r="285" spans="1:8">
      <c r="A285" t="s">
        <v>182</v>
      </c>
      <c r="B285" s="44" t="s">
        <v>483</v>
      </c>
      <c r="C285" s="3" t="s">
        <v>500</v>
      </c>
      <c r="D285" s="36">
        <v>81</v>
      </c>
      <c r="E285" s="36">
        <v>102</v>
      </c>
      <c r="F285" s="36">
        <v>102</v>
      </c>
      <c r="G285" s="36">
        <v>69</v>
      </c>
      <c r="H285" s="36">
        <v>78</v>
      </c>
    </row>
    <row r="286" spans="1:8">
      <c r="A286" t="s">
        <v>247</v>
      </c>
      <c r="B286" s="43" t="s">
        <v>483</v>
      </c>
      <c r="C286" s="3" t="s">
        <v>501</v>
      </c>
      <c r="D286" s="36">
        <v>211</v>
      </c>
      <c r="E286" s="36">
        <v>131</v>
      </c>
      <c r="F286" s="36">
        <v>198</v>
      </c>
      <c r="G286" s="36">
        <v>222</v>
      </c>
      <c r="H286" s="36">
        <v>302</v>
      </c>
    </row>
    <row r="287" spans="1:8">
      <c r="A287" t="s">
        <v>65</v>
      </c>
      <c r="B287" s="2" t="s">
        <v>502</v>
      </c>
      <c r="C287" s="3" t="s">
        <v>503</v>
      </c>
      <c r="D287" s="36">
        <v>144</v>
      </c>
      <c r="E287" s="36">
        <v>136</v>
      </c>
      <c r="F287" s="36">
        <v>176</v>
      </c>
      <c r="G287" s="36">
        <v>169</v>
      </c>
      <c r="H287" s="36">
        <v>309</v>
      </c>
    </row>
    <row r="288" spans="1:8">
      <c r="A288" t="s">
        <v>114</v>
      </c>
      <c r="B288" s="2" t="s">
        <v>502</v>
      </c>
      <c r="C288" s="3" t="s">
        <v>504</v>
      </c>
      <c r="D288" s="36">
        <v>144</v>
      </c>
      <c r="E288" s="36">
        <v>136</v>
      </c>
      <c r="F288" s="36">
        <v>176</v>
      </c>
      <c r="G288" s="36">
        <v>169</v>
      </c>
      <c r="H288" s="36">
        <v>309</v>
      </c>
    </row>
    <row r="289" spans="1:8">
      <c r="A289" t="s">
        <v>121</v>
      </c>
      <c r="B289" s="46" t="s">
        <v>502</v>
      </c>
      <c r="C289" s="3" t="s">
        <v>505</v>
      </c>
      <c r="D289" s="36">
        <v>112</v>
      </c>
      <c r="E289" s="36">
        <v>105</v>
      </c>
      <c r="F289" s="36">
        <v>87</v>
      </c>
      <c r="G289" s="36">
        <v>88</v>
      </c>
      <c r="H289" s="36">
        <v>99</v>
      </c>
    </row>
    <row r="290" spans="1:8">
      <c r="A290" t="s">
        <v>125</v>
      </c>
      <c r="B290" s="2" t="s">
        <v>502</v>
      </c>
      <c r="C290" s="3" t="s">
        <v>506</v>
      </c>
      <c r="D290" s="36">
        <v>68</v>
      </c>
      <c r="E290" s="36">
        <v>63</v>
      </c>
      <c r="F290" s="36">
        <v>68</v>
      </c>
      <c r="G290" s="36">
        <v>75</v>
      </c>
      <c r="H290" s="36">
        <v>81</v>
      </c>
    </row>
    <row r="291" spans="1:8">
      <c r="A291" t="s">
        <v>227</v>
      </c>
      <c r="B291" s="2" t="s">
        <v>502</v>
      </c>
      <c r="C291" s="3" t="s">
        <v>507</v>
      </c>
      <c r="D291" s="36">
        <v>68</v>
      </c>
      <c r="E291" s="36">
        <v>63</v>
      </c>
      <c r="F291" s="36">
        <v>68</v>
      </c>
      <c r="G291" s="36">
        <v>75</v>
      </c>
      <c r="H291" s="36">
        <v>81</v>
      </c>
    </row>
    <row r="292" spans="1:8">
      <c r="A292" t="s">
        <v>229</v>
      </c>
      <c r="B292" s="2" t="s">
        <v>502</v>
      </c>
      <c r="C292" s="3" t="s">
        <v>508</v>
      </c>
      <c r="D292" s="36">
        <v>56</v>
      </c>
      <c r="E292" s="36">
        <v>59</v>
      </c>
      <c r="F292" s="36">
        <v>51</v>
      </c>
      <c r="G292" s="36">
        <v>56</v>
      </c>
      <c r="H292" s="36">
        <v>66</v>
      </c>
    </row>
    <row r="293" spans="1:8">
      <c r="A293" t="s">
        <v>142</v>
      </c>
      <c r="B293" s="2" t="s">
        <v>502</v>
      </c>
      <c r="C293" s="3" t="s">
        <v>509</v>
      </c>
      <c r="D293" s="36">
        <v>83</v>
      </c>
      <c r="E293" s="36">
        <v>95</v>
      </c>
      <c r="F293" s="36">
        <v>87</v>
      </c>
      <c r="G293" s="36">
        <v>88</v>
      </c>
      <c r="H293" s="36">
        <v>76</v>
      </c>
    </row>
    <row r="294" spans="1:8">
      <c r="A294" t="s">
        <v>232</v>
      </c>
      <c r="B294" s="2" t="s">
        <v>502</v>
      </c>
      <c r="C294" s="3" t="s">
        <v>510</v>
      </c>
      <c r="D294" s="36">
        <v>83</v>
      </c>
      <c r="E294" s="36">
        <v>62</v>
      </c>
      <c r="F294" s="36">
        <v>73</v>
      </c>
      <c r="G294" s="36">
        <v>51</v>
      </c>
      <c r="H294" s="36">
        <v>76</v>
      </c>
    </row>
    <row r="295" spans="1:8">
      <c r="A295" t="s">
        <v>234</v>
      </c>
      <c r="B295" s="2" t="s">
        <v>502</v>
      </c>
      <c r="C295" s="3" t="s">
        <v>511</v>
      </c>
      <c r="D295" s="36">
        <v>83</v>
      </c>
      <c r="E295" s="36">
        <v>95</v>
      </c>
      <c r="F295" s="36">
        <v>87</v>
      </c>
      <c r="G295" s="36">
        <v>88</v>
      </c>
      <c r="H295" s="36">
        <v>39</v>
      </c>
    </row>
    <row r="296" spans="1:8">
      <c r="A296" t="s">
        <v>155</v>
      </c>
      <c r="B296" s="47" t="s">
        <v>502</v>
      </c>
      <c r="C296" s="3" t="s">
        <v>512</v>
      </c>
      <c r="D296" s="36">
        <v>124</v>
      </c>
      <c r="E296" s="36">
        <v>105</v>
      </c>
      <c r="F296" s="36">
        <v>124</v>
      </c>
      <c r="G296" s="36">
        <v>153</v>
      </c>
      <c r="H296" s="36">
        <v>185</v>
      </c>
    </row>
    <row r="297" spans="1:8">
      <c r="A297" t="s">
        <v>237</v>
      </c>
      <c r="B297" s="2" t="s">
        <v>502</v>
      </c>
      <c r="C297" s="3" t="s">
        <v>513</v>
      </c>
      <c r="D297" s="36">
        <v>124</v>
      </c>
      <c r="E297" s="36">
        <v>97</v>
      </c>
      <c r="F297" s="36">
        <v>124</v>
      </c>
      <c r="G297" s="36">
        <v>153</v>
      </c>
      <c r="H297" s="36">
        <v>185</v>
      </c>
    </row>
    <row r="298" spans="1:8">
      <c r="A298" t="s">
        <v>239</v>
      </c>
      <c r="B298" s="2" t="s">
        <v>502</v>
      </c>
      <c r="C298" s="3" t="s">
        <v>514</v>
      </c>
      <c r="D298" s="36">
        <v>112</v>
      </c>
      <c r="E298" s="36">
        <v>105</v>
      </c>
      <c r="F298" s="36">
        <v>87</v>
      </c>
      <c r="G298" s="36">
        <v>84</v>
      </c>
      <c r="H298" s="36">
        <v>99</v>
      </c>
    </row>
    <row r="299" spans="1:8">
      <c r="A299" t="s">
        <v>169</v>
      </c>
      <c r="B299" s="2" t="s">
        <v>502</v>
      </c>
      <c r="C299" s="3" t="s">
        <v>515</v>
      </c>
      <c r="D299" s="36">
        <v>97</v>
      </c>
      <c r="E299" s="36">
        <v>98</v>
      </c>
      <c r="F299" s="36">
        <v>89</v>
      </c>
      <c r="G299" s="36">
        <v>99</v>
      </c>
      <c r="H299" s="36">
        <v>62</v>
      </c>
    </row>
    <row r="300" spans="1:8">
      <c r="A300" t="s">
        <v>174</v>
      </c>
      <c r="B300" s="2" t="s">
        <v>502</v>
      </c>
      <c r="C300" s="3" t="s">
        <v>516</v>
      </c>
      <c r="D300" s="36">
        <v>99</v>
      </c>
      <c r="E300" s="36">
        <v>87</v>
      </c>
      <c r="F300" s="36">
        <v>109</v>
      </c>
      <c r="G300" s="36">
        <v>101</v>
      </c>
      <c r="H300" s="36">
        <v>99</v>
      </c>
    </row>
    <row r="301" spans="1:8">
      <c r="A301" t="s">
        <v>176</v>
      </c>
      <c r="B301" s="2" t="s">
        <v>502</v>
      </c>
      <c r="C301" s="3" t="s">
        <v>517</v>
      </c>
      <c r="D301" s="36">
        <v>88</v>
      </c>
      <c r="E301" s="36">
        <v>111</v>
      </c>
      <c r="F301" s="36">
        <v>100</v>
      </c>
      <c r="G301" s="36">
        <v>138</v>
      </c>
      <c r="H301" s="36">
        <v>131</v>
      </c>
    </row>
    <row r="302" spans="1:8">
      <c r="A302" t="s">
        <v>178</v>
      </c>
      <c r="B302" s="2" t="s">
        <v>502</v>
      </c>
      <c r="C302" s="3" t="s">
        <v>518</v>
      </c>
      <c r="D302" s="36">
        <v>104</v>
      </c>
      <c r="E302" s="36">
        <v>83</v>
      </c>
      <c r="F302" s="36">
        <v>79</v>
      </c>
      <c r="G302" s="36">
        <v>74</v>
      </c>
      <c r="H302" s="36">
        <v>135</v>
      </c>
    </row>
    <row r="303" spans="1:8">
      <c r="A303" t="s">
        <v>180</v>
      </c>
      <c r="B303" s="2" t="s">
        <v>502</v>
      </c>
      <c r="C303" s="3" t="s">
        <v>519</v>
      </c>
      <c r="D303" s="36">
        <v>57</v>
      </c>
      <c r="E303" s="36">
        <v>91</v>
      </c>
      <c r="F303" s="36">
        <v>87</v>
      </c>
      <c r="G303" s="36">
        <v>65</v>
      </c>
      <c r="H303" s="36">
        <v>56</v>
      </c>
    </row>
    <row r="304" spans="1:8">
      <c r="A304" t="s">
        <v>182</v>
      </c>
      <c r="B304" s="47" t="s">
        <v>502</v>
      </c>
      <c r="C304" s="3" t="s">
        <v>520</v>
      </c>
      <c r="D304" s="36">
        <v>85</v>
      </c>
      <c r="E304" s="36">
        <v>85</v>
      </c>
      <c r="F304" s="36">
        <v>75</v>
      </c>
      <c r="G304" s="36">
        <v>104</v>
      </c>
      <c r="H304" s="36">
        <v>113</v>
      </c>
    </row>
    <row r="305" spans="1:8">
      <c r="A305" t="s">
        <v>247</v>
      </c>
      <c r="B305" s="2" t="s">
        <v>502</v>
      </c>
      <c r="C305" s="3" t="s">
        <v>521</v>
      </c>
      <c r="D305" s="36">
        <v>144</v>
      </c>
      <c r="E305" s="36">
        <v>136</v>
      </c>
      <c r="F305" s="36">
        <v>176</v>
      </c>
      <c r="G305" s="36">
        <v>169</v>
      </c>
      <c r="H305" s="36">
        <v>309</v>
      </c>
    </row>
    <row r="306" spans="1:8">
      <c r="A306" t="s">
        <v>65</v>
      </c>
      <c r="B306" s="48" t="s">
        <v>105</v>
      </c>
      <c r="C306" s="3" t="s">
        <v>522</v>
      </c>
      <c r="D306" s="36">
        <v>211</v>
      </c>
      <c r="E306" s="36">
        <v>214</v>
      </c>
      <c r="F306" s="36">
        <v>223</v>
      </c>
      <c r="G306" s="36">
        <v>242</v>
      </c>
      <c r="H306" s="36">
        <v>309</v>
      </c>
    </row>
    <row r="307" spans="1:8">
      <c r="A307" t="s">
        <v>114</v>
      </c>
      <c r="B307" t="s">
        <v>105</v>
      </c>
      <c r="C307" s="3" t="s">
        <v>523</v>
      </c>
      <c r="D307" s="36">
        <v>211</v>
      </c>
      <c r="E307" s="36">
        <v>214</v>
      </c>
      <c r="F307" s="36">
        <v>223</v>
      </c>
      <c r="G307" s="36">
        <v>242</v>
      </c>
      <c r="H307" s="36">
        <v>309</v>
      </c>
    </row>
    <row r="308" spans="1:8">
      <c r="A308" t="s">
        <v>121</v>
      </c>
      <c r="B308" s="48" t="s">
        <v>105</v>
      </c>
      <c r="C308" s="3" t="s">
        <v>524</v>
      </c>
      <c r="D308" s="36">
        <v>116</v>
      </c>
      <c r="E308" s="36">
        <v>135</v>
      </c>
      <c r="F308" s="36">
        <v>165</v>
      </c>
      <c r="G308" s="36">
        <v>140</v>
      </c>
      <c r="H308" s="36">
        <v>161</v>
      </c>
    </row>
    <row r="309" spans="1:8">
      <c r="A309" t="s">
        <v>125</v>
      </c>
      <c r="B309" s="48" t="s">
        <v>105</v>
      </c>
      <c r="C309" s="3" t="s">
        <v>525</v>
      </c>
      <c r="D309" s="36">
        <v>92</v>
      </c>
      <c r="E309" s="36">
        <v>101</v>
      </c>
      <c r="F309" s="36">
        <v>99</v>
      </c>
      <c r="G309" s="36">
        <v>101</v>
      </c>
      <c r="H309" s="36">
        <v>94</v>
      </c>
    </row>
    <row r="310" spans="1:8">
      <c r="A310" t="s">
        <v>227</v>
      </c>
      <c r="B310" s="48" t="s">
        <v>105</v>
      </c>
      <c r="C310" s="3" t="s">
        <v>526</v>
      </c>
      <c r="D310" s="36">
        <v>88</v>
      </c>
      <c r="E310" s="36">
        <v>101</v>
      </c>
      <c r="F310" s="36">
        <v>99</v>
      </c>
      <c r="G310" s="36">
        <v>101</v>
      </c>
      <c r="H310" s="36">
        <v>94</v>
      </c>
    </row>
    <row r="311" spans="1:8">
      <c r="A311" t="s">
        <v>229</v>
      </c>
      <c r="B311" s="48" t="s">
        <v>105</v>
      </c>
      <c r="C311" s="3" t="s">
        <v>527</v>
      </c>
      <c r="D311" s="36">
        <v>92</v>
      </c>
      <c r="E311" s="36">
        <v>87</v>
      </c>
      <c r="F311" s="36">
        <v>96</v>
      </c>
      <c r="G311" s="36">
        <v>99</v>
      </c>
      <c r="H311" s="36">
        <v>85</v>
      </c>
    </row>
    <row r="312" spans="1:8">
      <c r="A312" t="s">
        <v>142</v>
      </c>
      <c r="B312" s="48" t="s">
        <v>105</v>
      </c>
      <c r="C312" s="3" t="s">
        <v>528</v>
      </c>
      <c r="D312" s="36">
        <v>83</v>
      </c>
      <c r="E312" s="36">
        <v>109</v>
      </c>
      <c r="F312" s="36">
        <v>165</v>
      </c>
      <c r="G312" s="36">
        <v>88</v>
      </c>
      <c r="H312" s="36">
        <v>161</v>
      </c>
    </row>
    <row r="313" spans="1:8">
      <c r="A313" t="s">
        <v>232</v>
      </c>
      <c r="B313" s="48" t="s">
        <v>105</v>
      </c>
      <c r="C313" s="3" t="s">
        <v>529</v>
      </c>
      <c r="D313" s="36">
        <v>83</v>
      </c>
      <c r="E313" s="36">
        <v>109</v>
      </c>
      <c r="F313" s="36">
        <v>101</v>
      </c>
      <c r="G313" s="36">
        <v>74</v>
      </c>
      <c r="H313" s="36">
        <v>99</v>
      </c>
    </row>
    <row r="314" spans="1:8">
      <c r="A314" t="s">
        <v>234</v>
      </c>
      <c r="B314" s="49" t="s">
        <v>105</v>
      </c>
      <c r="C314" s="3" t="s">
        <v>530</v>
      </c>
      <c r="D314" s="36">
        <v>83</v>
      </c>
      <c r="E314" s="36">
        <v>95</v>
      </c>
      <c r="F314" s="36">
        <v>165</v>
      </c>
      <c r="G314" s="36">
        <v>88</v>
      </c>
      <c r="H314" s="36">
        <v>161</v>
      </c>
    </row>
    <row r="315" spans="1:8">
      <c r="A315" t="s">
        <v>155</v>
      </c>
      <c r="B315" s="48" t="s">
        <v>105</v>
      </c>
      <c r="C315" s="3" t="s">
        <v>531</v>
      </c>
      <c r="D315" s="36">
        <v>125</v>
      </c>
      <c r="E315" s="36">
        <v>138</v>
      </c>
      <c r="F315" s="36">
        <v>127</v>
      </c>
      <c r="G315" s="36">
        <v>153</v>
      </c>
      <c r="H315" s="36">
        <v>185</v>
      </c>
    </row>
    <row r="316" spans="1:8">
      <c r="A316" t="s">
        <v>237</v>
      </c>
      <c r="B316" s="48" t="s">
        <v>105</v>
      </c>
      <c r="C316" s="3" t="s">
        <v>532</v>
      </c>
      <c r="D316" s="36">
        <v>125</v>
      </c>
      <c r="E316" s="36">
        <v>138</v>
      </c>
      <c r="F316" s="36">
        <v>127</v>
      </c>
      <c r="G316" s="36">
        <v>153</v>
      </c>
      <c r="H316" s="36">
        <v>185</v>
      </c>
    </row>
    <row r="317" spans="1:8">
      <c r="A317" t="s">
        <v>239</v>
      </c>
      <c r="B317" s="48" t="s">
        <v>105</v>
      </c>
      <c r="C317" s="3" t="s">
        <v>533</v>
      </c>
      <c r="D317" s="36">
        <v>116</v>
      </c>
      <c r="E317" s="36">
        <v>135</v>
      </c>
      <c r="F317" s="36">
        <v>106</v>
      </c>
      <c r="G317" s="36">
        <v>140</v>
      </c>
      <c r="H317" s="36">
        <v>126</v>
      </c>
    </row>
    <row r="318" spans="1:8">
      <c r="A318" t="s">
        <v>169</v>
      </c>
      <c r="B318" s="48" t="s">
        <v>105</v>
      </c>
      <c r="C318" s="3" t="s">
        <v>534</v>
      </c>
      <c r="D318" s="36">
        <v>130</v>
      </c>
      <c r="E318" s="36">
        <v>118</v>
      </c>
      <c r="F318" s="36">
        <v>96</v>
      </c>
      <c r="G318" s="36">
        <v>107</v>
      </c>
      <c r="H318" s="36">
        <v>146</v>
      </c>
    </row>
    <row r="319" spans="1:8">
      <c r="A319" t="s">
        <v>174</v>
      </c>
      <c r="B319" s="48" t="s">
        <v>105</v>
      </c>
      <c r="C319" s="3" t="s">
        <v>535</v>
      </c>
      <c r="D319" s="36">
        <v>170</v>
      </c>
      <c r="E319" s="36">
        <v>109</v>
      </c>
      <c r="F319" s="36">
        <v>109</v>
      </c>
      <c r="G319" s="36">
        <v>116</v>
      </c>
      <c r="H319" s="36">
        <v>104</v>
      </c>
    </row>
    <row r="320" spans="1:8">
      <c r="A320" t="s">
        <v>176</v>
      </c>
      <c r="B320" s="48" t="s">
        <v>105</v>
      </c>
      <c r="C320" s="3" t="s">
        <v>536</v>
      </c>
      <c r="D320" s="36">
        <v>116</v>
      </c>
      <c r="E320" s="36">
        <v>169</v>
      </c>
      <c r="F320" s="36">
        <v>100</v>
      </c>
      <c r="G320" s="36">
        <v>138</v>
      </c>
      <c r="H320" s="36">
        <v>145</v>
      </c>
    </row>
    <row r="321" spans="1:8">
      <c r="A321" t="s">
        <v>178</v>
      </c>
      <c r="B321" s="48" t="s">
        <v>105</v>
      </c>
      <c r="C321" s="3" t="s">
        <v>537</v>
      </c>
      <c r="D321" s="36">
        <v>104</v>
      </c>
      <c r="E321" s="36">
        <v>85</v>
      </c>
      <c r="F321" s="36">
        <v>97</v>
      </c>
      <c r="G321" s="36">
        <v>91</v>
      </c>
      <c r="H321" s="36">
        <v>148</v>
      </c>
    </row>
    <row r="322" spans="1:8">
      <c r="A322" t="s">
        <v>180</v>
      </c>
      <c r="B322" s="49" t="s">
        <v>105</v>
      </c>
      <c r="C322" s="3" t="s">
        <v>538</v>
      </c>
      <c r="D322" s="36">
        <v>88</v>
      </c>
      <c r="E322" s="36">
        <v>92</v>
      </c>
      <c r="F322" s="36">
        <v>89</v>
      </c>
      <c r="G322" s="36">
        <v>118</v>
      </c>
      <c r="H322" s="36">
        <v>83</v>
      </c>
    </row>
    <row r="323" spans="1:8">
      <c r="A323" t="s">
        <v>182</v>
      </c>
      <c r="B323" s="48" t="s">
        <v>105</v>
      </c>
      <c r="C323" s="3" t="s">
        <v>539</v>
      </c>
      <c r="D323" s="36">
        <v>100</v>
      </c>
      <c r="E323" s="36">
        <v>214</v>
      </c>
      <c r="F323" s="36">
        <v>141</v>
      </c>
      <c r="G323" s="36">
        <v>142</v>
      </c>
      <c r="H323" s="36">
        <v>120</v>
      </c>
    </row>
    <row r="324" spans="1:8">
      <c r="A324" t="s">
        <v>247</v>
      </c>
      <c r="B324" s="48" t="s">
        <v>105</v>
      </c>
      <c r="C324" s="3" t="s">
        <v>540</v>
      </c>
      <c r="D324" s="36">
        <v>211</v>
      </c>
      <c r="E324" s="36">
        <v>196</v>
      </c>
      <c r="F324" s="36">
        <v>223</v>
      </c>
      <c r="G324" s="36">
        <v>242</v>
      </c>
      <c r="H324" s="36">
        <v>309</v>
      </c>
    </row>
    <row r="325" spans="1:8">
      <c r="A325" t="s">
        <v>65</v>
      </c>
      <c r="B325" s="39" t="s">
        <v>541</v>
      </c>
      <c r="C325" s="3" t="s">
        <v>211</v>
      </c>
      <c r="D325" s="36">
        <v>166</v>
      </c>
      <c r="E325" s="36">
        <v>214</v>
      </c>
      <c r="F325" s="36">
        <v>223</v>
      </c>
      <c r="G325" s="36">
        <v>242</v>
      </c>
      <c r="H325" s="36">
        <v>251</v>
      </c>
    </row>
    <row r="326" spans="1:8">
      <c r="A326" t="s">
        <v>114</v>
      </c>
      <c r="B326" s="3" t="s">
        <v>541</v>
      </c>
      <c r="C326" s="3" t="s">
        <v>542</v>
      </c>
      <c r="D326" s="36">
        <v>166</v>
      </c>
      <c r="E326" s="36">
        <v>214</v>
      </c>
      <c r="F326" s="36">
        <v>223</v>
      </c>
      <c r="G326" s="36">
        <v>242</v>
      </c>
      <c r="H326" s="36">
        <v>251</v>
      </c>
    </row>
    <row r="327" spans="1:8">
      <c r="A327" t="s">
        <v>121</v>
      </c>
      <c r="B327" s="3" t="s">
        <v>541</v>
      </c>
      <c r="C327" s="3" t="s">
        <v>543</v>
      </c>
      <c r="D327" s="36">
        <v>92</v>
      </c>
      <c r="E327" s="36">
        <v>93</v>
      </c>
      <c r="F327" s="36">
        <v>106</v>
      </c>
      <c r="G327" s="36">
        <v>104</v>
      </c>
      <c r="H327" s="36">
        <v>106</v>
      </c>
    </row>
    <row r="328" spans="1:8">
      <c r="A328" t="s">
        <v>125</v>
      </c>
      <c r="B328" s="3" t="s">
        <v>541</v>
      </c>
      <c r="C328" s="3" t="s">
        <v>544</v>
      </c>
      <c r="D328" s="36">
        <v>92</v>
      </c>
      <c r="E328" s="36">
        <v>101</v>
      </c>
      <c r="F328" s="36">
        <v>96</v>
      </c>
      <c r="G328" s="36">
        <v>99</v>
      </c>
      <c r="H328" s="36">
        <v>86</v>
      </c>
    </row>
    <row r="329" spans="1:8">
      <c r="A329" t="s">
        <v>227</v>
      </c>
      <c r="B329" s="3" t="s">
        <v>541</v>
      </c>
      <c r="C329" s="3" t="s">
        <v>545</v>
      </c>
      <c r="D329" s="36">
        <v>88</v>
      </c>
      <c r="E329" s="36">
        <v>101</v>
      </c>
      <c r="F329" s="36">
        <v>92</v>
      </c>
      <c r="G329" s="36">
        <v>85</v>
      </c>
      <c r="H329" s="36">
        <v>86</v>
      </c>
    </row>
    <row r="330" spans="1:8">
      <c r="A330" t="s">
        <v>229</v>
      </c>
      <c r="B330" s="3" t="s">
        <v>541</v>
      </c>
      <c r="C330" s="3" t="s">
        <v>546</v>
      </c>
      <c r="D330" s="36">
        <v>92</v>
      </c>
      <c r="E330" s="36">
        <v>78</v>
      </c>
      <c r="F330" s="36">
        <v>96</v>
      </c>
      <c r="G330" s="36">
        <v>99</v>
      </c>
      <c r="H330" s="36">
        <v>84</v>
      </c>
    </row>
    <row r="331" spans="1:8">
      <c r="A331" t="s">
        <v>142</v>
      </c>
      <c r="B331" s="3" t="s">
        <v>541</v>
      </c>
      <c r="C331" s="3" t="s">
        <v>547</v>
      </c>
      <c r="D331" s="36">
        <v>68</v>
      </c>
      <c r="E331" s="36">
        <v>109</v>
      </c>
      <c r="F331" s="36">
        <v>101</v>
      </c>
      <c r="G331" s="36">
        <v>74</v>
      </c>
      <c r="H331" s="36">
        <v>81</v>
      </c>
    </row>
    <row r="332" spans="1:8">
      <c r="A332" t="s">
        <v>232</v>
      </c>
      <c r="B332" s="38" t="s">
        <v>541</v>
      </c>
      <c r="C332" s="3" t="s">
        <v>548</v>
      </c>
      <c r="D332" s="36">
        <v>68</v>
      </c>
      <c r="E332" s="36">
        <v>109</v>
      </c>
      <c r="F332" s="36">
        <v>101</v>
      </c>
      <c r="G332" s="36">
        <v>74</v>
      </c>
      <c r="H332" s="36">
        <v>81</v>
      </c>
    </row>
    <row r="333" spans="1:8">
      <c r="A333" t="s">
        <v>234</v>
      </c>
      <c r="B333" s="3" t="s">
        <v>541</v>
      </c>
      <c r="C333" s="3" t="s">
        <v>549</v>
      </c>
      <c r="D333" s="36">
        <v>57</v>
      </c>
      <c r="E333" s="36">
        <v>82</v>
      </c>
      <c r="F333" s="36">
        <v>82</v>
      </c>
      <c r="G333" s="36">
        <v>72</v>
      </c>
      <c r="H333" s="36">
        <v>61</v>
      </c>
    </row>
    <row r="334" spans="1:8">
      <c r="A334" t="s">
        <v>155</v>
      </c>
      <c r="B334" s="3" t="s">
        <v>541</v>
      </c>
      <c r="C334" s="3" t="s">
        <v>550</v>
      </c>
      <c r="D334" s="36">
        <v>125</v>
      </c>
      <c r="E334" s="36">
        <v>138</v>
      </c>
      <c r="F334" s="36">
        <v>127</v>
      </c>
      <c r="G334" s="36">
        <v>106</v>
      </c>
      <c r="H334" s="36">
        <v>142</v>
      </c>
    </row>
    <row r="335" spans="1:8">
      <c r="A335" t="s">
        <v>237</v>
      </c>
      <c r="B335" s="3" t="s">
        <v>541</v>
      </c>
      <c r="C335" s="3" t="s">
        <v>551</v>
      </c>
      <c r="D335" s="36">
        <v>125</v>
      </c>
      <c r="E335" s="36">
        <v>138</v>
      </c>
      <c r="F335" s="36">
        <v>127</v>
      </c>
      <c r="G335" s="36">
        <v>106</v>
      </c>
      <c r="H335" s="36">
        <v>142</v>
      </c>
    </row>
    <row r="336" spans="1:8">
      <c r="A336" t="s">
        <v>239</v>
      </c>
      <c r="B336" s="3" t="s">
        <v>541</v>
      </c>
      <c r="C336" s="3" t="s">
        <v>552</v>
      </c>
      <c r="D336" s="36">
        <v>82</v>
      </c>
      <c r="E336" s="36">
        <v>93</v>
      </c>
      <c r="F336" s="36">
        <v>106</v>
      </c>
      <c r="G336" s="36">
        <v>104</v>
      </c>
      <c r="H336" s="36">
        <v>106</v>
      </c>
    </row>
    <row r="337" spans="1:8">
      <c r="A337" t="s">
        <v>169</v>
      </c>
      <c r="B337" s="3" t="s">
        <v>541</v>
      </c>
      <c r="C337" s="3" t="s">
        <v>553</v>
      </c>
      <c r="D337" s="36">
        <v>104</v>
      </c>
      <c r="E337" s="36">
        <v>93</v>
      </c>
      <c r="F337" s="36">
        <v>96</v>
      </c>
      <c r="G337" s="36">
        <v>107</v>
      </c>
      <c r="H337" s="36">
        <v>102</v>
      </c>
    </row>
    <row r="338" spans="1:8">
      <c r="A338" t="s">
        <v>174</v>
      </c>
      <c r="B338" s="3" t="s">
        <v>541</v>
      </c>
      <c r="C338" s="3" t="s">
        <v>554</v>
      </c>
      <c r="D338" s="36">
        <v>88</v>
      </c>
      <c r="E338" s="36">
        <v>104</v>
      </c>
      <c r="F338" s="36">
        <v>90</v>
      </c>
      <c r="G338" s="36">
        <v>116</v>
      </c>
      <c r="H338" s="36">
        <v>104</v>
      </c>
    </row>
    <row r="339" spans="1:8">
      <c r="A339" t="s">
        <v>176</v>
      </c>
      <c r="B339" s="3" t="s">
        <v>541</v>
      </c>
      <c r="C339" s="3" t="s">
        <v>555</v>
      </c>
      <c r="D339" s="36">
        <v>82</v>
      </c>
      <c r="E339" s="36">
        <v>126</v>
      </c>
      <c r="F339" s="36">
        <v>86</v>
      </c>
      <c r="G339" s="36">
        <v>105</v>
      </c>
      <c r="H339" s="36">
        <v>145</v>
      </c>
    </row>
    <row r="340" spans="1:8">
      <c r="A340" t="s">
        <v>178</v>
      </c>
      <c r="B340" s="38" t="s">
        <v>541</v>
      </c>
      <c r="C340" s="3" t="s">
        <v>556</v>
      </c>
      <c r="D340" s="36">
        <v>71</v>
      </c>
      <c r="E340" s="36">
        <v>60</v>
      </c>
      <c r="F340" s="36">
        <v>97</v>
      </c>
      <c r="G340" s="36">
        <v>91</v>
      </c>
      <c r="H340" s="36">
        <v>148</v>
      </c>
    </row>
    <row r="341" spans="1:8">
      <c r="A341" t="s">
        <v>180</v>
      </c>
      <c r="B341" s="3" t="s">
        <v>541</v>
      </c>
      <c r="C341" s="3" t="s">
        <v>557</v>
      </c>
      <c r="D341" s="36">
        <v>88</v>
      </c>
      <c r="E341" s="36">
        <v>92</v>
      </c>
      <c r="F341" s="36">
        <v>89</v>
      </c>
      <c r="G341" s="36">
        <v>97</v>
      </c>
      <c r="H341" s="36">
        <v>83</v>
      </c>
    </row>
    <row r="342" spans="1:8">
      <c r="A342" t="s">
        <v>182</v>
      </c>
      <c r="B342" s="3" t="s">
        <v>541</v>
      </c>
      <c r="C342" s="3" t="s">
        <v>558</v>
      </c>
      <c r="D342" s="36">
        <v>100</v>
      </c>
      <c r="E342" s="36">
        <v>214</v>
      </c>
      <c r="F342" s="36">
        <v>141</v>
      </c>
      <c r="G342" s="36">
        <v>142</v>
      </c>
      <c r="H342" s="36">
        <v>120</v>
      </c>
    </row>
    <row r="343" spans="1:8">
      <c r="A343" t="s">
        <v>247</v>
      </c>
      <c r="B343" s="39" t="s">
        <v>541</v>
      </c>
      <c r="C343" s="3" t="s">
        <v>559</v>
      </c>
      <c r="D343" s="36">
        <v>166</v>
      </c>
      <c r="E343" s="36">
        <v>196</v>
      </c>
      <c r="F343" s="36">
        <v>223</v>
      </c>
      <c r="G343" s="36">
        <v>242</v>
      </c>
      <c r="H343" s="36">
        <v>251</v>
      </c>
    </row>
    <row r="344" spans="1:8">
      <c r="A344" s="19" t="s">
        <v>190</v>
      </c>
      <c r="B344" s="38" t="s">
        <v>74</v>
      </c>
      <c r="C344" t="s">
        <v>579</v>
      </c>
      <c r="D344" s="36">
        <v>90</v>
      </c>
      <c r="E344" s="36">
        <v>97</v>
      </c>
      <c r="F344" s="36">
        <v>48</v>
      </c>
      <c r="G344" s="36">
        <v>61</v>
      </c>
      <c r="H344" s="36">
        <v>57</v>
      </c>
    </row>
    <row r="345" spans="1:8">
      <c r="A345" s="19" t="s">
        <v>191</v>
      </c>
      <c r="B345" s="38" t="s">
        <v>74</v>
      </c>
      <c r="C345" t="s">
        <v>580</v>
      </c>
      <c r="D345" s="36">
        <v>99</v>
      </c>
      <c r="E345" s="36">
        <v>214</v>
      </c>
      <c r="F345" s="36">
        <v>76</v>
      </c>
      <c r="G345" s="36">
        <v>99</v>
      </c>
      <c r="H345" s="36">
        <v>102</v>
      </c>
    </row>
    <row r="346" spans="1:8">
      <c r="A346" s="19" t="s">
        <v>193</v>
      </c>
      <c r="B346" s="38" t="s">
        <v>74</v>
      </c>
      <c r="C346" t="s">
        <v>581</v>
      </c>
      <c r="D346" s="36">
        <v>77</v>
      </c>
      <c r="E346" s="36">
        <v>69</v>
      </c>
      <c r="F346" s="36">
        <v>57</v>
      </c>
      <c r="G346" s="36">
        <v>51</v>
      </c>
      <c r="H346" s="36">
        <v>59</v>
      </c>
    </row>
    <row r="347" spans="1:8">
      <c r="A347" s="19" t="s">
        <v>195</v>
      </c>
      <c r="B347" s="38" t="s">
        <v>74</v>
      </c>
      <c r="C347" t="s">
        <v>582</v>
      </c>
      <c r="D347" s="36">
        <v>89</v>
      </c>
      <c r="E347" s="36">
        <v>113</v>
      </c>
      <c r="F347" s="36">
        <v>81</v>
      </c>
      <c r="G347" s="36">
        <v>26</v>
      </c>
      <c r="H347" s="36">
        <v>108</v>
      </c>
    </row>
    <row r="348" spans="1:8">
      <c r="A348" s="19" t="s">
        <v>194</v>
      </c>
      <c r="B348" s="38" t="s">
        <v>74</v>
      </c>
      <c r="C348" t="s">
        <v>583</v>
      </c>
      <c r="D348" s="36">
        <v>109</v>
      </c>
      <c r="E348" s="36">
        <v>178</v>
      </c>
      <c r="F348" s="36">
        <v>110</v>
      </c>
      <c r="G348" s="36">
        <v>57</v>
      </c>
      <c r="H348" s="36">
        <v>82</v>
      </c>
    </row>
    <row r="349" spans="1:8">
      <c r="A349" s="19" t="s">
        <v>190</v>
      </c>
      <c r="B349" s="38" t="s">
        <v>68</v>
      </c>
      <c r="C349" t="s">
        <v>584</v>
      </c>
      <c r="D349" s="36">
        <v>55</v>
      </c>
      <c r="E349" s="36">
        <v>40</v>
      </c>
      <c r="F349" s="36">
        <v>40</v>
      </c>
      <c r="G349" s="36">
        <v>46</v>
      </c>
      <c r="H349" s="36">
        <v>51</v>
      </c>
    </row>
    <row r="350" spans="1:8">
      <c r="A350" s="19" t="s">
        <v>191</v>
      </c>
      <c r="B350" s="38" t="s">
        <v>68</v>
      </c>
      <c r="C350" t="s">
        <v>585</v>
      </c>
      <c r="D350" s="36">
        <v>58</v>
      </c>
      <c r="E350" s="36">
        <v>62</v>
      </c>
      <c r="F350" s="36">
        <v>75</v>
      </c>
      <c r="G350" s="36">
        <v>45</v>
      </c>
      <c r="H350" s="36">
        <v>60</v>
      </c>
    </row>
    <row r="351" spans="1:8">
      <c r="A351" s="19" t="s">
        <v>193</v>
      </c>
      <c r="B351" s="38" t="s">
        <v>68</v>
      </c>
      <c r="C351" t="s">
        <v>586</v>
      </c>
      <c r="D351" s="36">
        <v>0</v>
      </c>
      <c r="E351" s="36">
        <v>52</v>
      </c>
      <c r="F351" s="36">
        <v>61</v>
      </c>
      <c r="G351" s="36">
        <v>53</v>
      </c>
      <c r="H351" s="36">
        <v>46</v>
      </c>
    </row>
    <row r="352" spans="1:8">
      <c r="A352" s="19" t="s">
        <v>195</v>
      </c>
      <c r="B352" s="38" t="s">
        <v>68</v>
      </c>
      <c r="C352" t="s">
        <v>587</v>
      </c>
      <c r="D352" s="36">
        <v>51</v>
      </c>
      <c r="E352" s="36">
        <v>48</v>
      </c>
      <c r="F352" s="36">
        <v>0</v>
      </c>
      <c r="G352" s="36">
        <v>19</v>
      </c>
      <c r="H352" s="36">
        <v>39</v>
      </c>
    </row>
    <row r="353" spans="1:8">
      <c r="A353" s="19" t="s">
        <v>194</v>
      </c>
      <c r="B353" s="38" t="s">
        <v>68</v>
      </c>
      <c r="C353" t="s">
        <v>588</v>
      </c>
      <c r="D353" s="36">
        <v>58</v>
      </c>
      <c r="E353" s="36">
        <v>60</v>
      </c>
      <c r="F353" s="36">
        <v>62</v>
      </c>
      <c r="G353" s="36">
        <v>169</v>
      </c>
      <c r="H353" s="36">
        <v>153</v>
      </c>
    </row>
    <row r="354" spans="1:8">
      <c r="A354" s="19" t="s">
        <v>190</v>
      </c>
      <c r="B354" s="38" t="s">
        <v>69</v>
      </c>
      <c r="C354" t="s">
        <v>589</v>
      </c>
      <c r="D354" s="36">
        <v>48</v>
      </c>
      <c r="E354" s="36">
        <v>42</v>
      </c>
      <c r="F354" s="36">
        <v>28</v>
      </c>
      <c r="G354" s="36">
        <v>46</v>
      </c>
      <c r="H354" s="36">
        <v>43</v>
      </c>
    </row>
    <row r="355" spans="1:8">
      <c r="A355" s="19" t="s">
        <v>191</v>
      </c>
      <c r="B355" s="38" t="s">
        <v>69</v>
      </c>
      <c r="C355" t="s">
        <v>590</v>
      </c>
      <c r="D355" s="36">
        <v>49</v>
      </c>
      <c r="E355" s="36">
        <v>53</v>
      </c>
      <c r="F355" s="36">
        <v>54</v>
      </c>
      <c r="G355" s="36">
        <v>61</v>
      </c>
      <c r="H355" s="36">
        <v>60</v>
      </c>
    </row>
    <row r="356" spans="1:8">
      <c r="A356" s="19" t="s">
        <v>193</v>
      </c>
      <c r="B356" s="38" t="s">
        <v>69</v>
      </c>
      <c r="C356" t="s">
        <v>591</v>
      </c>
      <c r="D356" s="36">
        <v>60</v>
      </c>
      <c r="E356" s="36">
        <v>55</v>
      </c>
      <c r="F356" s="36">
        <v>37</v>
      </c>
      <c r="G356" s="36">
        <v>54</v>
      </c>
      <c r="H356" s="36">
        <v>29</v>
      </c>
    </row>
    <row r="357" spans="1:8">
      <c r="A357" s="19" t="s">
        <v>195</v>
      </c>
      <c r="B357" s="38" t="s">
        <v>69</v>
      </c>
      <c r="C357" t="s">
        <v>592</v>
      </c>
      <c r="D357" s="36">
        <v>64</v>
      </c>
      <c r="E357" s="36">
        <v>108</v>
      </c>
      <c r="F357" s="36">
        <v>0</v>
      </c>
      <c r="G357" s="36">
        <v>75</v>
      </c>
      <c r="H357" s="36">
        <v>93</v>
      </c>
    </row>
    <row r="358" spans="1:8">
      <c r="A358" s="19" t="s">
        <v>194</v>
      </c>
      <c r="B358" s="38" t="s">
        <v>69</v>
      </c>
      <c r="C358" t="s">
        <v>593</v>
      </c>
      <c r="D358" s="36">
        <v>71</v>
      </c>
      <c r="E358" s="36">
        <v>54</v>
      </c>
      <c r="F358" s="36">
        <v>92</v>
      </c>
      <c r="G358" s="36">
        <v>94</v>
      </c>
      <c r="H358" s="36">
        <v>107</v>
      </c>
    </row>
    <row r="359" spans="1:8">
      <c r="A359" s="19" t="s">
        <v>190</v>
      </c>
      <c r="B359" s="3" t="s">
        <v>70</v>
      </c>
      <c r="C359" t="s">
        <v>594</v>
      </c>
      <c r="D359" s="36">
        <v>65</v>
      </c>
      <c r="E359" s="36">
        <v>32</v>
      </c>
      <c r="F359" s="36">
        <v>56</v>
      </c>
      <c r="G359" s="36">
        <v>59</v>
      </c>
      <c r="H359" s="36">
        <v>113</v>
      </c>
    </row>
    <row r="360" spans="1:8">
      <c r="A360" s="19" t="s">
        <v>191</v>
      </c>
      <c r="B360" s="3" t="s">
        <v>70</v>
      </c>
      <c r="C360" t="s">
        <v>595</v>
      </c>
      <c r="D360" s="36">
        <v>65</v>
      </c>
      <c r="E360" s="36">
        <v>59</v>
      </c>
      <c r="F360" s="36">
        <v>69</v>
      </c>
      <c r="G360" s="36">
        <v>58</v>
      </c>
      <c r="H360" s="36">
        <v>80</v>
      </c>
    </row>
    <row r="361" spans="1:8">
      <c r="A361" s="19" t="s">
        <v>193</v>
      </c>
      <c r="B361" s="39" t="s">
        <v>70</v>
      </c>
      <c r="C361" t="s">
        <v>596</v>
      </c>
      <c r="D361" s="36">
        <v>47</v>
      </c>
      <c r="E361" s="36">
        <v>52</v>
      </c>
      <c r="F361" s="36">
        <v>93</v>
      </c>
      <c r="G361" s="36">
        <v>69</v>
      </c>
      <c r="H361" s="36">
        <v>46</v>
      </c>
    </row>
    <row r="362" spans="1:8">
      <c r="A362" s="19" t="s">
        <v>195</v>
      </c>
      <c r="B362" s="38" t="s">
        <v>70</v>
      </c>
      <c r="C362" t="s">
        <v>597</v>
      </c>
      <c r="D362" s="36">
        <v>51</v>
      </c>
      <c r="E362" s="36">
        <v>88</v>
      </c>
      <c r="F362" s="36">
        <v>70</v>
      </c>
      <c r="G362" s="36">
        <v>104</v>
      </c>
      <c r="H362" s="36">
        <v>129</v>
      </c>
    </row>
    <row r="363" spans="1:8">
      <c r="A363" s="19" t="s">
        <v>194</v>
      </c>
      <c r="B363" s="38" t="s">
        <v>70</v>
      </c>
      <c r="C363" t="s">
        <v>598</v>
      </c>
      <c r="D363" s="36">
        <v>144</v>
      </c>
      <c r="E363" s="36">
        <v>136</v>
      </c>
      <c r="F363" s="36">
        <v>99</v>
      </c>
      <c r="G363" s="36">
        <v>111</v>
      </c>
      <c r="H363" s="36">
        <v>309</v>
      </c>
    </row>
    <row r="364" spans="1:8">
      <c r="A364" s="19" t="s">
        <v>190</v>
      </c>
      <c r="B364" s="38" t="s">
        <v>75</v>
      </c>
      <c r="C364" t="s">
        <v>599</v>
      </c>
      <c r="D364" s="36">
        <v>42</v>
      </c>
      <c r="E364" s="36">
        <v>62</v>
      </c>
      <c r="F364" s="36">
        <v>77</v>
      </c>
      <c r="G364" s="36">
        <v>62</v>
      </c>
      <c r="H364" s="36">
        <v>78</v>
      </c>
    </row>
    <row r="365" spans="1:8">
      <c r="A365" s="19" t="s">
        <v>191</v>
      </c>
      <c r="B365" s="38" t="s">
        <v>75</v>
      </c>
      <c r="C365" t="s">
        <v>600</v>
      </c>
      <c r="D365" s="36">
        <v>56</v>
      </c>
      <c r="E365" s="36">
        <v>63</v>
      </c>
      <c r="F365" s="36">
        <v>71</v>
      </c>
      <c r="G365" s="36">
        <v>85</v>
      </c>
      <c r="H365" s="36">
        <v>34</v>
      </c>
    </row>
    <row r="366" spans="1:8">
      <c r="A366" s="19" t="s">
        <v>193</v>
      </c>
      <c r="B366" s="38" t="s">
        <v>75</v>
      </c>
      <c r="C366" t="s">
        <v>601</v>
      </c>
      <c r="D366" s="36">
        <v>42</v>
      </c>
      <c r="E366" s="36">
        <v>45</v>
      </c>
      <c r="F366" s="36">
        <v>43</v>
      </c>
      <c r="G366" s="36">
        <v>86</v>
      </c>
      <c r="H366" s="36">
        <v>52</v>
      </c>
    </row>
    <row r="367" spans="1:8">
      <c r="A367" s="19" t="s">
        <v>195</v>
      </c>
      <c r="B367" s="38" t="s">
        <v>75</v>
      </c>
      <c r="C367" t="s">
        <v>602</v>
      </c>
      <c r="D367" s="36">
        <v>87</v>
      </c>
      <c r="E367" s="36">
        <v>83</v>
      </c>
      <c r="F367" s="36">
        <v>63</v>
      </c>
      <c r="G367" s="36">
        <v>51</v>
      </c>
      <c r="H367" s="36">
        <v>120</v>
      </c>
    </row>
    <row r="368" spans="1:8">
      <c r="A368" s="19" t="s">
        <v>194</v>
      </c>
      <c r="B368" s="38" t="s">
        <v>75</v>
      </c>
      <c r="C368" t="s">
        <v>603</v>
      </c>
      <c r="D368" s="36">
        <v>62</v>
      </c>
      <c r="E368" s="36">
        <v>75</v>
      </c>
      <c r="F368" s="36">
        <v>69</v>
      </c>
      <c r="G368" s="36">
        <v>79</v>
      </c>
      <c r="H368" s="36">
        <v>126</v>
      </c>
    </row>
    <row r="369" spans="1:8">
      <c r="A369" s="19" t="s">
        <v>190</v>
      </c>
      <c r="B369" s="38" t="s">
        <v>59</v>
      </c>
      <c r="C369" t="s">
        <v>604</v>
      </c>
      <c r="D369" s="36">
        <v>56</v>
      </c>
      <c r="E369" s="36">
        <v>60</v>
      </c>
      <c r="F369" s="36">
        <v>102</v>
      </c>
      <c r="G369" s="36">
        <v>62</v>
      </c>
      <c r="H369" s="36">
        <v>51</v>
      </c>
    </row>
    <row r="370" spans="1:8">
      <c r="A370" s="19" t="s">
        <v>191</v>
      </c>
      <c r="B370" s="38" t="s">
        <v>59</v>
      </c>
      <c r="C370" t="s">
        <v>605</v>
      </c>
      <c r="D370" s="36">
        <v>74</v>
      </c>
      <c r="E370" s="36">
        <v>102</v>
      </c>
      <c r="F370" s="36">
        <v>86</v>
      </c>
      <c r="G370" s="36">
        <v>69</v>
      </c>
      <c r="H370" s="36">
        <v>66</v>
      </c>
    </row>
    <row r="371" spans="1:8">
      <c r="A371" s="19" t="s">
        <v>193</v>
      </c>
      <c r="B371" s="38" t="s">
        <v>59</v>
      </c>
      <c r="C371" t="s">
        <v>606</v>
      </c>
      <c r="D371" s="36">
        <v>47</v>
      </c>
      <c r="E371" s="36">
        <v>65</v>
      </c>
      <c r="F371" s="36">
        <v>99</v>
      </c>
      <c r="G371" s="36">
        <v>54</v>
      </c>
      <c r="H371" s="36">
        <v>67</v>
      </c>
    </row>
    <row r="372" spans="1:8">
      <c r="A372" s="19" t="s">
        <v>195</v>
      </c>
      <c r="B372" s="38" t="s">
        <v>59</v>
      </c>
      <c r="C372" t="s">
        <v>607</v>
      </c>
      <c r="D372" s="36">
        <v>77</v>
      </c>
      <c r="E372" s="36">
        <v>124</v>
      </c>
      <c r="F372" s="36">
        <v>105</v>
      </c>
      <c r="G372" s="36">
        <v>110</v>
      </c>
      <c r="H372" s="36">
        <v>110</v>
      </c>
    </row>
    <row r="373" spans="1:8">
      <c r="A373" s="19" t="s">
        <v>194</v>
      </c>
      <c r="B373" s="38" t="s">
        <v>59</v>
      </c>
      <c r="C373" t="s">
        <v>608</v>
      </c>
      <c r="D373" s="36">
        <v>64</v>
      </c>
      <c r="E373" s="36">
        <v>110</v>
      </c>
      <c r="F373" s="36">
        <v>166</v>
      </c>
      <c r="G373" s="36">
        <v>97</v>
      </c>
      <c r="H373" s="36">
        <v>89</v>
      </c>
    </row>
    <row r="374" spans="1:8">
      <c r="A374" s="19" t="s">
        <v>190</v>
      </c>
      <c r="B374" s="38" t="s">
        <v>76</v>
      </c>
      <c r="C374" t="s">
        <v>609</v>
      </c>
      <c r="D374" s="36">
        <v>84</v>
      </c>
      <c r="E374" s="36">
        <v>84</v>
      </c>
      <c r="F374" s="36">
        <v>141</v>
      </c>
      <c r="G374" s="36">
        <v>103</v>
      </c>
      <c r="H374" s="36">
        <v>110</v>
      </c>
    </row>
    <row r="375" spans="1:8">
      <c r="A375" s="19" t="s">
        <v>191</v>
      </c>
      <c r="B375" s="38" t="s">
        <v>76</v>
      </c>
      <c r="C375" t="s">
        <v>610</v>
      </c>
      <c r="D375" s="36">
        <v>100</v>
      </c>
      <c r="E375" s="36">
        <v>116</v>
      </c>
      <c r="F375" s="36">
        <v>73</v>
      </c>
      <c r="G375" s="36">
        <v>142</v>
      </c>
      <c r="H375" s="36">
        <v>120</v>
      </c>
    </row>
    <row r="376" spans="1:8">
      <c r="A376" s="19" t="s">
        <v>193</v>
      </c>
      <c r="B376" s="38" t="s">
        <v>76</v>
      </c>
      <c r="C376" t="s">
        <v>611</v>
      </c>
      <c r="D376" s="36">
        <v>62</v>
      </c>
      <c r="E376" s="36">
        <v>72</v>
      </c>
      <c r="F376" s="36">
        <v>87</v>
      </c>
      <c r="G376" s="36">
        <v>89</v>
      </c>
      <c r="H376" s="36">
        <v>124</v>
      </c>
    </row>
    <row r="377" spans="1:8">
      <c r="A377" s="19" t="s">
        <v>195</v>
      </c>
      <c r="B377" s="3" t="s">
        <v>76</v>
      </c>
      <c r="C377" t="s">
        <v>612</v>
      </c>
      <c r="D377" s="36">
        <v>166</v>
      </c>
      <c r="E377" s="36">
        <v>138</v>
      </c>
      <c r="F377" s="36">
        <v>130</v>
      </c>
      <c r="G377" s="36">
        <v>209</v>
      </c>
      <c r="H377" s="36">
        <v>251</v>
      </c>
    </row>
    <row r="378" spans="1:8">
      <c r="A378" s="19" t="s">
        <v>194</v>
      </c>
      <c r="B378" s="3" t="s">
        <v>76</v>
      </c>
      <c r="C378" t="s">
        <v>613</v>
      </c>
      <c r="D378" s="36">
        <v>142</v>
      </c>
      <c r="E378" s="36">
        <v>196</v>
      </c>
      <c r="F378" s="36">
        <v>223</v>
      </c>
      <c r="G378" s="36">
        <v>242</v>
      </c>
      <c r="H378" s="36">
        <v>165</v>
      </c>
    </row>
    <row r="379" spans="1:8">
      <c r="A379" s="19" t="s">
        <v>190</v>
      </c>
      <c r="B379" s="39" t="s">
        <v>60</v>
      </c>
      <c r="C379" t="s">
        <v>614</v>
      </c>
      <c r="D379" s="36">
        <v>24</v>
      </c>
      <c r="E379" s="36">
        <v>46</v>
      </c>
      <c r="F379" s="36">
        <v>52</v>
      </c>
      <c r="G379" s="36">
        <v>48</v>
      </c>
      <c r="H379" s="36">
        <v>36</v>
      </c>
    </row>
    <row r="380" spans="1:8">
      <c r="A380" s="19" t="s">
        <v>191</v>
      </c>
      <c r="B380" s="38" t="s">
        <v>60</v>
      </c>
      <c r="C380" t="s">
        <v>615</v>
      </c>
      <c r="D380" s="36">
        <v>81</v>
      </c>
      <c r="E380" s="36">
        <v>56</v>
      </c>
      <c r="F380" s="36">
        <v>82</v>
      </c>
      <c r="G380" s="36">
        <v>59</v>
      </c>
      <c r="H380" s="36">
        <v>78</v>
      </c>
    </row>
    <row r="381" spans="1:8">
      <c r="A381" s="19" t="s">
        <v>193</v>
      </c>
      <c r="B381" s="38" t="s">
        <v>60</v>
      </c>
      <c r="C381" t="s">
        <v>616</v>
      </c>
      <c r="D381" s="36">
        <v>7</v>
      </c>
      <c r="E381" s="36">
        <v>47</v>
      </c>
      <c r="F381" s="36">
        <v>79</v>
      </c>
      <c r="G381" s="36">
        <v>69</v>
      </c>
      <c r="H381" s="36">
        <v>48</v>
      </c>
    </row>
    <row r="382" spans="1:8">
      <c r="A382" s="19" t="s">
        <v>195</v>
      </c>
      <c r="B382" s="38" t="s">
        <v>60</v>
      </c>
      <c r="C382" t="s">
        <v>617</v>
      </c>
      <c r="D382" s="36">
        <v>168</v>
      </c>
      <c r="E382" s="36">
        <v>116</v>
      </c>
      <c r="F382" s="36">
        <v>115</v>
      </c>
      <c r="G382" s="36">
        <v>157</v>
      </c>
      <c r="H382" s="36">
        <v>94</v>
      </c>
    </row>
    <row r="383" spans="1:8">
      <c r="A383" s="19" t="s">
        <v>194</v>
      </c>
      <c r="B383" s="38" t="s">
        <v>60</v>
      </c>
      <c r="C383" t="s">
        <v>618</v>
      </c>
      <c r="D383" s="36">
        <v>211</v>
      </c>
      <c r="E383" s="36">
        <v>131</v>
      </c>
      <c r="F383" s="36">
        <v>198</v>
      </c>
      <c r="G383" s="36">
        <v>222</v>
      </c>
      <c r="H383" s="36">
        <v>302</v>
      </c>
    </row>
    <row r="384" spans="1:8">
      <c r="A384" s="19" t="s">
        <v>190</v>
      </c>
      <c r="B384" s="38" t="s">
        <v>77</v>
      </c>
      <c r="C384" t="s">
        <v>619</v>
      </c>
      <c r="D384" s="36">
        <v>0</v>
      </c>
      <c r="E384" s="36">
        <v>0</v>
      </c>
      <c r="F384" s="36">
        <v>21</v>
      </c>
      <c r="G384" s="36">
        <v>0</v>
      </c>
      <c r="H384" s="36">
        <v>14</v>
      </c>
    </row>
    <row r="385" spans="1:8">
      <c r="A385" s="19" t="s">
        <v>191</v>
      </c>
      <c r="B385" s="38" t="s">
        <v>77</v>
      </c>
      <c r="C385" t="s">
        <v>620</v>
      </c>
      <c r="D385" s="36">
        <v>69</v>
      </c>
      <c r="E385" s="36">
        <v>61</v>
      </c>
      <c r="F385" s="36">
        <v>74</v>
      </c>
      <c r="G385" s="36">
        <v>59</v>
      </c>
      <c r="H385" s="36">
        <v>60</v>
      </c>
    </row>
    <row r="386" spans="1:8">
      <c r="A386" s="19" t="s">
        <v>193</v>
      </c>
      <c r="B386" s="38" t="s">
        <v>77</v>
      </c>
      <c r="C386" t="s">
        <v>621</v>
      </c>
      <c r="D386" s="36">
        <v>85</v>
      </c>
      <c r="E386" s="36">
        <v>52</v>
      </c>
      <c r="F386" s="36">
        <v>114</v>
      </c>
      <c r="G386" s="36">
        <v>72</v>
      </c>
      <c r="H386" s="36">
        <v>68</v>
      </c>
    </row>
    <row r="387" spans="1:8">
      <c r="A387" s="19" t="s">
        <v>195</v>
      </c>
      <c r="B387" s="38" t="s">
        <v>77</v>
      </c>
      <c r="C387" t="s">
        <v>622</v>
      </c>
      <c r="D387" s="36">
        <v>83</v>
      </c>
      <c r="E387" s="36">
        <v>84</v>
      </c>
      <c r="F387" s="36">
        <v>102</v>
      </c>
      <c r="G387" s="36">
        <v>60</v>
      </c>
      <c r="H387" s="36">
        <v>42</v>
      </c>
    </row>
    <row r="388" spans="1:8">
      <c r="A388" s="19" t="s">
        <v>194</v>
      </c>
      <c r="B388" s="38" t="s">
        <v>77</v>
      </c>
      <c r="C388" t="s">
        <v>623</v>
      </c>
      <c r="D388" s="36">
        <v>114</v>
      </c>
      <c r="E388" s="36">
        <v>55</v>
      </c>
      <c r="F388" s="36">
        <v>213</v>
      </c>
      <c r="G388" s="36">
        <v>203</v>
      </c>
      <c r="H388" s="36">
        <v>147</v>
      </c>
    </row>
    <row r="389" spans="1:8">
      <c r="A389" s="19" t="s">
        <v>190</v>
      </c>
      <c r="B389" s="38" t="s">
        <v>71</v>
      </c>
      <c r="C389" t="s">
        <v>624</v>
      </c>
      <c r="D389" s="36">
        <v>85</v>
      </c>
      <c r="E389" s="36">
        <v>57</v>
      </c>
      <c r="F389" s="36">
        <v>40</v>
      </c>
      <c r="G389" s="36">
        <v>104</v>
      </c>
      <c r="H389" s="36">
        <v>91</v>
      </c>
    </row>
    <row r="390" spans="1:8">
      <c r="A390" s="19" t="s">
        <v>191</v>
      </c>
      <c r="B390" s="38" t="s">
        <v>71</v>
      </c>
      <c r="C390" t="s">
        <v>625</v>
      </c>
      <c r="D390" s="36">
        <v>82</v>
      </c>
      <c r="E390" s="36">
        <v>85</v>
      </c>
      <c r="F390" s="36">
        <v>69</v>
      </c>
      <c r="G390" s="36">
        <v>59</v>
      </c>
      <c r="H390" s="36">
        <v>96</v>
      </c>
    </row>
    <row r="391" spans="1:8">
      <c r="A391" s="19" t="s">
        <v>193</v>
      </c>
      <c r="B391" s="38" t="s">
        <v>71</v>
      </c>
      <c r="C391" t="s">
        <v>626</v>
      </c>
      <c r="D391" s="36">
        <v>88</v>
      </c>
      <c r="E391" s="36">
        <v>70</v>
      </c>
      <c r="F391" s="36">
        <v>94</v>
      </c>
      <c r="G391" s="36">
        <v>61</v>
      </c>
      <c r="H391" s="36">
        <v>116</v>
      </c>
    </row>
    <row r="392" spans="1:8">
      <c r="A392" s="19" t="s">
        <v>195</v>
      </c>
      <c r="B392" s="38" t="s">
        <v>71</v>
      </c>
      <c r="C392" t="s">
        <v>627</v>
      </c>
      <c r="D392" s="36">
        <v>68</v>
      </c>
      <c r="E392" s="36">
        <v>101</v>
      </c>
      <c r="F392" s="36">
        <v>100</v>
      </c>
      <c r="G392" s="36">
        <v>167</v>
      </c>
      <c r="H392" s="36">
        <v>131</v>
      </c>
    </row>
    <row r="393" spans="1:8">
      <c r="A393" s="19" t="s">
        <v>194</v>
      </c>
      <c r="B393" s="38" t="s">
        <v>71</v>
      </c>
      <c r="C393" t="s">
        <v>628</v>
      </c>
      <c r="D393" s="36">
        <v>106</v>
      </c>
      <c r="E393" s="36">
        <v>115</v>
      </c>
      <c r="F393" s="36">
        <v>176</v>
      </c>
      <c r="G393" s="36">
        <v>147</v>
      </c>
      <c r="H393" s="36">
        <v>167</v>
      </c>
    </row>
    <row r="394" spans="1:8">
      <c r="A394" s="19" t="s">
        <v>190</v>
      </c>
      <c r="B394" s="38" t="s">
        <v>61</v>
      </c>
      <c r="C394" t="s">
        <v>629</v>
      </c>
      <c r="D394" s="36">
        <v>0</v>
      </c>
      <c r="E394" s="36">
        <v>0</v>
      </c>
      <c r="F394" s="36">
        <v>0</v>
      </c>
      <c r="G394" s="36">
        <v>0</v>
      </c>
      <c r="H394" s="36">
        <v>13</v>
      </c>
    </row>
    <row r="395" spans="1:8">
      <c r="A395" s="19" t="s">
        <v>191</v>
      </c>
      <c r="B395" s="3" t="s">
        <v>61</v>
      </c>
      <c r="C395" t="s">
        <v>630</v>
      </c>
      <c r="D395" s="36">
        <v>35</v>
      </c>
      <c r="E395" s="36">
        <v>0</v>
      </c>
      <c r="F395" s="36">
        <v>0</v>
      </c>
      <c r="G395" s="36">
        <v>0</v>
      </c>
      <c r="H395" s="36">
        <v>0</v>
      </c>
    </row>
    <row r="396" spans="1:8">
      <c r="A396" s="19" t="s">
        <v>193</v>
      </c>
      <c r="B396" s="3" t="s">
        <v>61</v>
      </c>
      <c r="C396" t="s">
        <v>631</v>
      </c>
      <c r="D396" s="36">
        <v>0</v>
      </c>
      <c r="E396" s="36">
        <v>70</v>
      </c>
      <c r="F396" s="36">
        <v>13</v>
      </c>
      <c r="G396" s="36">
        <v>0</v>
      </c>
      <c r="H396" s="36">
        <v>0</v>
      </c>
    </row>
    <row r="397" spans="1:8">
      <c r="A397" s="19" t="s">
        <v>195</v>
      </c>
      <c r="B397" s="39" t="s">
        <v>61</v>
      </c>
      <c r="C397" t="s">
        <v>632</v>
      </c>
      <c r="D397" s="36">
        <v>0</v>
      </c>
      <c r="E397" s="36">
        <v>0</v>
      </c>
      <c r="F397" s="36">
        <v>0</v>
      </c>
      <c r="G397" s="36">
        <v>0</v>
      </c>
      <c r="H397" s="36">
        <v>0</v>
      </c>
    </row>
    <row r="398" spans="1:8">
      <c r="A398" s="19" t="s">
        <v>194</v>
      </c>
      <c r="B398" s="38" t="s">
        <v>61</v>
      </c>
      <c r="C398" t="s">
        <v>633</v>
      </c>
      <c r="D398" s="36">
        <v>0</v>
      </c>
      <c r="E398" s="36">
        <v>0</v>
      </c>
      <c r="F398" s="36">
        <v>64</v>
      </c>
      <c r="G398" s="36">
        <v>15</v>
      </c>
      <c r="H398" s="36">
        <v>0</v>
      </c>
    </row>
    <row r="399" spans="1:8">
      <c r="A399" s="19" t="s">
        <v>190</v>
      </c>
      <c r="B399" s="52" t="s">
        <v>105</v>
      </c>
      <c r="C399" t="s">
        <v>634</v>
      </c>
      <c r="D399" s="36">
        <v>90</v>
      </c>
      <c r="E399" s="36">
        <v>97</v>
      </c>
      <c r="F399" s="36">
        <v>141</v>
      </c>
      <c r="G399" s="36">
        <v>104</v>
      </c>
      <c r="H399" s="36">
        <v>113</v>
      </c>
    </row>
    <row r="400" spans="1:8">
      <c r="A400" s="19" t="s">
        <v>191</v>
      </c>
      <c r="B400" s="52" t="s">
        <v>105</v>
      </c>
      <c r="C400" t="s">
        <v>635</v>
      </c>
      <c r="D400" s="36">
        <v>100</v>
      </c>
      <c r="E400" s="36">
        <v>214</v>
      </c>
      <c r="F400" s="36">
        <v>86</v>
      </c>
      <c r="G400" s="36">
        <v>142</v>
      </c>
      <c r="H400" s="36">
        <v>120</v>
      </c>
    </row>
    <row r="401" spans="1:8">
      <c r="A401" s="19" t="s">
        <v>193</v>
      </c>
      <c r="B401" s="52" t="s">
        <v>105</v>
      </c>
      <c r="C401" t="s">
        <v>636</v>
      </c>
      <c r="D401" s="36">
        <v>88</v>
      </c>
      <c r="E401" s="36">
        <v>72</v>
      </c>
      <c r="F401" s="36">
        <v>114</v>
      </c>
      <c r="G401" s="36">
        <v>89</v>
      </c>
      <c r="H401" s="36">
        <v>124</v>
      </c>
    </row>
    <row r="402" spans="1:8">
      <c r="A402" s="19" t="s">
        <v>195</v>
      </c>
      <c r="B402" s="52" t="s">
        <v>105</v>
      </c>
      <c r="C402" t="s">
        <v>637</v>
      </c>
      <c r="D402" s="36">
        <v>168</v>
      </c>
      <c r="E402" s="36">
        <v>138</v>
      </c>
      <c r="F402" s="36">
        <v>130</v>
      </c>
      <c r="G402" s="36">
        <v>209</v>
      </c>
      <c r="H402" s="36">
        <v>251</v>
      </c>
    </row>
    <row r="403" spans="1:8">
      <c r="A403" s="19" t="s">
        <v>194</v>
      </c>
      <c r="B403" s="52" t="s">
        <v>105</v>
      </c>
      <c r="C403" t="s">
        <v>638</v>
      </c>
      <c r="D403" s="36">
        <v>211</v>
      </c>
      <c r="E403" s="36">
        <v>196</v>
      </c>
      <c r="F403" s="36">
        <v>223</v>
      </c>
      <c r="G403" s="36">
        <v>242</v>
      </c>
      <c r="H403" s="36">
        <v>309</v>
      </c>
    </row>
    <row r="404" spans="1:8">
      <c r="A404" s="19" t="s">
        <v>190</v>
      </c>
      <c r="B404" s="38" t="s">
        <v>62</v>
      </c>
      <c r="C404" t="s">
        <v>639</v>
      </c>
      <c r="D404" s="36">
        <v>0</v>
      </c>
      <c r="E404" s="36">
        <v>19</v>
      </c>
      <c r="F404" s="36">
        <v>34</v>
      </c>
      <c r="G404" s="36">
        <v>35</v>
      </c>
      <c r="H404" s="36">
        <v>0</v>
      </c>
    </row>
    <row r="405" spans="1:8">
      <c r="A405" s="19" t="s">
        <v>191</v>
      </c>
      <c r="B405" s="38" t="s">
        <v>62</v>
      </c>
      <c r="C405" t="s">
        <v>640</v>
      </c>
      <c r="D405" s="36">
        <v>52</v>
      </c>
      <c r="E405" s="36">
        <v>27</v>
      </c>
      <c r="F405" s="36">
        <v>0</v>
      </c>
      <c r="G405" s="36">
        <v>28</v>
      </c>
      <c r="H405" s="36">
        <v>0</v>
      </c>
    </row>
    <row r="406" spans="1:8">
      <c r="A406" s="19" t="s">
        <v>193</v>
      </c>
      <c r="B406" s="38" t="s">
        <v>62</v>
      </c>
      <c r="C406" t="s">
        <v>641</v>
      </c>
      <c r="D406" s="36">
        <v>0</v>
      </c>
      <c r="E406" s="36">
        <v>0</v>
      </c>
      <c r="F406" s="36">
        <v>0</v>
      </c>
      <c r="G406" s="36">
        <v>0</v>
      </c>
      <c r="H406" s="36">
        <v>0</v>
      </c>
    </row>
    <row r="407" spans="1:8">
      <c r="A407" s="19" t="s">
        <v>195</v>
      </c>
      <c r="B407" s="38" t="s">
        <v>62</v>
      </c>
      <c r="C407" t="s">
        <v>642</v>
      </c>
      <c r="D407" s="36">
        <v>0</v>
      </c>
      <c r="E407" s="36">
        <v>0</v>
      </c>
      <c r="F407" s="36">
        <v>0</v>
      </c>
      <c r="G407" s="36">
        <v>8</v>
      </c>
      <c r="H407" s="36">
        <v>0</v>
      </c>
    </row>
    <row r="408" spans="1:8">
      <c r="A408" s="19" t="s">
        <v>194</v>
      </c>
      <c r="B408" s="38" t="s">
        <v>62</v>
      </c>
      <c r="C408" t="s">
        <v>643</v>
      </c>
      <c r="D408" s="36">
        <v>0</v>
      </c>
      <c r="E408" s="36">
        <v>55</v>
      </c>
      <c r="F408" s="36">
        <v>58</v>
      </c>
      <c r="G408" s="36">
        <v>57</v>
      </c>
      <c r="H408" s="36">
        <v>60</v>
      </c>
    </row>
    <row r="409" spans="1:8">
      <c r="A409" s="19" t="s">
        <v>190</v>
      </c>
      <c r="B409" s="38" t="s">
        <v>63</v>
      </c>
      <c r="C409" t="s">
        <v>644</v>
      </c>
      <c r="D409" s="36">
        <v>0</v>
      </c>
      <c r="E409" s="36">
        <v>0</v>
      </c>
      <c r="F409" s="36">
        <v>0</v>
      </c>
      <c r="G409" s="36">
        <v>0</v>
      </c>
      <c r="H409" s="36">
        <v>0</v>
      </c>
    </row>
    <row r="410" spans="1:8">
      <c r="A410" s="19" t="s">
        <v>191</v>
      </c>
      <c r="B410" s="38" t="s">
        <v>63</v>
      </c>
      <c r="C410" t="s">
        <v>645</v>
      </c>
      <c r="D410" s="36">
        <v>64</v>
      </c>
      <c r="E410" s="36">
        <v>58</v>
      </c>
      <c r="F410" s="36">
        <v>60</v>
      </c>
      <c r="G410" s="36">
        <v>69</v>
      </c>
      <c r="H410" s="36">
        <v>61</v>
      </c>
    </row>
    <row r="411" spans="1:8" ht="11.25" customHeight="1">
      <c r="A411" s="19" t="s">
        <v>193</v>
      </c>
      <c r="B411" s="38" t="s">
        <v>63</v>
      </c>
      <c r="C411" t="s">
        <v>646</v>
      </c>
      <c r="D411" s="36">
        <v>0</v>
      </c>
      <c r="E411" s="36">
        <v>0</v>
      </c>
      <c r="F411" s="36">
        <v>0</v>
      </c>
      <c r="G411" s="36">
        <v>0</v>
      </c>
      <c r="H411" s="36">
        <v>0</v>
      </c>
    </row>
    <row r="412" spans="1:8">
      <c r="A412" s="19" t="s">
        <v>195</v>
      </c>
      <c r="B412" s="38" t="s">
        <v>63</v>
      </c>
      <c r="C412" t="s">
        <v>647</v>
      </c>
      <c r="D412" s="36">
        <v>75</v>
      </c>
      <c r="E412" s="36">
        <v>110</v>
      </c>
      <c r="F412" s="36">
        <v>93</v>
      </c>
      <c r="G412" s="36">
        <v>97</v>
      </c>
      <c r="H412" s="36">
        <v>83</v>
      </c>
    </row>
    <row r="413" spans="1:8">
      <c r="A413" s="19" t="s">
        <v>194</v>
      </c>
      <c r="B413" s="3" t="s">
        <v>63</v>
      </c>
      <c r="C413" t="s">
        <v>648</v>
      </c>
      <c r="D413" s="36">
        <v>119</v>
      </c>
      <c r="E413" s="36">
        <v>126</v>
      </c>
      <c r="F413" s="36">
        <v>109</v>
      </c>
      <c r="G413" s="36">
        <v>186</v>
      </c>
      <c r="H413" s="36">
        <v>132</v>
      </c>
    </row>
    <row r="414" spans="1:8" ht="11.25" customHeight="1">
      <c r="A414" s="19" t="s">
        <v>190</v>
      </c>
      <c r="B414" s="3" t="s">
        <v>64</v>
      </c>
      <c r="C414" t="s">
        <v>649</v>
      </c>
      <c r="D414" s="36">
        <v>0</v>
      </c>
      <c r="E414" s="36">
        <v>12</v>
      </c>
      <c r="F414" s="36">
        <v>48</v>
      </c>
      <c r="G414" s="36">
        <v>45</v>
      </c>
      <c r="H414" s="36">
        <v>28</v>
      </c>
    </row>
    <row r="415" spans="1:8">
      <c r="A415" s="19" t="s">
        <v>191</v>
      </c>
      <c r="B415" s="39" t="s">
        <v>64</v>
      </c>
      <c r="C415" t="s">
        <v>650</v>
      </c>
      <c r="D415" s="36">
        <v>59</v>
      </c>
      <c r="E415" s="36">
        <v>52</v>
      </c>
      <c r="F415" s="36">
        <v>53</v>
      </c>
      <c r="G415" s="36">
        <v>0</v>
      </c>
      <c r="H415" s="36">
        <v>32</v>
      </c>
    </row>
    <row r="416" spans="1:8">
      <c r="A416" s="19" t="s">
        <v>193</v>
      </c>
      <c r="B416" s="38" t="s">
        <v>64</v>
      </c>
      <c r="C416" t="s">
        <v>651</v>
      </c>
      <c r="D416" s="36">
        <v>53</v>
      </c>
      <c r="E416" s="36">
        <v>26</v>
      </c>
      <c r="F416" s="36">
        <v>0</v>
      </c>
      <c r="G416" s="36">
        <v>0</v>
      </c>
      <c r="H416" s="36">
        <v>14</v>
      </c>
    </row>
    <row r="417" spans="1:8">
      <c r="A417" s="19" t="s">
        <v>195</v>
      </c>
      <c r="B417" s="38" t="s">
        <v>64</v>
      </c>
      <c r="C417" t="s">
        <v>652</v>
      </c>
      <c r="D417" s="36">
        <v>91</v>
      </c>
      <c r="E417" s="36">
        <v>0</v>
      </c>
      <c r="F417" s="36">
        <v>68</v>
      </c>
      <c r="G417" s="36">
        <v>73</v>
      </c>
      <c r="H417" s="36">
        <v>37</v>
      </c>
    </row>
    <row r="418" spans="1:8">
      <c r="A418" s="19" t="s">
        <v>194</v>
      </c>
      <c r="B418" s="38" t="s">
        <v>64</v>
      </c>
      <c r="C418" t="s">
        <v>653</v>
      </c>
      <c r="D418" s="36">
        <v>59</v>
      </c>
      <c r="E418" s="36">
        <v>109</v>
      </c>
      <c r="F418" s="36">
        <v>0</v>
      </c>
      <c r="G418" s="36">
        <v>0</v>
      </c>
      <c r="H418" s="36">
        <v>90</v>
      </c>
    </row>
    <row r="419" spans="1:8">
      <c r="A419" s="19" t="s">
        <v>190</v>
      </c>
      <c r="B419" s="41" t="s">
        <v>483</v>
      </c>
      <c r="C419" t="s">
        <v>654</v>
      </c>
      <c r="D419" s="36">
        <v>56</v>
      </c>
      <c r="E419" s="36">
        <v>60</v>
      </c>
      <c r="F419" s="36">
        <v>102</v>
      </c>
      <c r="G419" s="36">
        <v>62</v>
      </c>
      <c r="H419" s="36">
        <v>51</v>
      </c>
    </row>
    <row r="420" spans="1:8">
      <c r="A420" s="19" t="s">
        <v>191</v>
      </c>
      <c r="B420" s="41" t="s">
        <v>483</v>
      </c>
      <c r="C420" t="s">
        <v>655</v>
      </c>
      <c r="D420" s="36">
        <v>81</v>
      </c>
      <c r="E420" s="36">
        <v>102</v>
      </c>
      <c r="F420" s="36">
        <v>86</v>
      </c>
      <c r="G420" s="36">
        <v>69</v>
      </c>
      <c r="H420" s="36">
        <v>78</v>
      </c>
    </row>
    <row r="421" spans="1:8">
      <c r="A421" s="19" t="s">
        <v>193</v>
      </c>
      <c r="B421" s="41" t="s">
        <v>483</v>
      </c>
      <c r="C421" t="s">
        <v>656</v>
      </c>
      <c r="D421" s="36">
        <v>53</v>
      </c>
      <c r="E421" s="36">
        <v>70</v>
      </c>
      <c r="F421" s="36">
        <v>99</v>
      </c>
      <c r="G421" s="36">
        <v>69</v>
      </c>
      <c r="H421" s="36">
        <v>67</v>
      </c>
    </row>
    <row r="422" spans="1:8">
      <c r="A422" s="19" t="s">
        <v>195</v>
      </c>
      <c r="B422" s="41" t="s">
        <v>483</v>
      </c>
      <c r="C422" t="s">
        <v>657</v>
      </c>
      <c r="D422" s="36">
        <v>168</v>
      </c>
      <c r="E422" s="36">
        <v>124</v>
      </c>
      <c r="F422" s="36">
        <v>115</v>
      </c>
      <c r="G422" s="36">
        <v>157</v>
      </c>
      <c r="H422" s="36">
        <v>110</v>
      </c>
    </row>
    <row r="423" spans="1:8">
      <c r="A423" s="19" t="s">
        <v>194</v>
      </c>
      <c r="B423" s="41" t="s">
        <v>483</v>
      </c>
      <c r="C423" t="s">
        <v>658</v>
      </c>
      <c r="D423" s="36">
        <v>211</v>
      </c>
      <c r="E423" s="36">
        <v>131</v>
      </c>
      <c r="F423" s="36">
        <v>198</v>
      </c>
      <c r="G423" s="36">
        <v>222</v>
      </c>
      <c r="H423" s="36">
        <v>302</v>
      </c>
    </row>
    <row r="424" spans="1:8">
      <c r="A424" s="19" t="s">
        <v>190</v>
      </c>
      <c r="B424" s="38" t="s">
        <v>502</v>
      </c>
      <c r="C424" t="s">
        <v>659</v>
      </c>
      <c r="D424" s="36">
        <v>85</v>
      </c>
      <c r="E424" s="36">
        <v>57</v>
      </c>
      <c r="F424" s="36">
        <v>56</v>
      </c>
      <c r="G424" s="36">
        <v>104</v>
      </c>
      <c r="H424" s="36">
        <v>113</v>
      </c>
    </row>
    <row r="425" spans="1:8">
      <c r="A425" s="19" t="s">
        <v>191</v>
      </c>
      <c r="B425" s="38" t="s">
        <v>502</v>
      </c>
      <c r="C425" t="s">
        <v>660</v>
      </c>
      <c r="D425" s="36">
        <v>82</v>
      </c>
      <c r="E425" s="36">
        <v>85</v>
      </c>
      <c r="F425" s="36">
        <v>75</v>
      </c>
      <c r="G425" s="36">
        <v>61</v>
      </c>
      <c r="H425" s="36">
        <v>96</v>
      </c>
    </row>
    <row r="426" spans="1:8">
      <c r="A426" s="19" t="s">
        <v>193</v>
      </c>
      <c r="B426" s="38" t="s">
        <v>502</v>
      </c>
      <c r="C426" t="s">
        <v>661</v>
      </c>
      <c r="D426" s="36">
        <v>88</v>
      </c>
      <c r="E426" s="36">
        <v>70</v>
      </c>
      <c r="F426" s="36">
        <v>94</v>
      </c>
      <c r="G426" s="36">
        <v>69</v>
      </c>
      <c r="H426" s="36">
        <v>116</v>
      </c>
    </row>
    <row r="427" spans="1:8">
      <c r="A427" s="19" t="s">
        <v>195</v>
      </c>
      <c r="B427" s="38" t="s">
        <v>502</v>
      </c>
      <c r="C427" t="s">
        <v>662</v>
      </c>
      <c r="D427" s="36">
        <v>68</v>
      </c>
      <c r="E427" s="36">
        <v>108</v>
      </c>
      <c r="F427" s="36">
        <v>100</v>
      </c>
      <c r="G427" s="36">
        <v>167</v>
      </c>
      <c r="H427" s="36">
        <v>131</v>
      </c>
    </row>
    <row r="428" spans="1:8">
      <c r="A428" s="19" t="s">
        <v>194</v>
      </c>
      <c r="B428" s="38" t="s">
        <v>502</v>
      </c>
      <c r="C428" t="s">
        <v>663</v>
      </c>
      <c r="D428" s="36">
        <v>144</v>
      </c>
      <c r="E428" s="36">
        <v>136</v>
      </c>
      <c r="F428" s="36">
        <v>176</v>
      </c>
      <c r="G428" s="36">
        <v>169</v>
      </c>
      <c r="H428" s="36">
        <v>309</v>
      </c>
    </row>
    <row r="429" spans="1:8">
      <c r="A429" s="19" t="s">
        <v>190</v>
      </c>
      <c r="B429" s="38" t="s">
        <v>541</v>
      </c>
      <c r="C429" t="s">
        <v>664</v>
      </c>
      <c r="D429" s="36">
        <v>90</v>
      </c>
      <c r="E429" s="36">
        <v>97</v>
      </c>
      <c r="F429" s="36">
        <v>141</v>
      </c>
      <c r="G429" s="36">
        <v>103</v>
      </c>
      <c r="H429" s="36">
        <v>110</v>
      </c>
    </row>
    <row r="430" spans="1:8">
      <c r="A430" s="19" t="s">
        <v>191</v>
      </c>
      <c r="B430" s="38" t="s">
        <v>541</v>
      </c>
      <c r="C430" t="s">
        <v>665</v>
      </c>
      <c r="D430" s="36">
        <v>100</v>
      </c>
      <c r="E430" s="36">
        <v>214</v>
      </c>
      <c r="F430" s="36">
        <v>76</v>
      </c>
      <c r="G430" s="36">
        <v>142</v>
      </c>
      <c r="H430" s="36">
        <v>120</v>
      </c>
    </row>
    <row r="431" spans="1:8">
      <c r="A431" s="19" t="s">
        <v>193</v>
      </c>
      <c r="B431" s="3" t="s">
        <v>541</v>
      </c>
      <c r="C431" t="s">
        <v>666</v>
      </c>
      <c r="D431" s="36">
        <v>85</v>
      </c>
      <c r="E431" s="36">
        <v>72</v>
      </c>
      <c r="F431" s="36">
        <v>114</v>
      </c>
      <c r="G431" s="36">
        <v>89</v>
      </c>
      <c r="H431" s="36">
        <v>124</v>
      </c>
    </row>
    <row r="432" spans="1:8">
      <c r="A432" s="19" t="s">
        <v>195</v>
      </c>
      <c r="B432" s="3" t="s">
        <v>541</v>
      </c>
      <c r="C432" t="s">
        <v>667</v>
      </c>
      <c r="D432" s="36">
        <v>166</v>
      </c>
      <c r="E432" s="36">
        <v>138</v>
      </c>
      <c r="F432" s="36">
        <v>130</v>
      </c>
      <c r="G432" s="36">
        <v>209</v>
      </c>
      <c r="H432" s="36">
        <v>251</v>
      </c>
    </row>
    <row r="433" spans="1:8">
      <c r="A433" s="19" t="s">
        <v>194</v>
      </c>
      <c r="B433" s="39" t="s">
        <v>541</v>
      </c>
      <c r="C433" t="s">
        <v>668</v>
      </c>
      <c r="D433" s="36">
        <v>142</v>
      </c>
      <c r="E433" s="36">
        <v>196</v>
      </c>
      <c r="F433" s="36">
        <v>223</v>
      </c>
      <c r="G433" s="36">
        <v>242</v>
      </c>
      <c r="H433" s="36">
        <v>165</v>
      </c>
    </row>
    <row r="434" spans="1:8">
      <c r="A434" s="27" t="s">
        <v>188</v>
      </c>
      <c r="B434" s="3" t="s">
        <v>74</v>
      </c>
      <c r="C434" t="s">
        <v>669</v>
      </c>
      <c r="D434">
        <v>99</v>
      </c>
      <c r="E434">
        <v>214</v>
      </c>
      <c r="F434">
        <v>76</v>
      </c>
      <c r="G434">
        <v>99</v>
      </c>
      <c r="H434">
        <v>102</v>
      </c>
    </row>
    <row r="435" spans="1:8">
      <c r="A435" s="27" t="s">
        <v>188</v>
      </c>
      <c r="B435" s="3" t="s">
        <v>68</v>
      </c>
      <c r="C435" t="s">
        <v>670</v>
      </c>
      <c r="D435">
        <v>58</v>
      </c>
      <c r="E435">
        <v>62</v>
      </c>
      <c r="F435">
        <v>75</v>
      </c>
      <c r="G435">
        <v>46</v>
      </c>
      <c r="H435">
        <v>60</v>
      </c>
    </row>
    <row r="436" spans="1:8">
      <c r="A436" s="27" t="s">
        <v>188</v>
      </c>
      <c r="B436" s="3" t="s">
        <v>69</v>
      </c>
      <c r="C436" t="s">
        <v>671</v>
      </c>
      <c r="D436">
        <v>49</v>
      </c>
      <c r="E436">
        <v>53</v>
      </c>
      <c r="F436">
        <v>54</v>
      </c>
      <c r="G436">
        <v>61</v>
      </c>
      <c r="H436">
        <v>60</v>
      </c>
    </row>
    <row r="437" spans="1:8">
      <c r="A437" s="27" t="s">
        <v>188</v>
      </c>
      <c r="B437" s="3" t="s">
        <v>70</v>
      </c>
      <c r="C437" t="s">
        <v>672</v>
      </c>
      <c r="D437">
        <v>65</v>
      </c>
      <c r="E437">
        <v>59</v>
      </c>
      <c r="F437">
        <v>69</v>
      </c>
      <c r="G437">
        <v>59</v>
      </c>
      <c r="H437">
        <v>113</v>
      </c>
    </row>
    <row r="438" spans="1:8">
      <c r="A438" s="27" t="s">
        <v>188</v>
      </c>
      <c r="B438" s="3" t="s">
        <v>75</v>
      </c>
      <c r="C438" t="s">
        <v>673</v>
      </c>
      <c r="D438">
        <v>56</v>
      </c>
      <c r="E438">
        <v>63</v>
      </c>
      <c r="F438">
        <v>77</v>
      </c>
      <c r="G438">
        <v>85</v>
      </c>
      <c r="H438">
        <v>78</v>
      </c>
    </row>
    <row r="439" spans="1:8">
      <c r="A439" s="27" t="s">
        <v>188</v>
      </c>
      <c r="B439" s="3" t="s">
        <v>59</v>
      </c>
      <c r="C439" t="s">
        <v>674</v>
      </c>
      <c r="D439">
        <v>74</v>
      </c>
      <c r="E439">
        <v>102</v>
      </c>
      <c r="F439">
        <v>102</v>
      </c>
      <c r="G439">
        <v>69</v>
      </c>
      <c r="H439">
        <v>66</v>
      </c>
    </row>
    <row r="440" spans="1:8">
      <c r="A440" s="27" t="s">
        <v>188</v>
      </c>
      <c r="B440" s="3" t="s">
        <v>76</v>
      </c>
      <c r="C440" t="s">
        <v>675</v>
      </c>
      <c r="D440">
        <v>100</v>
      </c>
      <c r="E440">
        <v>116</v>
      </c>
      <c r="F440">
        <v>141</v>
      </c>
      <c r="G440">
        <v>142</v>
      </c>
      <c r="H440">
        <v>120</v>
      </c>
    </row>
    <row r="441" spans="1:8">
      <c r="A441" s="27" t="s">
        <v>188</v>
      </c>
      <c r="B441" s="3" t="s">
        <v>60</v>
      </c>
      <c r="C441" t="s">
        <v>676</v>
      </c>
      <c r="D441">
        <v>81</v>
      </c>
      <c r="E441">
        <v>56</v>
      </c>
      <c r="F441">
        <v>82</v>
      </c>
      <c r="G441">
        <v>59</v>
      </c>
      <c r="H441">
        <v>78</v>
      </c>
    </row>
    <row r="442" spans="1:8">
      <c r="A442" s="27" t="s">
        <v>188</v>
      </c>
      <c r="B442" s="3" t="s">
        <v>77</v>
      </c>
      <c r="C442" t="s">
        <v>677</v>
      </c>
      <c r="D442">
        <v>69</v>
      </c>
      <c r="E442">
        <v>61</v>
      </c>
      <c r="F442">
        <v>74</v>
      </c>
      <c r="G442">
        <v>59</v>
      </c>
      <c r="H442">
        <v>60</v>
      </c>
    </row>
    <row r="443" spans="1:8">
      <c r="A443" s="27" t="s">
        <v>188</v>
      </c>
      <c r="B443" s="3" t="s">
        <v>71</v>
      </c>
      <c r="C443" t="s">
        <v>678</v>
      </c>
      <c r="D443">
        <v>85</v>
      </c>
      <c r="E443">
        <v>85</v>
      </c>
      <c r="F443">
        <v>69</v>
      </c>
      <c r="G443">
        <v>104</v>
      </c>
      <c r="H443">
        <v>96</v>
      </c>
    </row>
    <row r="444" spans="1:8">
      <c r="A444" s="27" t="s">
        <v>188</v>
      </c>
      <c r="B444" s="3" t="s">
        <v>61</v>
      </c>
      <c r="C444" t="s">
        <v>679</v>
      </c>
      <c r="D444">
        <v>35</v>
      </c>
      <c r="E444">
        <v>0</v>
      </c>
      <c r="F444">
        <v>0</v>
      </c>
      <c r="G444">
        <v>0</v>
      </c>
      <c r="H444">
        <v>13</v>
      </c>
    </row>
    <row r="445" spans="1:8">
      <c r="A445" s="27" t="s">
        <v>188</v>
      </c>
      <c r="B445" s="50" t="s">
        <v>105</v>
      </c>
      <c r="C445" t="s">
        <v>685</v>
      </c>
      <c r="D445">
        <v>100</v>
      </c>
      <c r="E445">
        <v>214</v>
      </c>
      <c r="F445">
        <v>141</v>
      </c>
      <c r="G445">
        <v>142</v>
      </c>
      <c r="H445">
        <v>120</v>
      </c>
    </row>
    <row r="446" spans="1:8">
      <c r="A446" s="27" t="s">
        <v>188</v>
      </c>
      <c r="B446" s="3" t="s">
        <v>62</v>
      </c>
      <c r="C446" t="s">
        <v>680</v>
      </c>
      <c r="D446">
        <v>52</v>
      </c>
      <c r="E446">
        <v>27</v>
      </c>
      <c r="F446">
        <v>34</v>
      </c>
      <c r="G446">
        <v>35</v>
      </c>
      <c r="H446">
        <v>0</v>
      </c>
    </row>
    <row r="447" spans="1:8">
      <c r="A447" s="27" t="s">
        <v>188</v>
      </c>
      <c r="B447" s="3" t="s">
        <v>63</v>
      </c>
      <c r="C447" t="s">
        <v>681</v>
      </c>
      <c r="D447">
        <v>64</v>
      </c>
      <c r="E447">
        <v>58</v>
      </c>
      <c r="F447">
        <v>60</v>
      </c>
      <c r="G447">
        <v>69</v>
      </c>
      <c r="H447">
        <v>61</v>
      </c>
    </row>
    <row r="448" spans="1:8">
      <c r="A448" s="27" t="s">
        <v>188</v>
      </c>
      <c r="B448" s="3" t="s">
        <v>64</v>
      </c>
      <c r="C448" t="s">
        <v>682</v>
      </c>
      <c r="D448">
        <v>59</v>
      </c>
      <c r="E448">
        <v>52</v>
      </c>
      <c r="F448">
        <v>53</v>
      </c>
      <c r="G448">
        <v>45</v>
      </c>
      <c r="H448">
        <v>32</v>
      </c>
    </row>
    <row r="449" spans="1:8">
      <c r="A449" s="27" t="s">
        <v>188</v>
      </c>
      <c r="B449" s="42" t="s">
        <v>483</v>
      </c>
      <c r="C449" t="s">
        <v>683</v>
      </c>
      <c r="D449">
        <v>81</v>
      </c>
      <c r="E449">
        <v>102</v>
      </c>
      <c r="F449">
        <v>102</v>
      </c>
      <c r="G449">
        <v>69</v>
      </c>
      <c r="H449">
        <v>78</v>
      </c>
    </row>
    <row r="450" spans="1:8">
      <c r="A450" s="27" t="s">
        <v>188</v>
      </c>
      <c r="B450" s="3" t="s">
        <v>502</v>
      </c>
      <c r="C450" t="s">
        <v>684</v>
      </c>
      <c r="D450">
        <v>85</v>
      </c>
      <c r="E450">
        <v>85</v>
      </c>
      <c r="F450">
        <v>75</v>
      </c>
      <c r="G450">
        <v>104</v>
      </c>
      <c r="H450">
        <v>113</v>
      </c>
    </row>
    <row r="451" spans="1:8">
      <c r="A451" s="27" t="s">
        <v>188</v>
      </c>
      <c r="B451" s="3" t="s">
        <v>541</v>
      </c>
      <c r="C451" t="s">
        <v>686</v>
      </c>
      <c r="D451">
        <v>100</v>
      </c>
      <c r="E451">
        <v>214</v>
      </c>
      <c r="F451">
        <v>141</v>
      </c>
      <c r="G451">
        <v>142</v>
      </c>
      <c r="H451">
        <v>120</v>
      </c>
    </row>
    <row r="452" spans="1:8">
      <c r="A452" s="27" t="s">
        <v>192</v>
      </c>
      <c r="B452" s="3" t="s">
        <v>74</v>
      </c>
      <c r="C452" t="s">
        <v>687</v>
      </c>
      <c r="D452">
        <v>109</v>
      </c>
      <c r="E452">
        <v>178</v>
      </c>
      <c r="F452">
        <v>110</v>
      </c>
      <c r="G452">
        <v>57</v>
      </c>
      <c r="H452">
        <v>108</v>
      </c>
    </row>
    <row r="453" spans="1:8">
      <c r="A453" s="27" t="s">
        <v>192</v>
      </c>
      <c r="B453" s="3" t="s">
        <v>68</v>
      </c>
      <c r="C453" t="s">
        <v>688</v>
      </c>
      <c r="D453">
        <v>58</v>
      </c>
      <c r="E453">
        <v>60</v>
      </c>
      <c r="F453">
        <v>62</v>
      </c>
      <c r="G453">
        <v>169</v>
      </c>
      <c r="H453">
        <v>153</v>
      </c>
    </row>
    <row r="454" spans="1:8">
      <c r="A454" s="27" t="s">
        <v>192</v>
      </c>
      <c r="B454" s="3" t="s">
        <v>69</v>
      </c>
      <c r="C454" t="s">
        <v>689</v>
      </c>
      <c r="D454">
        <v>71</v>
      </c>
      <c r="E454">
        <v>108</v>
      </c>
      <c r="F454">
        <v>92</v>
      </c>
      <c r="G454">
        <v>94</v>
      </c>
      <c r="H454">
        <v>107</v>
      </c>
    </row>
    <row r="455" spans="1:8">
      <c r="A455" s="27" t="s">
        <v>192</v>
      </c>
      <c r="B455" s="3" t="s">
        <v>70</v>
      </c>
      <c r="C455" t="s">
        <v>690</v>
      </c>
      <c r="D455">
        <v>144</v>
      </c>
      <c r="E455">
        <v>136</v>
      </c>
      <c r="F455">
        <v>99</v>
      </c>
      <c r="G455">
        <v>111</v>
      </c>
      <c r="H455">
        <v>309</v>
      </c>
    </row>
    <row r="456" spans="1:8">
      <c r="A456" s="27" t="s">
        <v>192</v>
      </c>
      <c r="B456" s="3" t="s">
        <v>75</v>
      </c>
      <c r="C456" t="s">
        <v>691</v>
      </c>
      <c r="D456">
        <v>87</v>
      </c>
      <c r="E456">
        <v>83</v>
      </c>
      <c r="F456">
        <v>69</v>
      </c>
      <c r="G456">
        <v>86</v>
      </c>
      <c r="H456">
        <v>126</v>
      </c>
    </row>
    <row r="457" spans="1:8">
      <c r="A457" s="27" t="s">
        <v>192</v>
      </c>
      <c r="B457" s="3" t="s">
        <v>59</v>
      </c>
      <c r="C457" t="s">
        <v>692</v>
      </c>
      <c r="D457">
        <v>77</v>
      </c>
      <c r="E457">
        <v>124</v>
      </c>
      <c r="F457">
        <v>166</v>
      </c>
      <c r="G457">
        <v>110</v>
      </c>
      <c r="H457">
        <v>110</v>
      </c>
    </row>
    <row r="458" spans="1:8">
      <c r="A458" s="27" t="s">
        <v>192</v>
      </c>
      <c r="B458" s="3" t="s">
        <v>76</v>
      </c>
      <c r="C458" t="s">
        <v>693</v>
      </c>
      <c r="D458">
        <v>166</v>
      </c>
      <c r="E458">
        <v>196</v>
      </c>
      <c r="F458">
        <v>223</v>
      </c>
      <c r="G458">
        <v>242</v>
      </c>
      <c r="H458">
        <v>251</v>
      </c>
    </row>
    <row r="459" spans="1:8">
      <c r="A459" s="27" t="s">
        <v>192</v>
      </c>
      <c r="B459" s="3" t="s">
        <v>60</v>
      </c>
      <c r="C459" t="s">
        <v>694</v>
      </c>
      <c r="D459">
        <v>211</v>
      </c>
      <c r="E459">
        <v>131</v>
      </c>
      <c r="F459">
        <v>198</v>
      </c>
      <c r="G459">
        <v>222</v>
      </c>
      <c r="H459">
        <v>302</v>
      </c>
    </row>
    <row r="460" spans="1:8">
      <c r="A460" s="27" t="s">
        <v>192</v>
      </c>
      <c r="B460" s="3" t="s">
        <v>77</v>
      </c>
      <c r="C460" t="s">
        <v>695</v>
      </c>
      <c r="D460">
        <v>114</v>
      </c>
      <c r="E460">
        <v>84</v>
      </c>
      <c r="F460">
        <v>213</v>
      </c>
      <c r="G460">
        <v>203</v>
      </c>
      <c r="H460">
        <v>147</v>
      </c>
    </row>
    <row r="461" spans="1:8">
      <c r="A461" s="27" t="s">
        <v>192</v>
      </c>
      <c r="B461" s="3" t="s">
        <v>71</v>
      </c>
      <c r="C461" t="s">
        <v>696</v>
      </c>
      <c r="D461">
        <v>106</v>
      </c>
      <c r="E461">
        <v>115</v>
      </c>
      <c r="F461">
        <v>176</v>
      </c>
      <c r="G461">
        <v>167</v>
      </c>
      <c r="H461">
        <v>167</v>
      </c>
    </row>
    <row r="462" spans="1:8">
      <c r="A462" s="27" t="s">
        <v>192</v>
      </c>
      <c r="B462" s="3" t="s">
        <v>61</v>
      </c>
      <c r="C462" t="s">
        <v>697</v>
      </c>
      <c r="D462">
        <v>0</v>
      </c>
      <c r="E462">
        <v>70</v>
      </c>
      <c r="F462">
        <v>64</v>
      </c>
      <c r="G462">
        <v>15</v>
      </c>
      <c r="H462">
        <v>0</v>
      </c>
    </row>
    <row r="463" spans="1:8">
      <c r="A463" s="27" t="s">
        <v>192</v>
      </c>
      <c r="B463" s="52" t="s">
        <v>105</v>
      </c>
      <c r="C463" t="s">
        <v>703</v>
      </c>
      <c r="D463">
        <v>211</v>
      </c>
      <c r="E463">
        <v>196</v>
      </c>
      <c r="F463">
        <v>223</v>
      </c>
      <c r="G463">
        <v>242</v>
      </c>
      <c r="H463">
        <v>309</v>
      </c>
    </row>
    <row r="464" spans="1:8">
      <c r="A464" s="27" t="s">
        <v>192</v>
      </c>
      <c r="B464" s="38" t="s">
        <v>62</v>
      </c>
      <c r="C464" t="s">
        <v>698</v>
      </c>
      <c r="D464">
        <v>0</v>
      </c>
      <c r="E464">
        <v>55</v>
      </c>
      <c r="F464">
        <v>58</v>
      </c>
      <c r="G464">
        <v>57</v>
      </c>
      <c r="H464">
        <v>60</v>
      </c>
    </row>
    <row r="465" spans="1:8">
      <c r="A465" s="27" t="s">
        <v>192</v>
      </c>
      <c r="B465" s="3" t="s">
        <v>63</v>
      </c>
      <c r="C465" t="s">
        <v>699</v>
      </c>
      <c r="D465">
        <v>119</v>
      </c>
      <c r="E465">
        <v>126</v>
      </c>
      <c r="F465">
        <v>109</v>
      </c>
      <c r="G465">
        <v>186</v>
      </c>
      <c r="H465">
        <v>132</v>
      </c>
    </row>
    <row r="466" spans="1:8">
      <c r="A466" s="27" t="s">
        <v>192</v>
      </c>
      <c r="B466" s="3" t="s">
        <v>64</v>
      </c>
      <c r="C466" t="s">
        <v>700</v>
      </c>
      <c r="D466">
        <v>91</v>
      </c>
      <c r="E466">
        <v>109</v>
      </c>
      <c r="F466">
        <v>68</v>
      </c>
      <c r="G466">
        <v>73</v>
      </c>
      <c r="H466">
        <v>90</v>
      </c>
    </row>
    <row r="467" spans="1:8">
      <c r="A467" s="27" t="s">
        <v>192</v>
      </c>
      <c r="B467" s="42" t="s">
        <v>483</v>
      </c>
      <c r="C467" t="s">
        <v>701</v>
      </c>
      <c r="D467">
        <v>211</v>
      </c>
      <c r="E467">
        <v>131</v>
      </c>
      <c r="F467">
        <v>198</v>
      </c>
      <c r="G467">
        <v>222</v>
      </c>
      <c r="H467">
        <v>302</v>
      </c>
    </row>
    <row r="468" spans="1:8">
      <c r="A468" s="27" t="s">
        <v>192</v>
      </c>
      <c r="B468" s="3" t="s">
        <v>502</v>
      </c>
      <c r="C468" t="s">
        <v>702</v>
      </c>
      <c r="D468">
        <v>144</v>
      </c>
      <c r="E468">
        <v>136</v>
      </c>
      <c r="F468">
        <v>176</v>
      </c>
      <c r="G468">
        <v>169</v>
      </c>
      <c r="H468">
        <v>309</v>
      </c>
    </row>
    <row r="469" spans="1:8">
      <c r="A469" s="27" t="s">
        <v>192</v>
      </c>
      <c r="B469" s="3" t="s">
        <v>541</v>
      </c>
      <c r="C469" t="s">
        <v>704</v>
      </c>
      <c r="D469">
        <v>166</v>
      </c>
      <c r="E469">
        <v>196</v>
      </c>
      <c r="F469">
        <v>223</v>
      </c>
      <c r="G469">
        <v>242</v>
      </c>
      <c r="H469">
        <v>251</v>
      </c>
    </row>
  </sheetData>
  <pageMargins left="0.75" right="0.75" top="1" bottom="1" header="0.5" footer="0.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sheetPr codeName="Sheet8">
    <tabColor indexed="47"/>
  </sheetPr>
  <dimension ref="A1:H558"/>
  <sheetViews>
    <sheetView zoomScale="85" workbookViewId="0">
      <pane ySplit="1" topLeftCell="A118" activePane="bottomLeft" state="frozen"/>
      <selection sqref="A1:XFD1048576"/>
      <selection pane="bottomLeft" sqref="A1:XFD1048576"/>
    </sheetView>
  </sheetViews>
  <sheetFormatPr defaultRowHeight="12.75"/>
  <cols>
    <col min="1" max="1" width="48.28515625" customWidth="1"/>
    <col min="2" max="2" width="25.28515625" bestFit="1" customWidth="1"/>
    <col min="3" max="3" width="40.85546875" customWidth="1"/>
    <col min="4" max="6" width="14.85546875" customWidth="1"/>
    <col min="7" max="7" width="13.5703125" customWidth="1"/>
    <col min="8" max="8" width="11.42578125" customWidth="1"/>
  </cols>
  <sheetData>
    <row r="1" spans="1:8" ht="12.75" customHeight="1">
      <c r="A1" t="s">
        <v>218</v>
      </c>
      <c r="B1" t="s">
        <v>219</v>
      </c>
      <c r="C1" t="s">
        <v>220</v>
      </c>
      <c r="D1" s="11">
        <v>42369</v>
      </c>
      <c r="E1" s="11">
        <v>42460</v>
      </c>
      <c r="F1" s="11">
        <v>42551</v>
      </c>
      <c r="G1" s="11">
        <v>42643</v>
      </c>
      <c r="H1" s="11">
        <v>42735</v>
      </c>
    </row>
    <row r="2" spans="1:8">
      <c r="A2" t="s">
        <v>65</v>
      </c>
      <c r="B2" s="3" t="s">
        <v>74</v>
      </c>
      <c r="C2" s="3" t="s">
        <v>212</v>
      </c>
      <c r="D2" s="36">
        <v>34</v>
      </c>
      <c r="E2" s="36">
        <v>40</v>
      </c>
      <c r="F2" s="36">
        <v>35</v>
      </c>
      <c r="G2" s="36">
        <v>35</v>
      </c>
      <c r="H2" s="36">
        <v>40</v>
      </c>
    </row>
    <row r="3" spans="1:8">
      <c r="A3" t="s">
        <v>114</v>
      </c>
      <c r="B3" s="3" t="s">
        <v>74</v>
      </c>
      <c r="C3" s="3" t="s">
        <v>224</v>
      </c>
      <c r="D3" s="36">
        <v>37</v>
      </c>
      <c r="E3" s="36">
        <v>41</v>
      </c>
      <c r="F3" s="36">
        <v>38</v>
      </c>
      <c r="G3" s="36">
        <v>36</v>
      </c>
      <c r="H3" s="36">
        <v>41</v>
      </c>
    </row>
    <row r="4" spans="1:8">
      <c r="A4" t="s">
        <v>121</v>
      </c>
      <c r="B4" s="3" t="s">
        <v>74</v>
      </c>
      <c r="C4" s="3" t="s">
        <v>225</v>
      </c>
      <c r="D4" s="36">
        <v>29</v>
      </c>
      <c r="E4" s="36">
        <v>34</v>
      </c>
      <c r="F4" s="36">
        <v>26</v>
      </c>
      <c r="G4" s="36">
        <v>33</v>
      </c>
      <c r="H4" s="36">
        <v>34</v>
      </c>
    </row>
    <row r="5" spans="1:8">
      <c r="A5" t="s">
        <v>125</v>
      </c>
      <c r="B5" s="3" t="s">
        <v>74</v>
      </c>
      <c r="C5" s="3" t="s">
        <v>226</v>
      </c>
      <c r="D5" s="36">
        <v>34</v>
      </c>
      <c r="E5" s="36">
        <v>36</v>
      </c>
      <c r="F5" s="36">
        <v>35</v>
      </c>
      <c r="G5" s="36">
        <v>38</v>
      </c>
      <c r="H5" s="36">
        <v>41</v>
      </c>
    </row>
    <row r="6" spans="1:8">
      <c r="A6" t="s">
        <v>227</v>
      </c>
      <c r="B6" s="3" t="s">
        <v>74</v>
      </c>
      <c r="C6" s="3" t="s">
        <v>228</v>
      </c>
      <c r="D6" s="36">
        <v>46</v>
      </c>
      <c r="E6" s="36">
        <v>45</v>
      </c>
      <c r="F6" s="36">
        <v>44</v>
      </c>
      <c r="G6" s="36">
        <v>49</v>
      </c>
      <c r="H6" s="36">
        <v>48</v>
      </c>
    </row>
    <row r="7" spans="1:8">
      <c r="A7" t="s">
        <v>229</v>
      </c>
      <c r="B7" s="3" t="s">
        <v>74</v>
      </c>
      <c r="C7" s="3" t="s">
        <v>230</v>
      </c>
      <c r="D7" s="36">
        <v>28</v>
      </c>
      <c r="E7" s="36">
        <v>33</v>
      </c>
      <c r="F7" s="36">
        <v>26</v>
      </c>
      <c r="G7" s="36">
        <v>33</v>
      </c>
      <c r="H7" s="36">
        <v>33</v>
      </c>
    </row>
    <row r="8" spans="1:8">
      <c r="A8" t="s">
        <v>142</v>
      </c>
      <c r="B8" s="3" t="s">
        <v>74</v>
      </c>
      <c r="C8" s="3" t="s">
        <v>231</v>
      </c>
      <c r="D8" s="36">
        <v>47</v>
      </c>
      <c r="E8" s="36" t="s">
        <v>578</v>
      </c>
      <c r="F8" s="36" t="s">
        <v>578</v>
      </c>
      <c r="G8" s="36" t="s">
        <v>578</v>
      </c>
      <c r="H8" s="36">
        <v>44</v>
      </c>
    </row>
    <row r="9" spans="1:8">
      <c r="A9" t="s">
        <v>232</v>
      </c>
      <c r="B9" s="3" t="s">
        <v>74</v>
      </c>
      <c r="C9" s="3" t="s">
        <v>233</v>
      </c>
      <c r="D9" s="36" t="s">
        <v>578</v>
      </c>
      <c r="E9" s="36" t="s">
        <v>578</v>
      </c>
      <c r="F9" s="36" t="s">
        <v>578</v>
      </c>
      <c r="G9" s="36" t="s">
        <v>578</v>
      </c>
      <c r="H9" s="36" t="s">
        <v>578</v>
      </c>
    </row>
    <row r="10" spans="1:8">
      <c r="A10" t="s">
        <v>234</v>
      </c>
      <c r="B10" s="3" t="s">
        <v>74</v>
      </c>
      <c r="C10" s="3" t="s">
        <v>235</v>
      </c>
      <c r="D10" s="36" t="s">
        <v>578</v>
      </c>
      <c r="E10" s="36" t="s">
        <v>578</v>
      </c>
      <c r="F10" s="36" t="s">
        <v>578</v>
      </c>
      <c r="G10" s="36" t="s">
        <v>578</v>
      </c>
      <c r="H10" s="36" t="s">
        <v>578</v>
      </c>
    </row>
    <row r="11" spans="1:8">
      <c r="A11" t="s">
        <v>155</v>
      </c>
      <c r="B11" s="3" t="s">
        <v>74</v>
      </c>
      <c r="C11" s="3" t="s">
        <v>236</v>
      </c>
      <c r="D11" s="36">
        <v>28</v>
      </c>
      <c r="E11" s="36">
        <v>41</v>
      </c>
      <c r="F11" s="36">
        <v>45</v>
      </c>
      <c r="G11" s="36">
        <v>39</v>
      </c>
      <c r="H11" s="36">
        <v>41</v>
      </c>
    </row>
    <row r="12" spans="1:8">
      <c r="A12" t="s">
        <v>237</v>
      </c>
      <c r="B12" s="3" t="s">
        <v>74</v>
      </c>
      <c r="C12" s="3" t="s">
        <v>238</v>
      </c>
      <c r="D12" s="36">
        <v>26</v>
      </c>
      <c r="E12" s="36">
        <v>41</v>
      </c>
      <c r="F12" s="36">
        <v>49</v>
      </c>
      <c r="G12" s="36">
        <v>32</v>
      </c>
      <c r="H12" s="36">
        <v>34</v>
      </c>
    </row>
    <row r="13" spans="1:8">
      <c r="A13" t="s">
        <v>239</v>
      </c>
      <c r="B13" s="3" t="s">
        <v>74</v>
      </c>
      <c r="C13" s="3" t="s">
        <v>240</v>
      </c>
      <c r="D13" s="36">
        <v>54</v>
      </c>
      <c r="E13" s="36">
        <v>41</v>
      </c>
      <c r="F13" s="36">
        <v>44</v>
      </c>
      <c r="G13" s="36">
        <v>46</v>
      </c>
      <c r="H13" s="36">
        <v>52</v>
      </c>
    </row>
    <row r="14" spans="1:8">
      <c r="A14" t="s">
        <v>169</v>
      </c>
      <c r="B14" s="3" t="s">
        <v>74</v>
      </c>
      <c r="C14" s="3" t="s">
        <v>241</v>
      </c>
      <c r="D14" s="36">
        <v>38</v>
      </c>
      <c r="E14" s="36">
        <v>56</v>
      </c>
      <c r="F14" s="36">
        <v>54</v>
      </c>
      <c r="G14" s="36">
        <v>55</v>
      </c>
      <c r="H14" s="36">
        <v>59</v>
      </c>
    </row>
    <row r="15" spans="1:8">
      <c r="A15" t="s">
        <v>174</v>
      </c>
      <c r="B15" s="38" t="s">
        <v>74</v>
      </c>
      <c r="C15" s="3" t="s">
        <v>242</v>
      </c>
      <c r="D15" s="36">
        <v>42</v>
      </c>
      <c r="E15" s="36">
        <v>41</v>
      </c>
      <c r="F15" s="36">
        <v>33</v>
      </c>
      <c r="G15" s="36">
        <v>35</v>
      </c>
      <c r="H15" s="36">
        <v>39</v>
      </c>
    </row>
    <row r="16" spans="1:8">
      <c r="A16" t="s">
        <v>176</v>
      </c>
      <c r="B16" s="3" t="s">
        <v>74</v>
      </c>
      <c r="C16" s="3" t="s">
        <v>243</v>
      </c>
      <c r="D16" s="36">
        <v>45</v>
      </c>
      <c r="E16" s="36">
        <v>59</v>
      </c>
      <c r="F16" s="36">
        <v>43</v>
      </c>
      <c r="G16" s="36">
        <v>47</v>
      </c>
      <c r="H16" s="36">
        <v>31</v>
      </c>
    </row>
    <row r="17" spans="1:8">
      <c r="A17" t="s">
        <v>178</v>
      </c>
      <c r="B17" s="3" t="s">
        <v>74</v>
      </c>
      <c r="C17" s="3" t="s">
        <v>244</v>
      </c>
      <c r="D17" s="36">
        <v>23</v>
      </c>
      <c r="E17" s="36">
        <v>37</v>
      </c>
      <c r="F17" s="36">
        <v>21</v>
      </c>
      <c r="G17" s="36">
        <v>27</v>
      </c>
      <c r="H17" s="36">
        <v>16</v>
      </c>
    </row>
    <row r="18" spans="1:8">
      <c r="A18" t="s">
        <v>180</v>
      </c>
      <c r="B18" s="39" t="s">
        <v>74</v>
      </c>
      <c r="C18" s="3" t="s">
        <v>245</v>
      </c>
      <c r="D18" s="36">
        <v>53</v>
      </c>
      <c r="E18" s="36">
        <v>35</v>
      </c>
      <c r="F18" s="36">
        <v>39</v>
      </c>
      <c r="G18" s="36">
        <v>43</v>
      </c>
      <c r="H18" s="36">
        <v>48</v>
      </c>
    </row>
    <row r="19" spans="1:8">
      <c r="A19" t="s">
        <v>182</v>
      </c>
      <c r="B19" s="38" t="s">
        <v>74</v>
      </c>
      <c r="C19" s="3" t="s">
        <v>246</v>
      </c>
      <c r="D19" s="36">
        <v>19</v>
      </c>
      <c r="E19" s="36">
        <v>27</v>
      </c>
      <c r="F19" s="36">
        <v>24</v>
      </c>
      <c r="G19" s="36">
        <v>28</v>
      </c>
      <c r="H19" s="36">
        <v>26</v>
      </c>
    </row>
    <row r="20" spans="1:8">
      <c r="A20" t="s">
        <v>247</v>
      </c>
      <c r="B20" s="3" t="s">
        <v>74</v>
      </c>
      <c r="C20" s="3" t="s">
        <v>248</v>
      </c>
      <c r="D20" s="36">
        <v>28</v>
      </c>
      <c r="E20" s="36">
        <v>43</v>
      </c>
      <c r="F20" s="36">
        <v>36</v>
      </c>
      <c r="G20" s="36">
        <v>23</v>
      </c>
      <c r="H20" s="36">
        <v>32</v>
      </c>
    </row>
    <row r="21" spans="1:8">
      <c r="A21" s="19" t="s">
        <v>193</v>
      </c>
      <c r="B21" s="38" t="s">
        <v>74</v>
      </c>
      <c r="C21" t="s">
        <v>581</v>
      </c>
      <c r="D21" s="36">
        <v>22</v>
      </c>
      <c r="E21" s="36">
        <v>50</v>
      </c>
      <c r="F21" s="36">
        <v>42</v>
      </c>
      <c r="G21" s="36">
        <v>15</v>
      </c>
      <c r="H21" s="36">
        <v>33</v>
      </c>
    </row>
    <row r="22" spans="1:8">
      <c r="A22" s="19" t="s">
        <v>191</v>
      </c>
      <c r="B22" s="3" t="s">
        <v>74</v>
      </c>
      <c r="C22" t="s">
        <v>580</v>
      </c>
      <c r="D22" s="36">
        <v>28</v>
      </c>
      <c r="E22" s="36">
        <v>45</v>
      </c>
      <c r="F22" s="36">
        <v>53</v>
      </c>
      <c r="G22" s="36">
        <v>53</v>
      </c>
      <c r="H22" s="36">
        <v>42</v>
      </c>
    </row>
    <row r="23" spans="1:8">
      <c r="A23" s="19" t="s">
        <v>194</v>
      </c>
      <c r="B23" s="38" t="s">
        <v>74</v>
      </c>
      <c r="C23" t="s">
        <v>583</v>
      </c>
      <c r="D23" s="36">
        <v>29</v>
      </c>
      <c r="E23" s="36">
        <v>43</v>
      </c>
      <c r="F23" s="36">
        <v>35</v>
      </c>
      <c r="G23" s="36">
        <v>28</v>
      </c>
      <c r="H23" s="36">
        <v>29</v>
      </c>
    </row>
    <row r="24" spans="1:8">
      <c r="A24" s="19" t="s">
        <v>195</v>
      </c>
      <c r="B24" s="3" t="s">
        <v>74</v>
      </c>
      <c r="C24" t="s">
        <v>582</v>
      </c>
      <c r="D24" s="36">
        <v>12</v>
      </c>
      <c r="E24" s="36">
        <v>25</v>
      </c>
      <c r="F24" s="36">
        <v>11</v>
      </c>
      <c r="G24" s="36">
        <v>9</v>
      </c>
      <c r="H24" s="36">
        <v>47</v>
      </c>
    </row>
    <row r="25" spans="1:8">
      <c r="A25" s="19" t="s">
        <v>190</v>
      </c>
      <c r="B25" s="38" t="s">
        <v>74</v>
      </c>
      <c r="C25" t="s">
        <v>579</v>
      </c>
      <c r="D25" s="36">
        <v>15</v>
      </c>
      <c r="E25" s="36">
        <v>15</v>
      </c>
      <c r="F25" s="36">
        <v>13</v>
      </c>
      <c r="G25" s="36">
        <v>18</v>
      </c>
      <c r="H25" s="36">
        <v>21</v>
      </c>
    </row>
    <row r="26" spans="1:8">
      <c r="A26" t="s">
        <v>65</v>
      </c>
      <c r="B26" s="3" t="s">
        <v>68</v>
      </c>
      <c r="C26" s="3" t="s">
        <v>207</v>
      </c>
      <c r="D26" s="36">
        <v>35</v>
      </c>
      <c r="E26" s="36">
        <v>35</v>
      </c>
      <c r="F26" s="36">
        <v>38</v>
      </c>
      <c r="G26" s="36">
        <v>37</v>
      </c>
      <c r="H26" s="36">
        <v>41</v>
      </c>
    </row>
    <row r="27" spans="1:8">
      <c r="A27" t="s">
        <v>114</v>
      </c>
      <c r="B27" s="3" t="s">
        <v>68</v>
      </c>
      <c r="C27" s="3" t="s">
        <v>249</v>
      </c>
      <c r="D27" s="36">
        <v>35</v>
      </c>
      <c r="E27" s="36">
        <v>35</v>
      </c>
      <c r="F27" s="36">
        <v>38</v>
      </c>
      <c r="G27" s="36">
        <v>37</v>
      </c>
      <c r="H27" s="36">
        <v>36</v>
      </c>
    </row>
    <row r="28" spans="1:8">
      <c r="A28" t="s">
        <v>121</v>
      </c>
      <c r="B28" s="3" t="s">
        <v>68</v>
      </c>
      <c r="C28" s="3" t="s">
        <v>250</v>
      </c>
      <c r="D28" s="36">
        <v>32</v>
      </c>
      <c r="E28" s="36" t="s">
        <v>578</v>
      </c>
      <c r="F28" s="36">
        <v>42</v>
      </c>
      <c r="G28" s="36" t="s">
        <v>578</v>
      </c>
      <c r="H28" s="36">
        <v>62</v>
      </c>
    </row>
    <row r="29" spans="1:8">
      <c r="A29" t="s">
        <v>125</v>
      </c>
      <c r="B29" s="3" t="s">
        <v>68</v>
      </c>
      <c r="C29" s="3" t="s">
        <v>251</v>
      </c>
      <c r="D29" s="36">
        <v>32</v>
      </c>
      <c r="E29" s="36">
        <v>41</v>
      </c>
      <c r="F29" s="36">
        <v>42</v>
      </c>
      <c r="G29" s="36">
        <v>36</v>
      </c>
      <c r="H29" s="36">
        <v>45</v>
      </c>
    </row>
    <row r="30" spans="1:8">
      <c r="A30" t="s">
        <v>227</v>
      </c>
      <c r="B30" s="3" t="s">
        <v>68</v>
      </c>
      <c r="C30" s="3" t="s">
        <v>252</v>
      </c>
      <c r="D30" s="36">
        <v>32</v>
      </c>
      <c r="E30" s="36">
        <v>41</v>
      </c>
      <c r="F30" s="36">
        <v>42</v>
      </c>
      <c r="G30" s="36">
        <v>36</v>
      </c>
      <c r="H30" s="36">
        <v>45</v>
      </c>
    </row>
    <row r="31" spans="1:8">
      <c r="A31" t="s">
        <v>229</v>
      </c>
      <c r="B31" s="3" t="s">
        <v>68</v>
      </c>
      <c r="C31" s="3" t="s">
        <v>253</v>
      </c>
      <c r="D31" s="36" t="s">
        <v>578</v>
      </c>
      <c r="E31" s="36" t="s">
        <v>578</v>
      </c>
      <c r="F31" s="36" t="s">
        <v>578</v>
      </c>
      <c r="G31" s="36" t="s">
        <v>578</v>
      </c>
      <c r="H31" s="36" t="s">
        <v>578</v>
      </c>
    </row>
    <row r="32" spans="1:8">
      <c r="A32" t="s">
        <v>142</v>
      </c>
      <c r="B32" s="3" t="s">
        <v>68</v>
      </c>
      <c r="C32" s="3" t="s">
        <v>254</v>
      </c>
      <c r="D32" s="36" t="s">
        <v>578</v>
      </c>
      <c r="E32" s="36" t="s">
        <v>578</v>
      </c>
      <c r="F32" s="36" t="s">
        <v>578</v>
      </c>
      <c r="G32" s="36" t="s">
        <v>578</v>
      </c>
      <c r="H32" s="36" t="s">
        <v>578</v>
      </c>
    </row>
    <row r="33" spans="1:8">
      <c r="A33" t="s">
        <v>232</v>
      </c>
      <c r="B33" s="3" t="s">
        <v>68</v>
      </c>
      <c r="C33" s="3" t="s">
        <v>255</v>
      </c>
      <c r="D33" s="36" t="s">
        <v>578</v>
      </c>
      <c r="E33" s="36" t="s">
        <v>578</v>
      </c>
      <c r="F33" s="36" t="s">
        <v>578</v>
      </c>
      <c r="G33" s="36" t="s">
        <v>578</v>
      </c>
      <c r="H33" s="36" t="s">
        <v>578</v>
      </c>
    </row>
    <row r="34" spans="1:8">
      <c r="A34" t="s">
        <v>234</v>
      </c>
      <c r="B34" s="3" t="s">
        <v>68</v>
      </c>
      <c r="C34" s="3" t="s">
        <v>256</v>
      </c>
      <c r="D34" s="36" t="s">
        <v>578</v>
      </c>
      <c r="E34" s="36" t="s">
        <v>578</v>
      </c>
      <c r="F34" s="36" t="s">
        <v>578</v>
      </c>
      <c r="G34" s="36" t="s">
        <v>578</v>
      </c>
      <c r="H34" s="36" t="s">
        <v>578</v>
      </c>
    </row>
    <row r="35" spans="1:8">
      <c r="A35" t="s">
        <v>155</v>
      </c>
      <c r="B35" s="3" t="s">
        <v>68</v>
      </c>
      <c r="C35" s="3" t="s">
        <v>257</v>
      </c>
      <c r="D35" s="36">
        <v>43</v>
      </c>
      <c r="E35" s="36">
        <v>6</v>
      </c>
      <c r="F35" s="36">
        <v>35</v>
      </c>
      <c r="G35" s="36">
        <v>37</v>
      </c>
      <c r="H35" s="36">
        <v>36</v>
      </c>
    </row>
    <row r="36" spans="1:8">
      <c r="A36" t="s">
        <v>237</v>
      </c>
      <c r="B36" s="3" t="s">
        <v>68</v>
      </c>
      <c r="C36" s="3" t="s">
        <v>258</v>
      </c>
      <c r="D36" s="36">
        <v>41</v>
      </c>
      <c r="E36" s="36">
        <v>6</v>
      </c>
      <c r="F36" s="36">
        <v>34</v>
      </c>
      <c r="G36" s="36">
        <v>33</v>
      </c>
      <c r="H36" s="36">
        <v>28</v>
      </c>
    </row>
    <row r="37" spans="1:8">
      <c r="A37" t="s">
        <v>239</v>
      </c>
      <c r="B37" s="3" t="s">
        <v>68</v>
      </c>
      <c r="C37" s="3" t="s">
        <v>259</v>
      </c>
      <c r="D37" s="36">
        <v>43</v>
      </c>
      <c r="E37" s="36" t="s">
        <v>578</v>
      </c>
      <c r="F37" s="36">
        <v>46</v>
      </c>
      <c r="G37" s="36" t="s">
        <v>578</v>
      </c>
      <c r="H37" s="36">
        <v>62</v>
      </c>
    </row>
    <row r="38" spans="1:8">
      <c r="A38" t="s">
        <v>169</v>
      </c>
      <c r="B38" s="38" t="s">
        <v>68</v>
      </c>
      <c r="C38" s="3" t="s">
        <v>260</v>
      </c>
      <c r="D38" s="36">
        <v>45</v>
      </c>
      <c r="E38" s="36" t="s">
        <v>578</v>
      </c>
      <c r="F38" s="36" t="s">
        <v>578</v>
      </c>
      <c r="G38" s="36" t="s">
        <v>578</v>
      </c>
      <c r="H38" s="36">
        <v>48</v>
      </c>
    </row>
    <row r="39" spans="1:8">
      <c r="A39" t="s">
        <v>174</v>
      </c>
      <c r="B39" s="3" t="s">
        <v>68</v>
      </c>
      <c r="C39" s="3" t="s">
        <v>261</v>
      </c>
      <c r="D39" s="36">
        <v>33</v>
      </c>
      <c r="E39" s="36">
        <v>44</v>
      </c>
      <c r="F39" s="36">
        <v>41</v>
      </c>
      <c r="G39" s="36">
        <v>35</v>
      </c>
      <c r="H39" s="36">
        <v>43</v>
      </c>
    </row>
    <row r="40" spans="1:8">
      <c r="A40" t="s">
        <v>176</v>
      </c>
      <c r="B40" s="3" t="s">
        <v>68</v>
      </c>
      <c r="C40" s="3" t="s">
        <v>262</v>
      </c>
      <c r="D40" s="36">
        <v>39</v>
      </c>
      <c r="E40" s="36" t="s">
        <v>578</v>
      </c>
      <c r="F40" s="36" t="s">
        <v>578</v>
      </c>
      <c r="G40" s="36">
        <v>23</v>
      </c>
      <c r="H40" s="36">
        <v>39</v>
      </c>
    </row>
    <row r="41" spans="1:8">
      <c r="A41" t="s">
        <v>178</v>
      </c>
      <c r="B41" s="39" t="s">
        <v>68</v>
      </c>
      <c r="C41" s="3" t="s">
        <v>263</v>
      </c>
      <c r="D41" s="36">
        <v>36</v>
      </c>
      <c r="E41" s="36">
        <v>25</v>
      </c>
      <c r="F41" s="36">
        <v>31</v>
      </c>
      <c r="G41" s="36">
        <v>21</v>
      </c>
      <c r="H41" s="36" t="s">
        <v>578</v>
      </c>
    </row>
    <row r="42" spans="1:8">
      <c r="A42" t="s">
        <v>180</v>
      </c>
      <c r="B42" s="38" t="s">
        <v>68</v>
      </c>
      <c r="C42" s="3" t="s">
        <v>264</v>
      </c>
      <c r="D42" s="36">
        <v>47</v>
      </c>
      <c r="E42" s="36">
        <v>36</v>
      </c>
      <c r="F42" s="36" t="s">
        <v>578</v>
      </c>
      <c r="G42" s="36">
        <v>49</v>
      </c>
      <c r="H42" s="36" t="s">
        <v>578</v>
      </c>
    </row>
    <row r="43" spans="1:8">
      <c r="A43" t="s">
        <v>182</v>
      </c>
      <c r="B43" s="3" t="s">
        <v>68</v>
      </c>
      <c r="C43" s="3" t="s">
        <v>265</v>
      </c>
      <c r="D43" s="36">
        <v>34</v>
      </c>
      <c r="E43" s="36">
        <v>35</v>
      </c>
      <c r="F43" s="36">
        <v>33</v>
      </c>
      <c r="G43" s="36">
        <v>37</v>
      </c>
      <c r="H43" s="36">
        <v>19</v>
      </c>
    </row>
    <row r="44" spans="1:8">
      <c r="A44" t="s">
        <v>247</v>
      </c>
      <c r="B44" s="3" t="s">
        <v>68</v>
      </c>
      <c r="C44" s="3" t="s">
        <v>266</v>
      </c>
      <c r="D44" s="36">
        <v>46</v>
      </c>
      <c r="E44" s="36">
        <v>30</v>
      </c>
      <c r="F44" s="36">
        <v>43</v>
      </c>
      <c r="G44" s="36">
        <v>38</v>
      </c>
      <c r="H44" s="36">
        <v>45</v>
      </c>
    </row>
    <row r="45" spans="1:8">
      <c r="A45" s="19" t="s">
        <v>193</v>
      </c>
      <c r="B45" s="3" t="s">
        <v>68</v>
      </c>
      <c r="C45" t="s">
        <v>586</v>
      </c>
      <c r="D45" s="36" t="s">
        <v>578</v>
      </c>
      <c r="E45" s="36">
        <v>34</v>
      </c>
      <c r="F45" s="36" t="s">
        <v>578</v>
      </c>
      <c r="G45" s="36" t="s">
        <v>578</v>
      </c>
      <c r="H45" s="36" t="s">
        <v>578</v>
      </c>
    </row>
    <row r="46" spans="1:8">
      <c r="A46" s="19" t="s">
        <v>191</v>
      </c>
      <c r="B46" s="3" t="s">
        <v>68</v>
      </c>
      <c r="C46" t="s">
        <v>585</v>
      </c>
      <c r="D46" s="36">
        <v>35</v>
      </c>
      <c r="E46" s="36">
        <v>49</v>
      </c>
      <c r="F46" s="36">
        <v>34</v>
      </c>
      <c r="G46" s="36">
        <v>44</v>
      </c>
      <c r="H46" s="36">
        <v>51</v>
      </c>
    </row>
    <row r="47" spans="1:8">
      <c r="A47" s="19" t="s">
        <v>194</v>
      </c>
      <c r="B47" s="3" t="s">
        <v>68</v>
      </c>
      <c r="C47" t="s">
        <v>588</v>
      </c>
      <c r="D47" s="36">
        <v>47</v>
      </c>
      <c r="E47" s="36">
        <v>29</v>
      </c>
      <c r="F47" s="36">
        <v>42</v>
      </c>
      <c r="G47" s="36">
        <v>38</v>
      </c>
      <c r="H47" s="36">
        <v>50</v>
      </c>
    </row>
    <row r="48" spans="1:8">
      <c r="A48" s="19" t="s">
        <v>195</v>
      </c>
      <c r="B48" s="3" t="s">
        <v>68</v>
      </c>
      <c r="C48" t="s">
        <v>587</v>
      </c>
      <c r="D48" s="36">
        <v>36</v>
      </c>
      <c r="E48" s="36">
        <v>26</v>
      </c>
      <c r="F48" s="36" t="s">
        <v>578</v>
      </c>
      <c r="G48" s="36" t="s">
        <v>578</v>
      </c>
      <c r="H48" s="36">
        <v>31</v>
      </c>
    </row>
    <row r="49" spans="1:8">
      <c r="A49" s="19" t="s">
        <v>190</v>
      </c>
      <c r="B49" s="3" t="s">
        <v>68</v>
      </c>
      <c r="C49" t="s">
        <v>584</v>
      </c>
      <c r="D49" s="36">
        <v>25</v>
      </c>
      <c r="E49" s="36">
        <v>29</v>
      </c>
      <c r="F49" s="36">
        <v>30</v>
      </c>
      <c r="G49" s="36">
        <v>37</v>
      </c>
      <c r="H49" s="36">
        <v>12</v>
      </c>
    </row>
    <row r="50" spans="1:8">
      <c r="A50" t="s">
        <v>65</v>
      </c>
      <c r="B50" s="3" t="s">
        <v>69</v>
      </c>
      <c r="C50" s="3" t="s">
        <v>208</v>
      </c>
      <c r="D50" s="36">
        <v>35</v>
      </c>
      <c r="E50" s="36">
        <v>37</v>
      </c>
      <c r="F50" s="36">
        <v>33</v>
      </c>
      <c r="G50" s="36">
        <v>31</v>
      </c>
      <c r="H50" s="36">
        <v>31</v>
      </c>
    </row>
    <row r="51" spans="1:8">
      <c r="A51" t="s">
        <v>114</v>
      </c>
      <c r="B51" s="3" t="s">
        <v>69</v>
      </c>
      <c r="C51" s="3" t="s">
        <v>267</v>
      </c>
      <c r="D51" s="36">
        <v>35</v>
      </c>
      <c r="E51" s="36">
        <v>35</v>
      </c>
      <c r="F51" s="36">
        <v>31</v>
      </c>
      <c r="G51" s="36">
        <v>31</v>
      </c>
      <c r="H51" s="36">
        <v>30</v>
      </c>
    </row>
    <row r="52" spans="1:8">
      <c r="A52" t="s">
        <v>121</v>
      </c>
      <c r="B52" s="3" t="s">
        <v>69</v>
      </c>
      <c r="C52" s="3" t="s">
        <v>268</v>
      </c>
      <c r="D52" s="36">
        <v>51</v>
      </c>
      <c r="E52" s="36">
        <v>58</v>
      </c>
      <c r="F52" s="36">
        <v>59</v>
      </c>
      <c r="G52" s="36">
        <v>59</v>
      </c>
      <c r="H52" s="36">
        <v>61</v>
      </c>
    </row>
    <row r="53" spans="1:8">
      <c r="A53" t="s">
        <v>125</v>
      </c>
      <c r="B53" s="3" t="s">
        <v>69</v>
      </c>
      <c r="C53" s="3" t="s">
        <v>269</v>
      </c>
      <c r="D53" s="36">
        <v>37</v>
      </c>
      <c r="E53" s="36">
        <v>38</v>
      </c>
      <c r="F53" s="36">
        <v>31</v>
      </c>
      <c r="G53" s="36">
        <v>19</v>
      </c>
      <c r="H53" s="36">
        <v>30</v>
      </c>
    </row>
    <row r="54" spans="1:8">
      <c r="A54" t="s">
        <v>227</v>
      </c>
      <c r="B54" s="3" t="s">
        <v>69</v>
      </c>
      <c r="C54" s="3" t="s">
        <v>270</v>
      </c>
      <c r="D54" s="36">
        <v>37</v>
      </c>
      <c r="E54" s="36">
        <v>38</v>
      </c>
      <c r="F54" s="36">
        <v>31</v>
      </c>
      <c r="G54" s="36">
        <v>19</v>
      </c>
      <c r="H54" s="36">
        <v>30</v>
      </c>
    </row>
    <row r="55" spans="1:8">
      <c r="A55" t="s">
        <v>229</v>
      </c>
      <c r="B55" s="3" t="s">
        <v>69</v>
      </c>
      <c r="C55" s="3" t="s">
        <v>271</v>
      </c>
      <c r="D55" s="36" t="s">
        <v>578</v>
      </c>
      <c r="E55" s="36" t="s">
        <v>578</v>
      </c>
      <c r="F55" s="36" t="s">
        <v>578</v>
      </c>
      <c r="G55" s="36" t="s">
        <v>578</v>
      </c>
      <c r="H55" s="36" t="s">
        <v>578</v>
      </c>
    </row>
    <row r="56" spans="1:8">
      <c r="A56" t="s">
        <v>142</v>
      </c>
      <c r="B56" s="3" t="s">
        <v>69</v>
      </c>
      <c r="C56" s="3" t="s">
        <v>272</v>
      </c>
      <c r="D56" s="36" t="s">
        <v>578</v>
      </c>
      <c r="E56" s="36" t="s">
        <v>578</v>
      </c>
      <c r="F56" s="36" t="s">
        <v>578</v>
      </c>
      <c r="G56" s="36" t="s">
        <v>578</v>
      </c>
      <c r="H56" s="36" t="s">
        <v>578</v>
      </c>
    </row>
    <row r="57" spans="1:8">
      <c r="A57" t="s">
        <v>232</v>
      </c>
      <c r="B57" s="3" t="s">
        <v>69</v>
      </c>
      <c r="C57" s="3" t="s">
        <v>273</v>
      </c>
      <c r="D57" s="36" t="s">
        <v>578</v>
      </c>
      <c r="E57" s="36" t="s">
        <v>578</v>
      </c>
      <c r="F57" s="36" t="s">
        <v>578</v>
      </c>
      <c r="G57" s="36" t="s">
        <v>578</v>
      </c>
      <c r="H57" s="36" t="s">
        <v>578</v>
      </c>
    </row>
    <row r="58" spans="1:8">
      <c r="A58" t="s">
        <v>234</v>
      </c>
      <c r="B58" s="3" t="s">
        <v>69</v>
      </c>
      <c r="C58" s="3" t="s">
        <v>274</v>
      </c>
      <c r="D58" s="36" t="s">
        <v>578</v>
      </c>
      <c r="E58" s="36" t="s">
        <v>578</v>
      </c>
      <c r="F58" s="36" t="s">
        <v>578</v>
      </c>
      <c r="G58" s="36" t="s">
        <v>578</v>
      </c>
      <c r="H58" s="36" t="s">
        <v>578</v>
      </c>
    </row>
    <row r="59" spans="1:8">
      <c r="A59" t="s">
        <v>155</v>
      </c>
      <c r="B59" s="3" t="s">
        <v>69</v>
      </c>
      <c r="C59" s="3" t="s">
        <v>275</v>
      </c>
      <c r="D59" s="36">
        <v>43</v>
      </c>
      <c r="E59" s="36">
        <v>54</v>
      </c>
      <c r="F59" s="36">
        <v>48</v>
      </c>
      <c r="G59" s="36">
        <v>29</v>
      </c>
      <c r="H59" s="36">
        <v>50</v>
      </c>
    </row>
    <row r="60" spans="1:8">
      <c r="A60" t="s">
        <v>237</v>
      </c>
      <c r="B60" s="3" t="s">
        <v>69</v>
      </c>
      <c r="C60" s="3" t="s">
        <v>276</v>
      </c>
      <c r="D60" s="36">
        <v>39</v>
      </c>
      <c r="E60" s="36">
        <v>51</v>
      </c>
      <c r="F60" s="36">
        <v>43</v>
      </c>
      <c r="G60" s="36">
        <v>10</v>
      </c>
      <c r="H60" s="36">
        <v>49</v>
      </c>
    </row>
    <row r="61" spans="1:8">
      <c r="A61" t="s">
        <v>239</v>
      </c>
      <c r="B61" s="38" t="s">
        <v>69</v>
      </c>
      <c r="C61" s="3" t="s">
        <v>277</v>
      </c>
      <c r="D61" s="36">
        <v>51</v>
      </c>
      <c r="E61" s="36">
        <v>58</v>
      </c>
      <c r="F61" s="36">
        <v>59</v>
      </c>
      <c r="G61" s="36">
        <v>56</v>
      </c>
      <c r="H61" s="36">
        <v>61</v>
      </c>
    </row>
    <row r="62" spans="1:8">
      <c r="A62" t="s">
        <v>169</v>
      </c>
      <c r="B62" s="3" t="s">
        <v>69</v>
      </c>
      <c r="C62" s="3" t="s">
        <v>278</v>
      </c>
      <c r="D62" s="36">
        <v>38</v>
      </c>
      <c r="E62" s="36" t="s">
        <v>578</v>
      </c>
      <c r="F62" s="36" t="s">
        <v>578</v>
      </c>
      <c r="G62" s="36" t="s">
        <v>578</v>
      </c>
      <c r="H62" s="36">
        <v>52</v>
      </c>
    </row>
    <row r="63" spans="1:8">
      <c r="A63" t="s">
        <v>174</v>
      </c>
      <c r="B63" s="3" t="s">
        <v>69</v>
      </c>
      <c r="C63" s="3" t="s">
        <v>279</v>
      </c>
      <c r="D63" s="36">
        <v>22</v>
      </c>
      <c r="E63" s="36">
        <v>21</v>
      </c>
      <c r="F63" s="36">
        <v>36</v>
      </c>
      <c r="G63" s="36">
        <v>25</v>
      </c>
      <c r="H63" s="36">
        <v>19</v>
      </c>
    </row>
    <row r="64" spans="1:8">
      <c r="A64" t="s">
        <v>176</v>
      </c>
      <c r="B64" s="39" t="s">
        <v>69</v>
      </c>
      <c r="C64" s="3" t="s">
        <v>280</v>
      </c>
      <c r="D64" s="36">
        <v>32</v>
      </c>
      <c r="E64" s="36">
        <v>31</v>
      </c>
      <c r="F64" s="36" t="s">
        <v>578</v>
      </c>
      <c r="G64" s="36">
        <v>42</v>
      </c>
      <c r="H64" s="36">
        <v>42</v>
      </c>
    </row>
    <row r="65" spans="1:8">
      <c r="A65" t="s">
        <v>178</v>
      </c>
      <c r="B65" s="38" t="s">
        <v>69</v>
      </c>
      <c r="C65" s="3" t="s">
        <v>281</v>
      </c>
      <c r="D65" s="36" t="s">
        <v>578</v>
      </c>
      <c r="E65" s="36" t="s">
        <v>578</v>
      </c>
      <c r="F65" s="36">
        <v>13</v>
      </c>
      <c r="G65" s="36">
        <v>52</v>
      </c>
      <c r="H65" s="36">
        <v>16</v>
      </c>
    </row>
    <row r="66" spans="1:8">
      <c r="A66" t="s">
        <v>180</v>
      </c>
      <c r="B66" s="3" t="s">
        <v>69</v>
      </c>
      <c r="C66" s="3" t="s">
        <v>282</v>
      </c>
      <c r="D66" s="36">
        <v>35</v>
      </c>
      <c r="E66" s="36" t="s">
        <v>578</v>
      </c>
      <c r="F66" s="36">
        <v>29</v>
      </c>
      <c r="G66" s="36">
        <v>24</v>
      </c>
      <c r="H66" s="36" t="s">
        <v>578</v>
      </c>
    </row>
    <row r="67" spans="1:8">
      <c r="A67" t="s">
        <v>182</v>
      </c>
      <c r="B67" s="3" t="s">
        <v>69</v>
      </c>
      <c r="C67" s="3" t="s">
        <v>283</v>
      </c>
      <c r="D67" s="36">
        <v>30</v>
      </c>
      <c r="E67" s="36">
        <v>34</v>
      </c>
      <c r="F67" s="36">
        <v>25</v>
      </c>
      <c r="G67" s="36">
        <v>32</v>
      </c>
      <c r="H67" s="36">
        <v>34</v>
      </c>
    </row>
    <row r="68" spans="1:8">
      <c r="A68" t="s">
        <v>247</v>
      </c>
      <c r="B68" s="3" t="s">
        <v>69</v>
      </c>
      <c r="C68" s="3" t="s">
        <v>284</v>
      </c>
      <c r="D68" s="36">
        <v>42</v>
      </c>
      <c r="E68" s="36">
        <v>41</v>
      </c>
      <c r="F68" s="36">
        <v>52</v>
      </c>
      <c r="G68" s="36">
        <v>51</v>
      </c>
      <c r="H68" s="36">
        <v>40</v>
      </c>
    </row>
    <row r="69" spans="1:8">
      <c r="A69" s="19" t="s">
        <v>193</v>
      </c>
      <c r="B69" s="3" t="s">
        <v>69</v>
      </c>
      <c r="C69" t="s">
        <v>591</v>
      </c>
      <c r="D69" s="36">
        <v>37</v>
      </c>
      <c r="E69" s="36">
        <v>43</v>
      </c>
      <c r="F69" s="36" t="s">
        <v>578</v>
      </c>
      <c r="G69" s="36">
        <v>41</v>
      </c>
      <c r="H69" s="36">
        <v>23</v>
      </c>
    </row>
    <row r="70" spans="1:8">
      <c r="A70" s="19" t="s">
        <v>191</v>
      </c>
      <c r="B70" s="3" t="s">
        <v>69</v>
      </c>
      <c r="C70" t="s">
        <v>590</v>
      </c>
      <c r="D70" s="36">
        <v>30</v>
      </c>
      <c r="E70" s="36">
        <v>38</v>
      </c>
      <c r="F70" s="36">
        <v>45</v>
      </c>
      <c r="G70" s="36">
        <v>35</v>
      </c>
      <c r="H70" s="36">
        <v>43</v>
      </c>
    </row>
    <row r="71" spans="1:8">
      <c r="A71" s="19" t="s">
        <v>194</v>
      </c>
      <c r="B71" s="3" t="s">
        <v>69</v>
      </c>
      <c r="C71" t="s">
        <v>593</v>
      </c>
      <c r="D71" s="36">
        <v>42</v>
      </c>
      <c r="E71" s="36">
        <v>39</v>
      </c>
      <c r="F71" s="36">
        <v>72</v>
      </c>
      <c r="G71" s="36">
        <v>52</v>
      </c>
      <c r="H71" s="36">
        <v>43</v>
      </c>
    </row>
    <row r="72" spans="1:8">
      <c r="A72" s="19" t="s">
        <v>195</v>
      </c>
      <c r="B72" s="3" t="s">
        <v>69</v>
      </c>
      <c r="C72" t="s">
        <v>592</v>
      </c>
      <c r="D72" s="36" t="s">
        <v>578</v>
      </c>
      <c r="E72" s="36" t="s">
        <v>578</v>
      </c>
      <c r="F72" s="36" t="s">
        <v>578</v>
      </c>
      <c r="G72" s="36" t="s">
        <v>578</v>
      </c>
      <c r="H72" s="36">
        <v>45</v>
      </c>
    </row>
    <row r="73" spans="1:8">
      <c r="A73" s="19" t="s">
        <v>190</v>
      </c>
      <c r="B73" s="3" t="s">
        <v>69</v>
      </c>
      <c r="C73" t="s">
        <v>589</v>
      </c>
      <c r="D73" s="36">
        <v>23</v>
      </c>
      <c r="E73" s="36">
        <v>30</v>
      </c>
      <c r="F73" s="36">
        <v>15</v>
      </c>
      <c r="G73" s="36">
        <v>27</v>
      </c>
      <c r="H73" s="36">
        <v>32</v>
      </c>
    </row>
    <row r="74" spans="1:8">
      <c r="A74" t="s">
        <v>65</v>
      </c>
      <c r="B74" s="3" t="s">
        <v>70</v>
      </c>
      <c r="C74" s="3" t="s">
        <v>209</v>
      </c>
      <c r="D74" s="36">
        <v>39</v>
      </c>
      <c r="E74" s="36">
        <v>41</v>
      </c>
      <c r="F74" s="36">
        <v>41</v>
      </c>
      <c r="G74" s="36">
        <v>44</v>
      </c>
      <c r="H74" s="36">
        <v>41</v>
      </c>
    </row>
    <row r="75" spans="1:8">
      <c r="A75" t="s">
        <v>114</v>
      </c>
      <c r="B75" s="3" t="s">
        <v>70</v>
      </c>
      <c r="C75" s="3" t="s">
        <v>285</v>
      </c>
      <c r="D75" s="36">
        <v>38</v>
      </c>
      <c r="E75" s="36">
        <v>39</v>
      </c>
      <c r="F75" s="36">
        <v>41</v>
      </c>
      <c r="G75" s="36">
        <v>44</v>
      </c>
      <c r="H75" s="36">
        <v>40</v>
      </c>
    </row>
    <row r="76" spans="1:8">
      <c r="A76" t="s">
        <v>121</v>
      </c>
      <c r="B76" s="3" t="s">
        <v>70</v>
      </c>
      <c r="C76" s="3" t="s">
        <v>286</v>
      </c>
      <c r="D76" s="36">
        <v>49</v>
      </c>
      <c r="E76" s="36">
        <v>51</v>
      </c>
      <c r="F76" s="36">
        <v>55</v>
      </c>
      <c r="G76" s="36">
        <v>56</v>
      </c>
      <c r="H76" s="36">
        <v>49</v>
      </c>
    </row>
    <row r="77" spans="1:8">
      <c r="A77" t="s">
        <v>125</v>
      </c>
      <c r="B77" s="38" t="s">
        <v>70</v>
      </c>
      <c r="C77" s="3" t="s">
        <v>287</v>
      </c>
      <c r="D77" s="36">
        <v>42</v>
      </c>
      <c r="E77" s="36">
        <v>42</v>
      </c>
      <c r="F77" s="36">
        <v>45</v>
      </c>
      <c r="G77" s="36">
        <v>46</v>
      </c>
      <c r="H77" s="36">
        <v>42</v>
      </c>
    </row>
    <row r="78" spans="1:8">
      <c r="A78" t="s">
        <v>227</v>
      </c>
      <c r="B78" s="3" t="s">
        <v>70</v>
      </c>
      <c r="C78" s="3" t="s">
        <v>288</v>
      </c>
      <c r="D78" s="36">
        <v>42</v>
      </c>
      <c r="E78" s="36">
        <v>42</v>
      </c>
      <c r="F78" s="36">
        <v>45</v>
      </c>
      <c r="G78" s="36">
        <v>46</v>
      </c>
      <c r="H78" s="36">
        <v>42</v>
      </c>
    </row>
    <row r="79" spans="1:8">
      <c r="A79" t="s">
        <v>229</v>
      </c>
      <c r="B79" s="3" t="s">
        <v>70</v>
      </c>
      <c r="C79" s="3" t="s">
        <v>289</v>
      </c>
      <c r="D79" s="36" t="s">
        <v>578</v>
      </c>
      <c r="E79" s="36" t="s">
        <v>578</v>
      </c>
      <c r="F79" s="36" t="s">
        <v>578</v>
      </c>
      <c r="G79" s="36" t="s">
        <v>578</v>
      </c>
      <c r="H79" s="36" t="s">
        <v>578</v>
      </c>
    </row>
    <row r="80" spans="1:8">
      <c r="A80" t="s">
        <v>142</v>
      </c>
      <c r="B80" s="3" t="s">
        <v>70</v>
      </c>
      <c r="C80" s="3" t="s">
        <v>290</v>
      </c>
      <c r="D80" s="36">
        <v>71</v>
      </c>
      <c r="E80" s="36">
        <v>33</v>
      </c>
      <c r="F80" s="36">
        <v>41</v>
      </c>
      <c r="G80" s="36" t="s">
        <v>578</v>
      </c>
      <c r="H80" s="36">
        <v>72</v>
      </c>
    </row>
    <row r="81" spans="1:8">
      <c r="A81" t="s">
        <v>232</v>
      </c>
      <c r="B81" s="3" t="s">
        <v>70</v>
      </c>
      <c r="C81" s="3" t="s">
        <v>291</v>
      </c>
      <c r="D81" s="36" t="s">
        <v>578</v>
      </c>
      <c r="E81" s="36" t="s">
        <v>578</v>
      </c>
      <c r="F81" s="36" t="s">
        <v>578</v>
      </c>
      <c r="G81" s="36" t="s">
        <v>578</v>
      </c>
      <c r="H81" s="36">
        <v>74</v>
      </c>
    </row>
    <row r="82" spans="1:8">
      <c r="A82" t="s">
        <v>234</v>
      </c>
      <c r="B82" s="3" t="s">
        <v>70</v>
      </c>
      <c r="C82" s="3" t="s">
        <v>292</v>
      </c>
      <c r="D82" s="36">
        <v>75</v>
      </c>
      <c r="E82" s="36">
        <v>31</v>
      </c>
      <c r="F82" s="36" t="s">
        <v>578</v>
      </c>
      <c r="G82" s="36" t="s">
        <v>578</v>
      </c>
      <c r="H82" s="36" t="s">
        <v>578</v>
      </c>
    </row>
    <row r="83" spans="1:8">
      <c r="A83" t="s">
        <v>155</v>
      </c>
      <c r="B83" s="3" t="s">
        <v>70</v>
      </c>
      <c r="C83" s="3" t="s">
        <v>293</v>
      </c>
      <c r="D83" s="36">
        <v>43</v>
      </c>
      <c r="E83" s="36">
        <v>49</v>
      </c>
      <c r="F83" s="36">
        <v>40</v>
      </c>
      <c r="G83" s="36">
        <v>49</v>
      </c>
      <c r="H83" s="36">
        <v>32</v>
      </c>
    </row>
    <row r="84" spans="1:8">
      <c r="A84" t="s">
        <v>237</v>
      </c>
      <c r="B84" s="3" t="s">
        <v>70</v>
      </c>
      <c r="C84" s="3" t="s">
        <v>294</v>
      </c>
      <c r="D84" s="36">
        <v>39</v>
      </c>
      <c r="E84" s="36">
        <v>39</v>
      </c>
      <c r="F84" s="36">
        <v>40</v>
      </c>
      <c r="G84" s="36">
        <v>40</v>
      </c>
      <c r="H84" s="36">
        <v>27</v>
      </c>
    </row>
    <row r="85" spans="1:8">
      <c r="A85" t="s">
        <v>239</v>
      </c>
      <c r="B85" s="38" t="s">
        <v>70</v>
      </c>
      <c r="C85" s="3" t="s">
        <v>295</v>
      </c>
      <c r="D85" s="36">
        <v>48</v>
      </c>
      <c r="E85" s="36">
        <v>51</v>
      </c>
      <c r="F85" s="36">
        <v>55</v>
      </c>
      <c r="G85" s="36">
        <v>56</v>
      </c>
      <c r="H85" s="36">
        <v>51</v>
      </c>
    </row>
    <row r="86" spans="1:8">
      <c r="A86" t="s">
        <v>169</v>
      </c>
      <c r="B86" s="3" t="s">
        <v>70</v>
      </c>
      <c r="C86" s="3" t="s">
        <v>296</v>
      </c>
      <c r="D86" s="36">
        <v>45</v>
      </c>
      <c r="E86" s="36">
        <v>54</v>
      </c>
      <c r="F86" s="36">
        <v>44</v>
      </c>
      <c r="G86" s="36">
        <v>56</v>
      </c>
      <c r="H86" s="36">
        <v>56</v>
      </c>
    </row>
    <row r="87" spans="1:8">
      <c r="A87" t="s">
        <v>174</v>
      </c>
      <c r="B87" s="3" t="s">
        <v>70</v>
      </c>
      <c r="C87" s="3" t="s">
        <v>297</v>
      </c>
      <c r="D87" s="36">
        <v>33</v>
      </c>
      <c r="E87" s="36">
        <v>25</v>
      </c>
      <c r="F87" s="36">
        <v>37</v>
      </c>
      <c r="G87" s="36">
        <v>44</v>
      </c>
      <c r="H87" s="36">
        <v>43</v>
      </c>
    </row>
    <row r="88" spans="1:8">
      <c r="A88" t="s">
        <v>176</v>
      </c>
      <c r="B88" s="39" t="s">
        <v>70</v>
      </c>
      <c r="C88" s="3" t="s">
        <v>298</v>
      </c>
      <c r="D88" s="36" t="s">
        <v>578</v>
      </c>
      <c r="E88" s="36">
        <v>45</v>
      </c>
      <c r="F88" s="36">
        <v>35</v>
      </c>
      <c r="G88" s="36">
        <v>32</v>
      </c>
      <c r="H88" s="36">
        <v>46</v>
      </c>
    </row>
    <row r="89" spans="1:8">
      <c r="A89" t="s">
        <v>178</v>
      </c>
      <c r="B89" s="3" t="s">
        <v>70</v>
      </c>
      <c r="C89" s="3" t="s">
        <v>299</v>
      </c>
      <c r="D89" s="36">
        <v>31</v>
      </c>
      <c r="E89" s="36">
        <v>18</v>
      </c>
      <c r="F89" s="36">
        <v>28</v>
      </c>
      <c r="G89" s="36">
        <v>36</v>
      </c>
      <c r="H89" s="36">
        <v>39</v>
      </c>
    </row>
    <row r="90" spans="1:8">
      <c r="A90" t="s">
        <v>180</v>
      </c>
      <c r="B90" s="3" t="s">
        <v>70</v>
      </c>
      <c r="C90" s="3" t="s">
        <v>300</v>
      </c>
      <c r="D90" s="36">
        <v>42</v>
      </c>
      <c r="E90" s="36">
        <v>61</v>
      </c>
      <c r="F90" s="36">
        <v>51</v>
      </c>
      <c r="G90" s="36">
        <v>44</v>
      </c>
      <c r="H90" s="36">
        <v>47</v>
      </c>
    </row>
    <row r="91" spans="1:8">
      <c r="A91" t="s">
        <v>182</v>
      </c>
      <c r="B91" s="3" t="s">
        <v>70</v>
      </c>
      <c r="C91" s="3" t="s">
        <v>301</v>
      </c>
      <c r="D91" s="36">
        <v>32</v>
      </c>
      <c r="E91" s="36">
        <v>18</v>
      </c>
      <c r="F91" s="36">
        <v>30</v>
      </c>
      <c r="G91" s="36">
        <v>36</v>
      </c>
      <c r="H91" s="36">
        <v>31</v>
      </c>
    </row>
    <row r="92" spans="1:8">
      <c r="A92" t="s">
        <v>247</v>
      </c>
      <c r="B92" s="3" t="s">
        <v>70</v>
      </c>
      <c r="C92" s="3" t="s">
        <v>302</v>
      </c>
      <c r="D92" s="36">
        <v>36</v>
      </c>
      <c r="E92" s="36">
        <v>49</v>
      </c>
      <c r="F92" s="36">
        <v>41</v>
      </c>
      <c r="G92" s="36">
        <v>47</v>
      </c>
      <c r="H92" s="36">
        <v>42</v>
      </c>
    </row>
    <row r="93" spans="1:8">
      <c r="A93" s="19" t="s">
        <v>193</v>
      </c>
      <c r="B93" s="3" t="s">
        <v>70</v>
      </c>
      <c r="C93" t="s">
        <v>596</v>
      </c>
      <c r="D93" s="36">
        <v>39</v>
      </c>
      <c r="E93" s="36">
        <v>39</v>
      </c>
      <c r="F93" s="36">
        <v>45</v>
      </c>
      <c r="G93" s="36">
        <v>29</v>
      </c>
      <c r="H93" s="36">
        <v>42</v>
      </c>
    </row>
    <row r="94" spans="1:8">
      <c r="A94" s="19" t="s">
        <v>191</v>
      </c>
      <c r="B94" s="3" t="s">
        <v>70</v>
      </c>
      <c r="C94" t="s">
        <v>595</v>
      </c>
      <c r="D94" s="36">
        <v>37</v>
      </c>
      <c r="E94" s="36">
        <v>22</v>
      </c>
      <c r="F94" s="36">
        <v>42</v>
      </c>
      <c r="G94" s="36">
        <v>44</v>
      </c>
      <c r="H94" s="36">
        <v>34</v>
      </c>
    </row>
    <row r="95" spans="1:8">
      <c r="A95" s="19" t="s">
        <v>194</v>
      </c>
      <c r="B95" s="3" t="s">
        <v>70</v>
      </c>
      <c r="C95" t="s">
        <v>598</v>
      </c>
      <c r="D95" s="36">
        <v>36</v>
      </c>
      <c r="E95" s="36">
        <v>48</v>
      </c>
      <c r="F95" s="36">
        <v>33</v>
      </c>
      <c r="G95" s="36">
        <v>55</v>
      </c>
      <c r="H95" s="36">
        <v>42</v>
      </c>
    </row>
    <row r="96" spans="1:8">
      <c r="A96" s="19" t="s">
        <v>195</v>
      </c>
      <c r="B96" s="3" t="s">
        <v>70</v>
      </c>
      <c r="C96" t="s">
        <v>597</v>
      </c>
      <c r="D96" s="36">
        <v>25</v>
      </c>
      <c r="E96" s="36">
        <v>51</v>
      </c>
      <c r="F96" s="36">
        <v>41</v>
      </c>
      <c r="G96" s="36">
        <v>49</v>
      </c>
      <c r="H96" s="36">
        <v>24</v>
      </c>
    </row>
    <row r="97" spans="1:8">
      <c r="A97" s="19" t="s">
        <v>190</v>
      </c>
      <c r="B97" s="3" t="s">
        <v>70</v>
      </c>
      <c r="C97" t="s">
        <v>594</v>
      </c>
      <c r="D97" s="36">
        <v>22</v>
      </c>
      <c r="E97" s="36">
        <v>15</v>
      </c>
      <c r="F97" s="36">
        <v>24</v>
      </c>
      <c r="G97" s="36">
        <v>26</v>
      </c>
      <c r="H97" s="36">
        <v>19</v>
      </c>
    </row>
    <row r="98" spans="1:8">
      <c r="A98" t="s">
        <v>65</v>
      </c>
      <c r="B98" s="3" t="s">
        <v>75</v>
      </c>
      <c r="C98" s="3" t="s">
        <v>213</v>
      </c>
      <c r="D98" s="36">
        <v>36</v>
      </c>
      <c r="E98" s="36">
        <v>41</v>
      </c>
      <c r="F98" s="36">
        <v>41</v>
      </c>
      <c r="G98" s="36">
        <v>43</v>
      </c>
      <c r="H98" s="36">
        <v>40</v>
      </c>
    </row>
    <row r="99" spans="1:8">
      <c r="A99" t="s">
        <v>114</v>
      </c>
      <c r="B99" s="3" t="s">
        <v>75</v>
      </c>
      <c r="C99" s="3" t="s">
        <v>303</v>
      </c>
      <c r="D99" s="36">
        <v>36</v>
      </c>
      <c r="E99" s="36">
        <v>40</v>
      </c>
      <c r="F99" s="36">
        <v>40</v>
      </c>
      <c r="G99" s="36">
        <v>42</v>
      </c>
      <c r="H99" s="36">
        <v>40</v>
      </c>
    </row>
    <row r="100" spans="1:8">
      <c r="A100" t="s">
        <v>121</v>
      </c>
      <c r="B100" s="38" t="s">
        <v>75</v>
      </c>
      <c r="C100" s="3" t="s">
        <v>304</v>
      </c>
      <c r="D100" s="36">
        <v>54</v>
      </c>
      <c r="E100" s="36">
        <v>61</v>
      </c>
      <c r="F100" s="36">
        <v>61</v>
      </c>
      <c r="G100" s="36">
        <v>57</v>
      </c>
      <c r="H100" s="36">
        <v>46</v>
      </c>
    </row>
    <row r="101" spans="1:8">
      <c r="A101" t="s">
        <v>125</v>
      </c>
      <c r="B101" s="3" t="s">
        <v>75</v>
      </c>
      <c r="C101" s="3" t="s">
        <v>305</v>
      </c>
      <c r="D101" s="36">
        <v>43</v>
      </c>
      <c r="E101" s="36">
        <v>43</v>
      </c>
      <c r="F101" s="36">
        <v>45</v>
      </c>
      <c r="G101" s="36">
        <v>43</v>
      </c>
      <c r="H101" s="36">
        <v>40</v>
      </c>
    </row>
    <row r="102" spans="1:8">
      <c r="A102" t="s">
        <v>227</v>
      </c>
      <c r="B102" s="3" t="s">
        <v>75</v>
      </c>
      <c r="C102" s="3" t="s">
        <v>306</v>
      </c>
      <c r="D102" s="36">
        <v>43</v>
      </c>
      <c r="E102" s="36">
        <v>43</v>
      </c>
      <c r="F102" s="36">
        <v>45</v>
      </c>
      <c r="G102" s="36">
        <v>43</v>
      </c>
      <c r="H102" s="36">
        <v>40</v>
      </c>
    </row>
    <row r="103" spans="1:8">
      <c r="A103" t="s">
        <v>229</v>
      </c>
      <c r="B103" s="3" t="s">
        <v>75</v>
      </c>
      <c r="C103" s="3" t="s">
        <v>307</v>
      </c>
      <c r="D103" s="36" t="s">
        <v>578</v>
      </c>
      <c r="E103" s="36" t="s">
        <v>578</v>
      </c>
      <c r="F103" s="36" t="s">
        <v>578</v>
      </c>
      <c r="G103" s="36" t="s">
        <v>578</v>
      </c>
      <c r="H103" s="36" t="s">
        <v>578</v>
      </c>
    </row>
    <row r="104" spans="1:8">
      <c r="A104" t="s">
        <v>142</v>
      </c>
      <c r="B104" s="3" t="s">
        <v>75</v>
      </c>
      <c r="C104" s="3" t="s">
        <v>308</v>
      </c>
      <c r="D104" s="36">
        <v>41</v>
      </c>
      <c r="E104" s="36">
        <v>52</v>
      </c>
      <c r="F104" s="36">
        <v>50</v>
      </c>
      <c r="G104" s="36">
        <v>63</v>
      </c>
      <c r="H104" s="36">
        <v>37</v>
      </c>
    </row>
    <row r="105" spans="1:8">
      <c r="A105" t="s">
        <v>232</v>
      </c>
      <c r="B105" s="3" t="s">
        <v>75</v>
      </c>
      <c r="C105" s="3" t="s">
        <v>309</v>
      </c>
      <c r="D105" s="36" t="s">
        <v>578</v>
      </c>
      <c r="E105" s="36" t="s">
        <v>578</v>
      </c>
      <c r="F105" s="36" t="s">
        <v>578</v>
      </c>
      <c r="G105" s="36" t="s">
        <v>578</v>
      </c>
      <c r="H105" s="36">
        <v>37</v>
      </c>
    </row>
    <row r="106" spans="1:8">
      <c r="A106" t="s">
        <v>234</v>
      </c>
      <c r="B106" s="3" t="s">
        <v>75</v>
      </c>
      <c r="C106" s="3" t="s">
        <v>310</v>
      </c>
      <c r="D106" s="36">
        <v>32</v>
      </c>
      <c r="E106" s="36" t="s">
        <v>578</v>
      </c>
      <c r="F106" s="36">
        <v>75</v>
      </c>
      <c r="G106" s="36" t="s">
        <v>578</v>
      </c>
      <c r="H106" s="36" t="s">
        <v>578</v>
      </c>
    </row>
    <row r="107" spans="1:8">
      <c r="A107" t="s">
        <v>155</v>
      </c>
      <c r="B107" s="3" t="s">
        <v>75</v>
      </c>
      <c r="C107" s="3" t="s">
        <v>311</v>
      </c>
      <c r="D107" s="36">
        <v>49</v>
      </c>
      <c r="E107" s="36">
        <v>51</v>
      </c>
      <c r="F107" s="36">
        <v>58</v>
      </c>
      <c r="G107" s="36">
        <v>60</v>
      </c>
      <c r="H107" s="36">
        <v>42</v>
      </c>
    </row>
    <row r="108" spans="1:8">
      <c r="A108" t="s">
        <v>237</v>
      </c>
      <c r="B108" s="38" t="s">
        <v>75</v>
      </c>
      <c r="C108" s="3" t="s">
        <v>312</v>
      </c>
      <c r="D108" s="36">
        <v>44</v>
      </c>
      <c r="E108" s="36">
        <v>50</v>
      </c>
      <c r="F108" s="36">
        <v>53</v>
      </c>
      <c r="G108" s="36">
        <v>62</v>
      </c>
      <c r="H108" s="36">
        <v>36</v>
      </c>
    </row>
    <row r="109" spans="1:8">
      <c r="A109" t="s">
        <v>239</v>
      </c>
      <c r="B109" s="3" t="s">
        <v>75</v>
      </c>
      <c r="C109" s="3" t="s">
        <v>313</v>
      </c>
      <c r="D109" s="36">
        <v>60</v>
      </c>
      <c r="E109" s="36">
        <v>62</v>
      </c>
      <c r="F109" s="36">
        <v>60</v>
      </c>
      <c r="G109" s="36">
        <v>55</v>
      </c>
      <c r="H109" s="36">
        <v>46</v>
      </c>
    </row>
    <row r="110" spans="1:8">
      <c r="A110" t="s">
        <v>169</v>
      </c>
      <c r="B110" s="3" t="s">
        <v>75</v>
      </c>
      <c r="C110" s="3" t="s">
        <v>314</v>
      </c>
      <c r="D110" s="36">
        <v>53</v>
      </c>
      <c r="E110" s="36">
        <v>61</v>
      </c>
      <c r="F110" s="36">
        <v>57</v>
      </c>
      <c r="G110" s="36" t="s">
        <v>578</v>
      </c>
      <c r="H110" s="36">
        <v>49</v>
      </c>
    </row>
    <row r="111" spans="1:8">
      <c r="A111" t="s">
        <v>174</v>
      </c>
      <c r="B111" s="39" t="s">
        <v>75</v>
      </c>
      <c r="C111" s="3" t="s">
        <v>315</v>
      </c>
      <c r="D111" s="36">
        <v>25</v>
      </c>
      <c r="E111" s="36">
        <v>37</v>
      </c>
      <c r="F111" s="36">
        <v>30</v>
      </c>
      <c r="G111" s="36">
        <v>42</v>
      </c>
      <c r="H111" s="36">
        <v>38</v>
      </c>
    </row>
    <row r="112" spans="1:8">
      <c r="A112" t="s">
        <v>176</v>
      </c>
      <c r="B112" s="3" t="s">
        <v>75</v>
      </c>
      <c r="C112" s="3" t="s">
        <v>316</v>
      </c>
      <c r="D112" s="36">
        <v>59</v>
      </c>
      <c r="E112" s="36">
        <v>29</v>
      </c>
      <c r="F112" s="36">
        <v>43</v>
      </c>
      <c r="G112" s="36">
        <v>37</v>
      </c>
      <c r="H112" s="36">
        <v>40</v>
      </c>
    </row>
    <row r="113" spans="1:8">
      <c r="A113" t="s">
        <v>178</v>
      </c>
      <c r="B113" s="3" t="s">
        <v>75</v>
      </c>
      <c r="C113" s="3" t="s">
        <v>317</v>
      </c>
      <c r="D113" s="36">
        <v>41</v>
      </c>
      <c r="E113" s="36">
        <v>29</v>
      </c>
      <c r="F113" s="36">
        <v>38</v>
      </c>
      <c r="G113" s="36">
        <v>48</v>
      </c>
      <c r="H113" s="36">
        <v>57</v>
      </c>
    </row>
    <row r="114" spans="1:8">
      <c r="A114" t="s">
        <v>180</v>
      </c>
      <c r="B114" s="3" t="s">
        <v>75</v>
      </c>
      <c r="C114" s="3" t="s">
        <v>318</v>
      </c>
      <c r="D114" s="36">
        <v>46</v>
      </c>
      <c r="E114" s="36">
        <v>33</v>
      </c>
      <c r="F114" s="36">
        <v>40</v>
      </c>
      <c r="G114" s="36">
        <v>30</v>
      </c>
      <c r="H114" s="36">
        <v>41</v>
      </c>
    </row>
    <row r="115" spans="1:8">
      <c r="A115" t="s">
        <v>182</v>
      </c>
      <c r="B115" s="3" t="s">
        <v>75</v>
      </c>
      <c r="C115" s="3" t="s">
        <v>319</v>
      </c>
      <c r="D115" s="36">
        <v>18</v>
      </c>
      <c r="E115" s="36">
        <v>42</v>
      </c>
      <c r="F115" s="36">
        <v>29</v>
      </c>
      <c r="G115" s="36">
        <v>20</v>
      </c>
      <c r="H115" s="36">
        <v>11</v>
      </c>
    </row>
    <row r="116" spans="1:8">
      <c r="A116" t="s">
        <v>247</v>
      </c>
      <c r="B116" s="3" t="s">
        <v>75</v>
      </c>
      <c r="C116" s="3" t="s">
        <v>320</v>
      </c>
      <c r="D116" s="36">
        <v>34</v>
      </c>
      <c r="E116" s="36">
        <v>35</v>
      </c>
      <c r="F116" s="36">
        <v>39</v>
      </c>
      <c r="G116" s="36">
        <v>41</v>
      </c>
      <c r="H116" s="36">
        <v>35</v>
      </c>
    </row>
    <row r="117" spans="1:8">
      <c r="A117" s="19" t="s">
        <v>193</v>
      </c>
      <c r="B117" s="3" t="s">
        <v>75</v>
      </c>
      <c r="C117" t="s">
        <v>601</v>
      </c>
      <c r="D117" s="36">
        <v>22</v>
      </c>
      <c r="E117" s="36">
        <v>41</v>
      </c>
      <c r="F117" s="36">
        <v>35</v>
      </c>
      <c r="G117" s="36">
        <v>38</v>
      </c>
      <c r="H117" s="36">
        <v>40</v>
      </c>
    </row>
    <row r="118" spans="1:8">
      <c r="A118" s="19" t="s">
        <v>191</v>
      </c>
      <c r="B118" s="3" t="s">
        <v>75</v>
      </c>
      <c r="C118" t="s">
        <v>600</v>
      </c>
      <c r="D118" s="36">
        <v>40</v>
      </c>
      <c r="E118" s="36">
        <v>47</v>
      </c>
      <c r="F118" s="36">
        <v>46</v>
      </c>
      <c r="G118" s="36">
        <v>37</v>
      </c>
      <c r="H118" s="36">
        <v>19</v>
      </c>
    </row>
    <row r="119" spans="1:8">
      <c r="A119" s="19" t="s">
        <v>194</v>
      </c>
      <c r="B119" s="3" t="s">
        <v>75</v>
      </c>
      <c r="C119" t="s">
        <v>603</v>
      </c>
      <c r="D119" s="36">
        <v>40</v>
      </c>
      <c r="E119" s="36">
        <v>35</v>
      </c>
      <c r="F119" s="36">
        <v>50</v>
      </c>
      <c r="G119" s="36">
        <v>52</v>
      </c>
      <c r="H119" s="36">
        <v>33</v>
      </c>
    </row>
    <row r="120" spans="1:8">
      <c r="A120" s="19" t="s">
        <v>195</v>
      </c>
      <c r="B120" s="3" t="s">
        <v>75</v>
      </c>
      <c r="C120" t="s">
        <v>602</v>
      </c>
      <c r="D120" s="36">
        <v>41</v>
      </c>
      <c r="E120" s="36">
        <v>29</v>
      </c>
      <c r="F120" s="36">
        <v>39</v>
      </c>
      <c r="G120" s="36">
        <v>29</v>
      </c>
      <c r="H120" s="36">
        <v>45</v>
      </c>
    </row>
    <row r="121" spans="1:8">
      <c r="A121" s="19" t="s">
        <v>190</v>
      </c>
      <c r="B121" s="3" t="s">
        <v>75</v>
      </c>
      <c r="C121" t="s">
        <v>599</v>
      </c>
      <c r="D121" s="36">
        <v>15</v>
      </c>
      <c r="E121" s="36">
        <v>42</v>
      </c>
      <c r="F121" s="36">
        <v>23</v>
      </c>
      <c r="G121" s="36">
        <v>9</v>
      </c>
      <c r="H121" s="36">
        <v>11</v>
      </c>
    </row>
    <row r="122" spans="1:8">
      <c r="A122" t="s">
        <v>65</v>
      </c>
      <c r="B122" s="3" t="s">
        <v>59</v>
      </c>
      <c r="C122" s="3" t="s">
        <v>200</v>
      </c>
      <c r="D122" s="36">
        <v>36</v>
      </c>
      <c r="E122" s="36">
        <v>40</v>
      </c>
      <c r="F122" s="36">
        <v>39</v>
      </c>
      <c r="G122" s="36">
        <v>42</v>
      </c>
      <c r="H122" s="36">
        <v>37</v>
      </c>
    </row>
    <row r="123" spans="1:8">
      <c r="A123" t="s">
        <v>114</v>
      </c>
      <c r="B123" s="38" t="s">
        <v>59</v>
      </c>
      <c r="C123" s="3" t="s">
        <v>321</v>
      </c>
      <c r="D123" s="36">
        <v>34</v>
      </c>
      <c r="E123" s="36">
        <v>40</v>
      </c>
      <c r="F123" s="36">
        <v>39</v>
      </c>
      <c r="G123" s="36">
        <v>39</v>
      </c>
      <c r="H123" s="36">
        <v>35</v>
      </c>
    </row>
    <row r="124" spans="1:8">
      <c r="A124" t="s">
        <v>121</v>
      </c>
      <c r="B124" s="3" t="s">
        <v>59</v>
      </c>
      <c r="C124" s="3" t="s">
        <v>322</v>
      </c>
      <c r="D124" s="36">
        <v>43</v>
      </c>
      <c r="E124" s="36">
        <v>40</v>
      </c>
      <c r="F124" s="36">
        <v>41</v>
      </c>
      <c r="G124" s="36">
        <v>47</v>
      </c>
      <c r="H124" s="36">
        <v>42</v>
      </c>
    </row>
    <row r="125" spans="1:8">
      <c r="A125" t="s">
        <v>125</v>
      </c>
      <c r="B125" s="3" t="s">
        <v>59</v>
      </c>
      <c r="C125" s="3" t="s">
        <v>323</v>
      </c>
      <c r="D125" s="36">
        <v>43</v>
      </c>
      <c r="E125" s="36">
        <v>41</v>
      </c>
      <c r="F125" s="36">
        <v>39</v>
      </c>
      <c r="G125" s="36">
        <v>46</v>
      </c>
      <c r="H125" s="36">
        <v>42</v>
      </c>
    </row>
    <row r="126" spans="1:8">
      <c r="A126" t="s">
        <v>227</v>
      </c>
      <c r="B126" s="3" t="s">
        <v>59</v>
      </c>
      <c r="C126" s="3" t="s">
        <v>324</v>
      </c>
      <c r="D126" s="36">
        <v>48</v>
      </c>
      <c r="E126" s="36">
        <v>43</v>
      </c>
      <c r="F126" s="36">
        <v>44</v>
      </c>
      <c r="G126" s="36">
        <v>51</v>
      </c>
      <c r="H126" s="36">
        <v>49</v>
      </c>
    </row>
    <row r="127" spans="1:8">
      <c r="A127" t="s">
        <v>229</v>
      </c>
      <c r="B127" s="3" t="s">
        <v>59</v>
      </c>
      <c r="C127" s="3" t="s">
        <v>325</v>
      </c>
      <c r="D127" s="36">
        <v>39</v>
      </c>
      <c r="E127" s="36">
        <v>36</v>
      </c>
      <c r="F127" s="36">
        <v>36</v>
      </c>
      <c r="G127" s="36">
        <v>45</v>
      </c>
      <c r="H127" s="36">
        <v>38</v>
      </c>
    </row>
    <row r="128" spans="1:8">
      <c r="A128" t="s">
        <v>142</v>
      </c>
      <c r="B128" s="3" t="s">
        <v>59</v>
      </c>
      <c r="C128" s="3" t="s">
        <v>326</v>
      </c>
      <c r="D128" s="36">
        <v>55</v>
      </c>
      <c r="E128" s="36">
        <v>40</v>
      </c>
      <c r="F128" s="36">
        <v>62</v>
      </c>
      <c r="G128" s="36" t="s">
        <v>578</v>
      </c>
      <c r="H128" s="36">
        <v>44</v>
      </c>
    </row>
    <row r="129" spans="1:8">
      <c r="A129" t="s">
        <v>232</v>
      </c>
      <c r="B129" s="3" t="s">
        <v>59</v>
      </c>
      <c r="C129" s="3" t="s">
        <v>327</v>
      </c>
      <c r="D129" s="36">
        <v>55</v>
      </c>
      <c r="E129" s="36">
        <v>69</v>
      </c>
      <c r="F129" s="36" t="s">
        <v>578</v>
      </c>
      <c r="G129" s="36" t="s">
        <v>578</v>
      </c>
      <c r="H129" s="36">
        <v>57</v>
      </c>
    </row>
    <row r="130" spans="1:8">
      <c r="A130" t="s">
        <v>234</v>
      </c>
      <c r="B130" s="3" t="s">
        <v>59</v>
      </c>
      <c r="C130" s="3" t="s">
        <v>328</v>
      </c>
      <c r="D130" s="36" t="s">
        <v>578</v>
      </c>
      <c r="E130" s="36">
        <v>25</v>
      </c>
      <c r="F130" s="36" t="s">
        <v>578</v>
      </c>
      <c r="G130" s="36" t="s">
        <v>578</v>
      </c>
      <c r="H130" s="36" t="s">
        <v>578</v>
      </c>
    </row>
    <row r="131" spans="1:8">
      <c r="A131" t="s">
        <v>155</v>
      </c>
      <c r="B131" s="38" t="s">
        <v>59</v>
      </c>
      <c r="C131" s="3" t="s">
        <v>329</v>
      </c>
      <c r="D131" s="36">
        <v>44</v>
      </c>
      <c r="E131" s="36">
        <v>42</v>
      </c>
      <c r="F131" s="36">
        <v>46</v>
      </c>
      <c r="G131" s="36">
        <v>46</v>
      </c>
      <c r="H131" s="36">
        <v>53</v>
      </c>
    </row>
    <row r="132" spans="1:8">
      <c r="A132" t="s">
        <v>237</v>
      </c>
      <c r="B132" s="3" t="s">
        <v>59</v>
      </c>
      <c r="C132" s="3" t="s">
        <v>330</v>
      </c>
      <c r="D132" s="36">
        <v>27</v>
      </c>
      <c r="E132" s="36">
        <v>25</v>
      </c>
      <c r="F132" s="36">
        <v>36</v>
      </c>
      <c r="G132" s="36">
        <v>25</v>
      </c>
      <c r="H132" s="36">
        <v>36</v>
      </c>
    </row>
    <row r="133" spans="1:8">
      <c r="A133" t="s">
        <v>239</v>
      </c>
      <c r="B133" s="3" t="s">
        <v>59</v>
      </c>
      <c r="C133" s="3" t="s">
        <v>331</v>
      </c>
      <c r="D133" s="36">
        <v>61</v>
      </c>
      <c r="E133" s="36">
        <v>60</v>
      </c>
      <c r="F133" s="36">
        <v>58</v>
      </c>
      <c r="G133" s="36">
        <v>70</v>
      </c>
      <c r="H133" s="36">
        <v>65</v>
      </c>
    </row>
    <row r="134" spans="1:8">
      <c r="A134" t="s">
        <v>169</v>
      </c>
      <c r="B134" s="39" t="s">
        <v>59</v>
      </c>
      <c r="C134" s="3" t="s">
        <v>332</v>
      </c>
      <c r="D134" s="36">
        <v>42</v>
      </c>
      <c r="E134" s="36">
        <v>56</v>
      </c>
      <c r="F134" s="36">
        <v>50</v>
      </c>
      <c r="G134" s="36">
        <v>54</v>
      </c>
      <c r="H134" s="36">
        <v>59</v>
      </c>
    </row>
    <row r="135" spans="1:8">
      <c r="A135" t="s">
        <v>174</v>
      </c>
      <c r="B135" s="3" t="s">
        <v>59</v>
      </c>
      <c r="C135" s="3" t="s">
        <v>333</v>
      </c>
      <c r="D135" s="36">
        <v>29</v>
      </c>
      <c r="E135" s="36">
        <v>38</v>
      </c>
      <c r="F135" s="36">
        <v>37</v>
      </c>
      <c r="G135" s="36">
        <v>27</v>
      </c>
      <c r="H135" s="36">
        <v>32</v>
      </c>
    </row>
    <row r="136" spans="1:8">
      <c r="A136" t="s">
        <v>176</v>
      </c>
      <c r="B136" s="3" t="s">
        <v>59</v>
      </c>
      <c r="C136" s="3" t="s">
        <v>334</v>
      </c>
      <c r="D136" s="36">
        <v>34</v>
      </c>
      <c r="E136" s="36">
        <v>62</v>
      </c>
      <c r="F136" s="36">
        <v>26</v>
      </c>
      <c r="G136" s="36">
        <v>34</v>
      </c>
      <c r="H136" s="36">
        <v>34</v>
      </c>
    </row>
    <row r="137" spans="1:8">
      <c r="A137" t="s">
        <v>178</v>
      </c>
      <c r="B137" s="3" t="s">
        <v>59</v>
      </c>
      <c r="C137" s="3" t="s">
        <v>335</v>
      </c>
      <c r="D137" s="36">
        <v>28</v>
      </c>
      <c r="E137" s="36">
        <v>43</v>
      </c>
      <c r="F137" s="36">
        <v>54</v>
      </c>
      <c r="G137" s="36">
        <v>46</v>
      </c>
      <c r="H137" s="36">
        <v>44</v>
      </c>
    </row>
    <row r="138" spans="1:8">
      <c r="A138" t="s">
        <v>180</v>
      </c>
      <c r="B138" s="3" t="s">
        <v>59</v>
      </c>
      <c r="C138" s="3" t="s">
        <v>336</v>
      </c>
      <c r="D138" s="36">
        <v>29</v>
      </c>
      <c r="E138" s="36">
        <v>49</v>
      </c>
      <c r="F138" s="36">
        <v>40</v>
      </c>
      <c r="G138" s="36">
        <v>11</v>
      </c>
      <c r="H138" s="36">
        <v>21</v>
      </c>
    </row>
    <row r="139" spans="1:8">
      <c r="A139" t="s">
        <v>182</v>
      </c>
      <c r="B139" s="3" t="s">
        <v>59</v>
      </c>
      <c r="C139" s="3" t="s">
        <v>337</v>
      </c>
      <c r="D139" s="36">
        <v>26</v>
      </c>
      <c r="E139" s="36">
        <v>27</v>
      </c>
      <c r="F139" s="36">
        <v>17</v>
      </c>
      <c r="G139" s="36">
        <v>31</v>
      </c>
      <c r="H139" s="36">
        <v>22</v>
      </c>
    </row>
    <row r="140" spans="1:8">
      <c r="A140" t="s">
        <v>247</v>
      </c>
      <c r="B140" s="3" t="s">
        <v>59</v>
      </c>
      <c r="C140" s="3" t="s">
        <v>338</v>
      </c>
      <c r="D140" s="36">
        <v>32</v>
      </c>
      <c r="E140" s="36">
        <v>40</v>
      </c>
      <c r="F140" s="36">
        <v>45</v>
      </c>
      <c r="G140" s="36">
        <v>47</v>
      </c>
      <c r="H140" s="36">
        <v>35</v>
      </c>
    </row>
    <row r="141" spans="1:8">
      <c r="A141" s="19" t="s">
        <v>193</v>
      </c>
      <c r="B141" s="3" t="s">
        <v>59</v>
      </c>
      <c r="C141" t="s">
        <v>606</v>
      </c>
      <c r="D141" s="36">
        <v>29</v>
      </c>
      <c r="E141" s="36">
        <v>48</v>
      </c>
      <c r="F141" s="36">
        <v>45</v>
      </c>
      <c r="G141" s="36">
        <v>34</v>
      </c>
      <c r="H141" s="36">
        <v>41</v>
      </c>
    </row>
    <row r="142" spans="1:8">
      <c r="A142" s="19" t="s">
        <v>191</v>
      </c>
      <c r="B142" s="3" t="s">
        <v>59</v>
      </c>
      <c r="C142" t="s">
        <v>605</v>
      </c>
      <c r="D142" s="36">
        <v>37</v>
      </c>
      <c r="E142" s="36">
        <v>32</v>
      </c>
      <c r="F142" s="36">
        <v>25</v>
      </c>
      <c r="G142" s="36">
        <v>40</v>
      </c>
      <c r="H142" s="36">
        <v>33</v>
      </c>
    </row>
    <row r="143" spans="1:8">
      <c r="A143" s="19" t="s">
        <v>194</v>
      </c>
      <c r="B143" s="3" t="s">
        <v>59</v>
      </c>
      <c r="C143" t="s">
        <v>608</v>
      </c>
      <c r="D143" s="36">
        <v>32</v>
      </c>
      <c r="E143" s="36">
        <v>40</v>
      </c>
      <c r="F143" s="36">
        <v>44</v>
      </c>
      <c r="G143" s="36">
        <v>50</v>
      </c>
      <c r="H143" s="36">
        <v>36</v>
      </c>
    </row>
    <row r="144" spans="1:8">
      <c r="A144" s="19" t="s">
        <v>195</v>
      </c>
      <c r="B144" s="3" t="s">
        <v>59</v>
      </c>
      <c r="C144" t="s">
        <v>607</v>
      </c>
      <c r="D144" s="36">
        <v>34</v>
      </c>
      <c r="E144" s="36">
        <v>27</v>
      </c>
      <c r="F144" s="36">
        <v>45</v>
      </c>
      <c r="G144" s="36">
        <v>50</v>
      </c>
      <c r="H144" s="36">
        <v>35</v>
      </c>
    </row>
    <row r="145" spans="1:8">
      <c r="A145" s="19" t="s">
        <v>190</v>
      </c>
      <c r="B145" s="3" t="s">
        <v>59</v>
      </c>
      <c r="C145" t="s">
        <v>604</v>
      </c>
      <c r="D145" s="36">
        <v>18</v>
      </c>
      <c r="E145" s="36">
        <v>25</v>
      </c>
      <c r="F145" s="36">
        <v>16</v>
      </c>
      <c r="G145" s="36">
        <v>16</v>
      </c>
      <c r="H145" s="36">
        <v>17</v>
      </c>
    </row>
    <row r="146" spans="1:8">
      <c r="A146" t="s">
        <v>65</v>
      </c>
      <c r="B146" s="41" t="s">
        <v>76</v>
      </c>
      <c r="C146" s="3" t="s">
        <v>214</v>
      </c>
      <c r="D146" s="36">
        <v>43</v>
      </c>
      <c r="E146" s="36">
        <v>43</v>
      </c>
      <c r="F146" s="36">
        <v>41</v>
      </c>
      <c r="G146" s="36">
        <v>45</v>
      </c>
      <c r="H146" s="36">
        <v>42</v>
      </c>
    </row>
    <row r="147" spans="1:8">
      <c r="A147" t="s">
        <v>114</v>
      </c>
      <c r="B147" s="42" t="s">
        <v>76</v>
      </c>
      <c r="C147" s="3" t="s">
        <v>339</v>
      </c>
      <c r="D147" s="36">
        <v>44</v>
      </c>
      <c r="E147" s="36">
        <v>43</v>
      </c>
      <c r="F147" s="36">
        <v>40</v>
      </c>
      <c r="G147" s="36">
        <v>44</v>
      </c>
      <c r="H147" s="36">
        <v>42</v>
      </c>
    </row>
    <row r="148" spans="1:8">
      <c r="A148" t="s">
        <v>121</v>
      </c>
      <c r="B148" s="42" t="s">
        <v>76</v>
      </c>
      <c r="C148" s="3" t="s">
        <v>340</v>
      </c>
      <c r="D148" s="36">
        <v>43</v>
      </c>
      <c r="E148" s="36">
        <v>43</v>
      </c>
      <c r="F148" s="36">
        <v>43</v>
      </c>
      <c r="G148" s="36">
        <v>47</v>
      </c>
      <c r="H148" s="36">
        <v>43</v>
      </c>
    </row>
    <row r="149" spans="1:8">
      <c r="A149" t="s">
        <v>125</v>
      </c>
      <c r="B149" s="42" t="s">
        <v>76</v>
      </c>
      <c r="C149" s="3" t="s">
        <v>341</v>
      </c>
      <c r="D149" s="36">
        <v>43</v>
      </c>
      <c r="E149" s="36">
        <v>42</v>
      </c>
      <c r="F149" s="36">
        <v>42</v>
      </c>
      <c r="G149" s="36">
        <v>46</v>
      </c>
      <c r="H149" s="36">
        <v>41</v>
      </c>
    </row>
    <row r="150" spans="1:8">
      <c r="A150" t="s">
        <v>227</v>
      </c>
      <c r="B150" s="42" t="s">
        <v>76</v>
      </c>
      <c r="C150" s="3" t="s">
        <v>342</v>
      </c>
      <c r="D150" s="36">
        <v>46</v>
      </c>
      <c r="E150" s="36">
        <v>44</v>
      </c>
      <c r="F150" s="36">
        <v>43</v>
      </c>
      <c r="G150" s="36">
        <v>49</v>
      </c>
      <c r="H150" s="36">
        <v>40</v>
      </c>
    </row>
    <row r="151" spans="1:8">
      <c r="A151" t="s">
        <v>229</v>
      </c>
      <c r="B151" s="42" t="s">
        <v>76</v>
      </c>
      <c r="C151" s="3" t="s">
        <v>343</v>
      </c>
      <c r="D151" s="36">
        <v>41</v>
      </c>
      <c r="E151" s="36">
        <v>41</v>
      </c>
      <c r="F151" s="36">
        <v>41</v>
      </c>
      <c r="G151" s="36">
        <v>44</v>
      </c>
      <c r="H151" s="36">
        <v>41</v>
      </c>
    </row>
    <row r="152" spans="1:8">
      <c r="A152" t="s">
        <v>142</v>
      </c>
      <c r="B152" s="42" t="s">
        <v>76</v>
      </c>
      <c r="C152" s="3" t="s">
        <v>344</v>
      </c>
      <c r="D152" s="36">
        <v>31</v>
      </c>
      <c r="E152" s="36">
        <v>51</v>
      </c>
      <c r="F152" s="36">
        <v>52</v>
      </c>
      <c r="G152" s="36">
        <v>28</v>
      </c>
      <c r="H152" s="36">
        <v>12</v>
      </c>
    </row>
    <row r="153" spans="1:8">
      <c r="A153" t="s">
        <v>232</v>
      </c>
      <c r="B153" s="42" t="s">
        <v>76</v>
      </c>
      <c r="C153" s="3" t="s">
        <v>345</v>
      </c>
      <c r="D153" s="36" t="s">
        <v>578</v>
      </c>
      <c r="E153" s="36">
        <v>50</v>
      </c>
      <c r="F153" s="36">
        <v>52</v>
      </c>
      <c r="G153" s="36" t="s">
        <v>578</v>
      </c>
      <c r="H153" s="36" t="s">
        <v>578</v>
      </c>
    </row>
    <row r="154" spans="1:8">
      <c r="A154" t="s">
        <v>234</v>
      </c>
      <c r="B154" s="41" t="s">
        <v>76</v>
      </c>
      <c r="C154" s="3" t="s">
        <v>346</v>
      </c>
      <c r="D154" s="36">
        <v>32</v>
      </c>
      <c r="E154" s="36">
        <v>52</v>
      </c>
      <c r="F154" s="36" t="s">
        <v>578</v>
      </c>
      <c r="G154" s="36">
        <v>23</v>
      </c>
      <c r="H154" s="36">
        <v>10</v>
      </c>
    </row>
    <row r="155" spans="1:8">
      <c r="A155" t="s">
        <v>155</v>
      </c>
      <c r="B155" s="42" t="s">
        <v>76</v>
      </c>
      <c r="C155" s="3" t="s">
        <v>347</v>
      </c>
      <c r="D155" s="36">
        <v>46</v>
      </c>
      <c r="E155" s="36">
        <v>48</v>
      </c>
      <c r="F155" s="36">
        <v>48</v>
      </c>
      <c r="G155" s="36">
        <v>54</v>
      </c>
      <c r="H155" s="36">
        <v>47</v>
      </c>
    </row>
    <row r="156" spans="1:8">
      <c r="A156" t="s">
        <v>237</v>
      </c>
      <c r="B156" s="42" t="s">
        <v>76</v>
      </c>
      <c r="C156" s="3" t="s">
        <v>348</v>
      </c>
      <c r="D156" s="36">
        <v>42</v>
      </c>
      <c r="E156" s="36">
        <v>43</v>
      </c>
      <c r="F156" s="36">
        <v>40</v>
      </c>
      <c r="G156" s="36">
        <v>51</v>
      </c>
      <c r="H156" s="36">
        <v>42</v>
      </c>
    </row>
    <row r="157" spans="1:8">
      <c r="A157" t="s">
        <v>239</v>
      </c>
      <c r="B157" s="1" t="s">
        <v>76</v>
      </c>
      <c r="C157" s="3" t="s">
        <v>349</v>
      </c>
      <c r="D157" s="36">
        <v>56</v>
      </c>
      <c r="E157" s="36">
        <v>58</v>
      </c>
      <c r="F157" s="36">
        <v>61</v>
      </c>
      <c r="G157" s="36">
        <v>59</v>
      </c>
      <c r="H157" s="36">
        <v>54</v>
      </c>
    </row>
    <row r="158" spans="1:8">
      <c r="A158" t="s">
        <v>169</v>
      </c>
      <c r="B158" s="42" t="s">
        <v>76</v>
      </c>
      <c r="C158" s="3" t="s">
        <v>350</v>
      </c>
      <c r="D158" s="36">
        <v>56</v>
      </c>
      <c r="E158" s="36">
        <v>49</v>
      </c>
      <c r="F158" s="36">
        <v>53</v>
      </c>
      <c r="G158" s="36">
        <v>53</v>
      </c>
      <c r="H158" s="36">
        <v>51</v>
      </c>
    </row>
    <row r="159" spans="1:8">
      <c r="A159" t="s">
        <v>174</v>
      </c>
      <c r="B159" s="42" t="s">
        <v>76</v>
      </c>
      <c r="C159" s="3" t="s">
        <v>351</v>
      </c>
      <c r="D159" s="36">
        <v>42</v>
      </c>
      <c r="E159" s="36">
        <v>42</v>
      </c>
      <c r="F159" s="36">
        <v>36</v>
      </c>
      <c r="G159" s="36">
        <v>41</v>
      </c>
      <c r="H159" s="36">
        <v>43</v>
      </c>
    </row>
    <row r="160" spans="1:8">
      <c r="A160" t="s">
        <v>176</v>
      </c>
      <c r="B160" s="42" t="s">
        <v>76</v>
      </c>
      <c r="C160" s="3" t="s">
        <v>352</v>
      </c>
      <c r="D160" s="36">
        <v>27</v>
      </c>
      <c r="E160" s="36">
        <v>43</v>
      </c>
      <c r="F160" s="36">
        <v>38</v>
      </c>
      <c r="G160" s="36">
        <v>46</v>
      </c>
      <c r="H160" s="36">
        <v>27</v>
      </c>
    </row>
    <row r="161" spans="1:8">
      <c r="A161" t="s">
        <v>178</v>
      </c>
      <c r="B161" s="42" t="s">
        <v>76</v>
      </c>
      <c r="C161" s="3" t="s">
        <v>353</v>
      </c>
      <c r="D161" s="36">
        <v>15</v>
      </c>
      <c r="E161" s="36">
        <v>17</v>
      </c>
      <c r="F161" s="36">
        <v>14</v>
      </c>
      <c r="G161" s="36">
        <v>13</v>
      </c>
      <c r="H161" s="36">
        <v>14</v>
      </c>
    </row>
    <row r="162" spans="1:8">
      <c r="A162" t="s">
        <v>180</v>
      </c>
      <c r="B162" s="42" t="s">
        <v>76</v>
      </c>
      <c r="C162" s="3" t="s">
        <v>354</v>
      </c>
      <c r="D162" s="36">
        <v>41</v>
      </c>
      <c r="E162" s="36">
        <v>42</v>
      </c>
      <c r="F162" s="36">
        <v>38</v>
      </c>
      <c r="G162" s="36">
        <v>35</v>
      </c>
      <c r="H162" s="36">
        <v>37</v>
      </c>
    </row>
    <row r="163" spans="1:8">
      <c r="A163" t="s">
        <v>182</v>
      </c>
      <c r="B163" s="42" t="s">
        <v>76</v>
      </c>
      <c r="C163" s="3" t="s">
        <v>355</v>
      </c>
      <c r="D163" s="36">
        <v>34</v>
      </c>
      <c r="E163" s="36">
        <v>37</v>
      </c>
      <c r="F163" s="36">
        <v>29</v>
      </c>
      <c r="G163" s="36">
        <v>24</v>
      </c>
      <c r="H163" s="36">
        <v>36</v>
      </c>
    </row>
    <row r="164" spans="1:8">
      <c r="A164" t="s">
        <v>247</v>
      </c>
      <c r="B164" s="41" t="s">
        <v>76</v>
      </c>
      <c r="C164" s="3" t="s">
        <v>356</v>
      </c>
      <c r="D164" s="36">
        <v>52</v>
      </c>
      <c r="E164" s="36">
        <v>48</v>
      </c>
      <c r="F164" s="36">
        <v>57</v>
      </c>
      <c r="G164" s="36">
        <v>60</v>
      </c>
      <c r="H164" s="36">
        <v>56</v>
      </c>
    </row>
    <row r="165" spans="1:8">
      <c r="A165" s="19" t="s">
        <v>193</v>
      </c>
      <c r="B165" s="42" t="s">
        <v>76</v>
      </c>
      <c r="C165" t="s">
        <v>611</v>
      </c>
      <c r="D165" s="36">
        <v>41</v>
      </c>
      <c r="E165" s="36">
        <v>32</v>
      </c>
      <c r="F165" s="36">
        <v>35</v>
      </c>
      <c r="G165" s="36">
        <v>40</v>
      </c>
      <c r="H165" s="36">
        <v>52</v>
      </c>
    </row>
    <row r="166" spans="1:8">
      <c r="A166" s="19" t="s">
        <v>191</v>
      </c>
      <c r="B166" s="41" t="s">
        <v>76</v>
      </c>
      <c r="C166" t="s">
        <v>610</v>
      </c>
      <c r="D166" s="36">
        <v>44</v>
      </c>
      <c r="E166" s="36">
        <v>49</v>
      </c>
      <c r="F166" s="36">
        <v>35</v>
      </c>
      <c r="G166" s="36">
        <v>43</v>
      </c>
      <c r="H166" s="36">
        <v>53</v>
      </c>
    </row>
    <row r="167" spans="1:8">
      <c r="A167" s="19" t="s">
        <v>194</v>
      </c>
      <c r="B167" s="42" t="s">
        <v>76</v>
      </c>
      <c r="C167" t="s">
        <v>613</v>
      </c>
      <c r="D167" s="36">
        <v>55</v>
      </c>
      <c r="E167" s="36">
        <v>55</v>
      </c>
      <c r="F167" s="36">
        <v>59</v>
      </c>
      <c r="G167" s="36">
        <v>67</v>
      </c>
      <c r="H167" s="36">
        <v>58</v>
      </c>
    </row>
    <row r="168" spans="1:8">
      <c r="A168" s="19" t="s">
        <v>195</v>
      </c>
      <c r="B168" s="41" t="s">
        <v>76</v>
      </c>
      <c r="C168" t="s">
        <v>612</v>
      </c>
      <c r="D168" s="36">
        <v>51</v>
      </c>
      <c r="E168" s="36">
        <v>41</v>
      </c>
      <c r="F168" s="36">
        <v>50</v>
      </c>
      <c r="G168" s="36">
        <v>41</v>
      </c>
      <c r="H168" s="36">
        <v>59</v>
      </c>
    </row>
    <row r="169" spans="1:8">
      <c r="A169" s="19" t="s">
        <v>190</v>
      </c>
      <c r="B169" s="42" t="s">
        <v>76</v>
      </c>
      <c r="C169" t="s">
        <v>609</v>
      </c>
      <c r="D169" s="36">
        <v>18</v>
      </c>
      <c r="E169" s="36">
        <v>29</v>
      </c>
      <c r="F169" s="36">
        <v>21</v>
      </c>
      <c r="G169" s="36">
        <v>17</v>
      </c>
      <c r="H169" s="36">
        <v>22</v>
      </c>
    </row>
    <row r="170" spans="1:8">
      <c r="A170" t="s">
        <v>65</v>
      </c>
      <c r="B170" s="3" t="s">
        <v>60</v>
      </c>
      <c r="C170" s="3" t="s">
        <v>201</v>
      </c>
      <c r="D170" s="36">
        <v>36</v>
      </c>
      <c r="E170" s="36">
        <v>34</v>
      </c>
      <c r="F170" s="36">
        <v>31</v>
      </c>
      <c r="G170" s="36">
        <v>34</v>
      </c>
      <c r="H170" s="36">
        <v>33</v>
      </c>
    </row>
    <row r="171" spans="1:8">
      <c r="A171" t="s">
        <v>114</v>
      </c>
      <c r="B171" s="3" t="s">
        <v>60</v>
      </c>
      <c r="C171" s="3" t="s">
        <v>357</v>
      </c>
      <c r="D171" s="36">
        <v>35</v>
      </c>
      <c r="E171" s="36">
        <v>36</v>
      </c>
      <c r="F171" s="36">
        <v>31</v>
      </c>
      <c r="G171" s="36">
        <v>34</v>
      </c>
      <c r="H171" s="36">
        <v>33</v>
      </c>
    </row>
    <row r="172" spans="1:8">
      <c r="A172" t="s">
        <v>121</v>
      </c>
      <c r="B172" s="3" t="s">
        <v>60</v>
      </c>
      <c r="C172" s="3" t="s">
        <v>358</v>
      </c>
      <c r="D172" s="36">
        <v>37</v>
      </c>
      <c r="E172" s="36">
        <v>30</v>
      </c>
      <c r="F172" s="36">
        <v>33</v>
      </c>
      <c r="G172" s="36">
        <v>36</v>
      </c>
      <c r="H172" s="36">
        <v>29</v>
      </c>
    </row>
    <row r="173" spans="1:8">
      <c r="A173" t="s">
        <v>125</v>
      </c>
      <c r="B173" s="3" t="s">
        <v>60</v>
      </c>
      <c r="C173" s="3" t="s">
        <v>359</v>
      </c>
      <c r="D173" s="36">
        <v>38</v>
      </c>
      <c r="E173" s="36">
        <v>32</v>
      </c>
      <c r="F173" s="36">
        <v>28</v>
      </c>
      <c r="G173" s="36">
        <v>32</v>
      </c>
      <c r="H173" s="36">
        <v>29</v>
      </c>
    </row>
    <row r="174" spans="1:8">
      <c r="A174" t="s">
        <v>227</v>
      </c>
      <c r="B174" s="3" t="s">
        <v>60</v>
      </c>
      <c r="C174" s="3" t="s">
        <v>360</v>
      </c>
      <c r="D174" s="36">
        <v>41</v>
      </c>
      <c r="E174" s="36">
        <v>35</v>
      </c>
      <c r="F174" s="36">
        <v>32</v>
      </c>
      <c r="G174" s="36">
        <v>31</v>
      </c>
      <c r="H174" s="36">
        <v>34</v>
      </c>
    </row>
    <row r="175" spans="1:8">
      <c r="A175" t="s">
        <v>229</v>
      </c>
      <c r="B175" s="3" t="s">
        <v>60</v>
      </c>
      <c r="C175" s="3" t="s">
        <v>361</v>
      </c>
      <c r="D175" s="36">
        <v>36</v>
      </c>
      <c r="E175" s="36">
        <v>29</v>
      </c>
      <c r="F175" s="36">
        <v>26</v>
      </c>
      <c r="G175" s="36">
        <v>33</v>
      </c>
      <c r="H175" s="36">
        <v>28</v>
      </c>
    </row>
    <row r="176" spans="1:8">
      <c r="A176" t="s">
        <v>142</v>
      </c>
      <c r="B176" s="3" t="s">
        <v>60</v>
      </c>
      <c r="C176" s="3" t="s">
        <v>362</v>
      </c>
      <c r="D176" s="36" t="s">
        <v>578</v>
      </c>
      <c r="E176" s="36" t="s">
        <v>578</v>
      </c>
      <c r="F176" s="36" t="s">
        <v>578</v>
      </c>
      <c r="G176" s="36" t="s">
        <v>578</v>
      </c>
      <c r="H176" s="36" t="s">
        <v>578</v>
      </c>
    </row>
    <row r="177" spans="1:8">
      <c r="A177" t="s">
        <v>232</v>
      </c>
      <c r="B177" s="38" t="s">
        <v>60</v>
      </c>
      <c r="C177" s="3" t="s">
        <v>363</v>
      </c>
      <c r="D177" s="36" t="s">
        <v>578</v>
      </c>
      <c r="E177" s="36" t="s">
        <v>578</v>
      </c>
      <c r="F177" s="36" t="s">
        <v>578</v>
      </c>
      <c r="G177" s="36" t="s">
        <v>578</v>
      </c>
      <c r="H177" s="36" t="s">
        <v>578</v>
      </c>
    </row>
    <row r="178" spans="1:8">
      <c r="A178" t="s">
        <v>234</v>
      </c>
      <c r="B178" s="3" t="s">
        <v>60</v>
      </c>
      <c r="C178" s="3" t="s">
        <v>364</v>
      </c>
      <c r="D178" s="36" t="s">
        <v>578</v>
      </c>
      <c r="E178" s="36" t="s">
        <v>578</v>
      </c>
      <c r="F178" s="36" t="s">
        <v>578</v>
      </c>
      <c r="G178" s="36" t="s">
        <v>578</v>
      </c>
      <c r="H178" s="36" t="s">
        <v>578</v>
      </c>
    </row>
    <row r="179" spans="1:8">
      <c r="A179" t="s">
        <v>155</v>
      </c>
      <c r="B179" s="3" t="s">
        <v>60</v>
      </c>
      <c r="C179" s="3" t="s">
        <v>365</v>
      </c>
      <c r="D179" s="36">
        <v>46</v>
      </c>
      <c r="E179" s="36">
        <v>48</v>
      </c>
      <c r="F179" s="36">
        <v>50</v>
      </c>
      <c r="G179" s="36">
        <v>42</v>
      </c>
      <c r="H179" s="36">
        <v>42</v>
      </c>
    </row>
    <row r="180" spans="1:8">
      <c r="A180" t="s">
        <v>237</v>
      </c>
      <c r="B180" s="39" t="s">
        <v>60</v>
      </c>
      <c r="C180" s="3" t="s">
        <v>366</v>
      </c>
      <c r="D180" s="36">
        <v>36</v>
      </c>
      <c r="E180" s="36">
        <v>47</v>
      </c>
      <c r="F180" s="36">
        <v>31</v>
      </c>
      <c r="G180" s="36">
        <v>32</v>
      </c>
      <c r="H180" s="36">
        <v>39</v>
      </c>
    </row>
    <row r="181" spans="1:8">
      <c r="A181" t="s">
        <v>239</v>
      </c>
      <c r="B181" s="3" t="s">
        <v>60</v>
      </c>
      <c r="C181" s="3" t="s">
        <v>367</v>
      </c>
      <c r="D181" s="36">
        <v>55</v>
      </c>
      <c r="E181" s="36">
        <v>51</v>
      </c>
      <c r="F181" s="36">
        <v>60</v>
      </c>
      <c r="G181" s="36">
        <v>51</v>
      </c>
      <c r="H181" s="36">
        <v>67</v>
      </c>
    </row>
    <row r="182" spans="1:8">
      <c r="A182" t="s">
        <v>169</v>
      </c>
      <c r="B182" s="3" t="s">
        <v>60</v>
      </c>
      <c r="C182" s="3" t="s">
        <v>368</v>
      </c>
      <c r="D182" s="36">
        <v>27</v>
      </c>
      <c r="E182" s="36" t="s">
        <v>578</v>
      </c>
      <c r="F182" s="36" t="s">
        <v>578</v>
      </c>
      <c r="G182" s="36">
        <v>77</v>
      </c>
      <c r="H182" s="36">
        <v>37</v>
      </c>
    </row>
    <row r="183" spans="1:8">
      <c r="A183" t="s">
        <v>174</v>
      </c>
      <c r="B183" s="3" t="s">
        <v>60</v>
      </c>
      <c r="C183" s="3" t="s">
        <v>369</v>
      </c>
      <c r="D183" s="36">
        <v>21</v>
      </c>
      <c r="E183" s="36">
        <v>27</v>
      </c>
      <c r="F183" s="36">
        <v>30</v>
      </c>
      <c r="G183" s="36">
        <v>23</v>
      </c>
      <c r="H183" s="36">
        <v>29</v>
      </c>
    </row>
    <row r="184" spans="1:8">
      <c r="A184" t="s">
        <v>176</v>
      </c>
      <c r="B184" s="3" t="s">
        <v>60</v>
      </c>
      <c r="C184" s="3" t="s">
        <v>370</v>
      </c>
      <c r="D184" s="36">
        <v>24</v>
      </c>
      <c r="E184" s="36">
        <v>37</v>
      </c>
      <c r="F184" s="36">
        <v>24</v>
      </c>
      <c r="G184" s="36">
        <v>43</v>
      </c>
      <c r="H184" s="36">
        <v>17</v>
      </c>
    </row>
    <row r="185" spans="1:8">
      <c r="A185" t="s">
        <v>178</v>
      </c>
      <c r="B185" s="3" t="s">
        <v>60</v>
      </c>
      <c r="C185" s="3" t="s">
        <v>371</v>
      </c>
      <c r="D185" s="36">
        <v>30</v>
      </c>
      <c r="E185" s="36">
        <v>29</v>
      </c>
      <c r="F185" s="36">
        <v>19</v>
      </c>
      <c r="G185" s="36">
        <v>35</v>
      </c>
      <c r="H185" s="36">
        <v>21</v>
      </c>
    </row>
    <row r="186" spans="1:8">
      <c r="A186" t="s">
        <v>180</v>
      </c>
      <c r="B186" s="3" t="s">
        <v>60</v>
      </c>
      <c r="C186" s="3" t="s">
        <v>372</v>
      </c>
      <c r="D186" s="36">
        <v>36</v>
      </c>
      <c r="E186" s="36">
        <v>42</v>
      </c>
      <c r="F186" s="36">
        <v>44</v>
      </c>
      <c r="G186" s="36" t="s">
        <v>578</v>
      </c>
      <c r="H186" s="36">
        <v>33</v>
      </c>
    </row>
    <row r="187" spans="1:8">
      <c r="A187" t="s">
        <v>182</v>
      </c>
      <c r="B187" s="38" t="s">
        <v>60</v>
      </c>
      <c r="C187" s="3" t="s">
        <v>373</v>
      </c>
      <c r="D187" s="36">
        <v>24</v>
      </c>
      <c r="E187" s="36">
        <v>28</v>
      </c>
      <c r="F187" s="36">
        <v>25</v>
      </c>
      <c r="G187" s="36">
        <v>13</v>
      </c>
      <c r="H187" s="36">
        <v>28</v>
      </c>
    </row>
    <row r="188" spans="1:8">
      <c r="A188" t="s">
        <v>247</v>
      </c>
      <c r="B188" s="3" t="s">
        <v>60</v>
      </c>
      <c r="C188" s="3" t="s">
        <v>374</v>
      </c>
      <c r="D188" s="36">
        <v>53</v>
      </c>
      <c r="E188" s="36">
        <v>52</v>
      </c>
      <c r="F188" s="36">
        <v>54</v>
      </c>
      <c r="G188" s="36">
        <v>62</v>
      </c>
      <c r="H188" s="36">
        <v>55</v>
      </c>
    </row>
    <row r="189" spans="1:8">
      <c r="A189" s="19" t="s">
        <v>193</v>
      </c>
      <c r="B189" s="38" t="s">
        <v>60</v>
      </c>
      <c r="C189" t="s">
        <v>616</v>
      </c>
      <c r="D189" s="36" t="s">
        <v>578</v>
      </c>
      <c r="E189" s="36" t="s">
        <v>578</v>
      </c>
      <c r="F189" s="36">
        <v>40</v>
      </c>
      <c r="G189" s="36">
        <v>62</v>
      </c>
      <c r="H189" s="36">
        <v>47</v>
      </c>
    </row>
    <row r="190" spans="1:8">
      <c r="A190" s="19" t="s">
        <v>191</v>
      </c>
      <c r="B190" s="3" t="s">
        <v>60</v>
      </c>
      <c r="C190" t="s">
        <v>615</v>
      </c>
      <c r="D190" s="36">
        <v>51</v>
      </c>
      <c r="E190" s="36">
        <v>31</v>
      </c>
      <c r="F190" s="36">
        <v>50</v>
      </c>
      <c r="G190" s="36">
        <v>29</v>
      </c>
      <c r="H190" s="36">
        <v>33</v>
      </c>
    </row>
    <row r="191" spans="1:8">
      <c r="A191" s="19" t="s">
        <v>194</v>
      </c>
      <c r="B191" s="38" t="s">
        <v>60</v>
      </c>
      <c r="C191" t="s">
        <v>618</v>
      </c>
      <c r="D191" s="36">
        <v>59</v>
      </c>
      <c r="E191" s="36">
        <v>75</v>
      </c>
      <c r="F191" s="36">
        <v>105</v>
      </c>
      <c r="G191" s="36">
        <v>75</v>
      </c>
      <c r="H191" s="36">
        <v>68</v>
      </c>
    </row>
    <row r="192" spans="1:8">
      <c r="A192" s="19" t="s">
        <v>195</v>
      </c>
      <c r="B192" s="3" t="s">
        <v>60</v>
      </c>
      <c r="C192" t="s">
        <v>617</v>
      </c>
      <c r="D192" s="36">
        <v>53</v>
      </c>
      <c r="E192" s="36">
        <v>50</v>
      </c>
      <c r="F192" s="36">
        <v>11</v>
      </c>
      <c r="G192" s="36">
        <v>52</v>
      </c>
      <c r="H192" s="36">
        <v>47</v>
      </c>
    </row>
    <row r="193" spans="1:8">
      <c r="A193" s="19" t="s">
        <v>190</v>
      </c>
      <c r="B193" s="38" t="s">
        <v>60</v>
      </c>
      <c r="C193" t="s">
        <v>614</v>
      </c>
      <c r="D193" s="36">
        <v>13</v>
      </c>
      <c r="E193" s="36">
        <v>24</v>
      </c>
      <c r="F193" s="36">
        <v>15</v>
      </c>
      <c r="G193" s="36">
        <v>11</v>
      </c>
      <c r="H193" s="36">
        <v>21</v>
      </c>
    </row>
    <row r="194" spans="1:8">
      <c r="A194" t="s">
        <v>65</v>
      </c>
      <c r="B194" s="3" t="s">
        <v>77</v>
      </c>
      <c r="C194" s="3" t="s">
        <v>215</v>
      </c>
      <c r="D194" s="36">
        <v>44</v>
      </c>
      <c r="E194" s="36">
        <v>40</v>
      </c>
      <c r="F194" s="36">
        <v>44</v>
      </c>
      <c r="G194" s="36">
        <v>44</v>
      </c>
      <c r="H194" s="36">
        <v>37</v>
      </c>
    </row>
    <row r="195" spans="1:8">
      <c r="A195" t="s">
        <v>114</v>
      </c>
      <c r="B195" s="3" t="s">
        <v>77</v>
      </c>
      <c r="C195" s="3" t="s">
        <v>375</v>
      </c>
      <c r="D195" s="36">
        <v>43</v>
      </c>
      <c r="E195" s="36">
        <v>39</v>
      </c>
      <c r="F195" s="36">
        <v>43</v>
      </c>
      <c r="G195" s="36">
        <v>43</v>
      </c>
      <c r="H195" s="36">
        <v>36</v>
      </c>
    </row>
    <row r="196" spans="1:8">
      <c r="A196" t="s">
        <v>121</v>
      </c>
      <c r="B196" s="3" t="s">
        <v>77</v>
      </c>
      <c r="C196" s="3" t="s">
        <v>376</v>
      </c>
      <c r="D196" s="36">
        <v>57</v>
      </c>
      <c r="E196" s="36">
        <v>59</v>
      </c>
      <c r="F196" s="36">
        <v>50</v>
      </c>
      <c r="G196" s="36">
        <v>49</v>
      </c>
      <c r="H196" s="36">
        <v>40</v>
      </c>
    </row>
    <row r="197" spans="1:8">
      <c r="A197" t="s">
        <v>125</v>
      </c>
      <c r="B197" s="3" t="s">
        <v>77</v>
      </c>
      <c r="C197" s="3" t="s">
        <v>377</v>
      </c>
      <c r="D197" s="36">
        <v>42</v>
      </c>
      <c r="E197" s="36">
        <v>45</v>
      </c>
      <c r="F197" s="36">
        <v>45</v>
      </c>
      <c r="G197" s="36">
        <v>47</v>
      </c>
      <c r="H197" s="36">
        <v>36</v>
      </c>
    </row>
    <row r="198" spans="1:8">
      <c r="A198" t="s">
        <v>227</v>
      </c>
      <c r="B198" s="3" t="s">
        <v>77</v>
      </c>
      <c r="C198" s="3" t="s">
        <v>378</v>
      </c>
      <c r="D198" s="36">
        <v>42</v>
      </c>
      <c r="E198" s="36">
        <v>45</v>
      </c>
      <c r="F198" s="36">
        <v>45</v>
      </c>
      <c r="G198" s="36">
        <v>47</v>
      </c>
      <c r="H198" s="36">
        <v>36</v>
      </c>
    </row>
    <row r="199" spans="1:8">
      <c r="A199" t="s">
        <v>229</v>
      </c>
      <c r="B199" s="3" t="s">
        <v>77</v>
      </c>
      <c r="C199" s="3" t="s">
        <v>379</v>
      </c>
      <c r="D199" s="36" t="s">
        <v>578</v>
      </c>
      <c r="E199" s="36" t="s">
        <v>578</v>
      </c>
      <c r="F199" s="36" t="s">
        <v>578</v>
      </c>
      <c r="G199" s="36" t="s">
        <v>578</v>
      </c>
      <c r="H199" s="36" t="s">
        <v>578</v>
      </c>
    </row>
    <row r="200" spans="1:8">
      <c r="A200" t="s">
        <v>142</v>
      </c>
      <c r="B200" s="38" t="s">
        <v>77</v>
      </c>
      <c r="C200" s="3" t="s">
        <v>380</v>
      </c>
      <c r="D200" s="36">
        <v>47</v>
      </c>
      <c r="E200" s="36">
        <v>62</v>
      </c>
      <c r="F200" s="36">
        <v>16</v>
      </c>
      <c r="G200" s="36">
        <v>49</v>
      </c>
      <c r="H200" s="36">
        <v>21</v>
      </c>
    </row>
    <row r="201" spans="1:8">
      <c r="A201" t="s">
        <v>232</v>
      </c>
      <c r="B201" s="3" t="s">
        <v>77</v>
      </c>
      <c r="C201" s="3" t="s">
        <v>381</v>
      </c>
      <c r="D201" s="36">
        <v>33</v>
      </c>
      <c r="E201" s="36">
        <v>62</v>
      </c>
      <c r="F201" s="36" t="s">
        <v>578</v>
      </c>
      <c r="G201" s="36" t="s">
        <v>578</v>
      </c>
      <c r="H201" s="36" t="s">
        <v>578</v>
      </c>
    </row>
    <row r="202" spans="1:8">
      <c r="A202" t="s">
        <v>234</v>
      </c>
      <c r="B202" s="3" t="s">
        <v>77</v>
      </c>
      <c r="C202" s="3" t="s">
        <v>382</v>
      </c>
      <c r="D202" s="36" t="s">
        <v>578</v>
      </c>
      <c r="E202" s="36" t="s">
        <v>578</v>
      </c>
      <c r="F202" s="36">
        <v>11</v>
      </c>
      <c r="G202" s="36">
        <v>49</v>
      </c>
      <c r="H202" s="36">
        <v>12</v>
      </c>
    </row>
    <row r="203" spans="1:8">
      <c r="A203" t="s">
        <v>155</v>
      </c>
      <c r="B203" s="39" t="s">
        <v>77</v>
      </c>
      <c r="C203" s="3" t="s">
        <v>383</v>
      </c>
      <c r="D203" s="36">
        <v>47</v>
      </c>
      <c r="E203" s="36">
        <v>50</v>
      </c>
      <c r="F203" s="36">
        <v>50</v>
      </c>
      <c r="G203" s="36">
        <v>42</v>
      </c>
      <c r="H203" s="36">
        <v>53</v>
      </c>
    </row>
    <row r="204" spans="1:8">
      <c r="A204" t="s">
        <v>237</v>
      </c>
      <c r="B204" s="3" t="s">
        <v>77</v>
      </c>
      <c r="C204" s="3" t="s">
        <v>384</v>
      </c>
      <c r="D204" s="36">
        <v>45</v>
      </c>
      <c r="E204" s="36">
        <v>41</v>
      </c>
      <c r="F204" s="36">
        <v>48</v>
      </c>
      <c r="G204" s="36">
        <v>34</v>
      </c>
      <c r="H204" s="36">
        <v>51</v>
      </c>
    </row>
    <row r="205" spans="1:8">
      <c r="A205" t="s">
        <v>239</v>
      </c>
      <c r="B205" s="3" t="s">
        <v>77</v>
      </c>
      <c r="C205" s="3" t="s">
        <v>385</v>
      </c>
      <c r="D205" s="36">
        <v>57</v>
      </c>
      <c r="E205" s="36">
        <v>59</v>
      </c>
      <c r="F205" s="36">
        <v>54</v>
      </c>
      <c r="G205" s="36">
        <v>52</v>
      </c>
      <c r="H205" s="36">
        <v>53</v>
      </c>
    </row>
    <row r="206" spans="1:8">
      <c r="A206" t="s">
        <v>169</v>
      </c>
      <c r="B206" s="3" t="s">
        <v>77</v>
      </c>
      <c r="C206" s="3" t="s">
        <v>386</v>
      </c>
      <c r="D206" s="36">
        <v>53</v>
      </c>
      <c r="E206" s="36">
        <v>54</v>
      </c>
      <c r="F206" s="36">
        <v>51</v>
      </c>
      <c r="G206" s="36">
        <v>55</v>
      </c>
      <c r="H206" s="36">
        <v>46</v>
      </c>
    </row>
    <row r="207" spans="1:8">
      <c r="A207" t="s">
        <v>174</v>
      </c>
      <c r="B207" s="3" t="s">
        <v>77</v>
      </c>
      <c r="C207" s="3" t="s">
        <v>387</v>
      </c>
      <c r="D207" s="36">
        <v>42</v>
      </c>
      <c r="E207" s="36">
        <v>37</v>
      </c>
      <c r="F207" s="36">
        <v>42</v>
      </c>
      <c r="G207" s="36">
        <v>46</v>
      </c>
      <c r="H207" s="36">
        <v>26</v>
      </c>
    </row>
    <row r="208" spans="1:8">
      <c r="A208" t="s">
        <v>176</v>
      </c>
      <c r="B208" s="3" t="s">
        <v>77</v>
      </c>
      <c r="C208" s="3" t="s">
        <v>388</v>
      </c>
      <c r="D208" s="36">
        <v>28</v>
      </c>
      <c r="E208" s="36">
        <v>44</v>
      </c>
      <c r="F208" s="36">
        <v>34</v>
      </c>
      <c r="G208" s="36">
        <v>45</v>
      </c>
      <c r="H208" s="36" t="s">
        <v>578</v>
      </c>
    </row>
    <row r="209" spans="1:8">
      <c r="A209" t="s">
        <v>178</v>
      </c>
      <c r="B209" s="3" t="s">
        <v>77</v>
      </c>
      <c r="C209" s="3" t="s">
        <v>389</v>
      </c>
      <c r="D209" s="36">
        <v>40</v>
      </c>
      <c r="E209" s="36">
        <v>35</v>
      </c>
      <c r="F209" s="36">
        <v>30</v>
      </c>
      <c r="G209" s="36">
        <v>30</v>
      </c>
      <c r="H209" s="36">
        <v>14</v>
      </c>
    </row>
    <row r="210" spans="1:8">
      <c r="A210" t="s">
        <v>180</v>
      </c>
      <c r="B210" s="38" t="s">
        <v>77</v>
      </c>
      <c r="C210" s="3" t="s">
        <v>390</v>
      </c>
      <c r="D210" s="36">
        <v>45</v>
      </c>
      <c r="E210" s="36">
        <v>44</v>
      </c>
      <c r="F210" s="36">
        <v>51</v>
      </c>
      <c r="G210" s="36">
        <v>36</v>
      </c>
      <c r="H210" s="36">
        <v>55</v>
      </c>
    </row>
    <row r="211" spans="1:8">
      <c r="A211" t="s">
        <v>182</v>
      </c>
      <c r="B211" s="3" t="s">
        <v>77</v>
      </c>
      <c r="C211" s="3" t="s">
        <v>391</v>
      </c>
      <c r="D211" s="36">
        <v>47</v>
      </c>
      <c r="E211" s="36">
        <v>24</v>
      </c>
      <c r="F211" s="36">
        <v>36</v>
      </c>
      <c r="G211" s="36">
        <v>43</v>
      </c>
      <c r="H211" s="36">
        <v>17</v>
      </c>
    </row>
    <row r="212" spans="1:8">
      <c r="A212" t="s">
        <v>247</v>
      </c>
      <c r="B212" s="3" t="s">
        <v>77</v>
      </c>
      <c r="C212" s="3" t="s">
        <v>392</v>
      </c>
      <c r="D212" s="36">
        <v>44</v>
      </c>
      <c r="E212" s="36">
        <v>27</v>
      </c>
      <c r="F212" s="36">
        <v>45</v>
      </c>
      <c r="G212" s="36">
        <v>43</v>
      </c>
      <c r="H212" s="36">
        <v>42</v>
      </c>
    </row>
    <row r="213" spans="1:8">
      <c r="A213" s="19" t="s">
        <v>193</v>
      </c>
      <c r="B213" s="3" t="s">
        <v>77</v>
      </c>
      <c r="C213" t="s">
        <v>621</v>
      </c>
      <c r="D213" s="36">
        <v>48</v>
      </c>
      <c r="E213" s="36" t="s">
        <v>578</v>
      </c>
      <c r="F213" s="36">
        <v>51</v>
      </c>
      <c r="G213" s="36">
        <v>57</v>
      </c>
      <c r="H213" s="36">
        <v>58</v>
      </c>
    </row>
    <row r="214" spans="1:8">
      <c r="A214" s="19" t="s">
        <v>191</v>
      </c>
      <c r="B214" s="3" t="s">
        <v>77</v>
      </c>
      <c r="C214" t="s">
        <v>620</v>
      </c>
      <c r="D214" s="36">
        <v>47</v>
      </c>
      <c r="E214" s="36">
        <v>24</v>
      </c>
      <c r="F214" s="36">
        <v>39</v>
      </c>
      <c r="G214" s="36">
        <v>43</v>
      </c>
      <c r="H214" s="36">
        <v>18</v>
      </c>
    </row>
    <row r="215" spans="1:8">
      <c r="A215" s="19" t="s">
        <v>194</v>
      </c>
      <c r="B215" s="3" t="s">
        <v>77</v>
      </c>
      <c r="C215" t="s">
        <v>623</v>
      </c>
      <c r="D215" s="36">
        <v>45</v>
      </c>
      <c r="E215" s="36">
        <v>25</v>
      </c>
      <c r="F215" s="36">
        <v>47</v>
      </c>
      <c r="G215" s="36">
        <v>43</v>
      </c>
      <c r="H215" s="36">
        <v>44</v>
      </c>
    </row>
    <row r="216" spans="1:8">
      <c r="A216" s="19" t="s">
        <v>195</v>
      </c>
      <c r="B216" s="3" t="s">
        <v>77</v>
      </c>
      <c r="C216" t="s">
        <v>622</v>
      </c>
      <c r="D216" s="36">
        <v>27</v>
      </c>
      <c r="E216" s="36">
        <v>61</v>
      </c>
      <c r="F216" s="36">
        <v>22</v>
      </c>
      <c r="G216" s="36">
        <v>30</v>
      </c>
      <c r="H216" s="36">
        <v>30</v>
      </c>
    </row>
    <row r="217" spans="1:8">
      <c r="A217" s="19" t="s">
        <v>190</v>
      </c>
      <c r="B217" s="3" t="s">
        <v>77</v>
      </c>
      <c r="C217" t="s">
        <v>619</v>
      </c>
      <c r="D217" s="36" t="s">
        <v>578</v>
      </c>
      <c r="E217" s="36" t="s">
        <v>578</v>
      </c>
      <c r="F217" s="36" t="s">
        <v>578</v>
      </c>
      <c r="G217" s="36" t="s">
        <v>578</v>
      </c>
      <c r="H217" s="36" t="s">
        <v>578</v>
      </c>
    </row>
    <row r="218" spans="1:8">
      <c r="A218" t="s">
        <v>65</v>
      </c>
      <c r="B218" s="3" t="s">
        <v>71</v>
      </c>
      <c r="C218" s="3" t="s">
        <v>210</v>
      </c>
      <c r="D218" s="36">
        <v>36</v>
      </c>
      <c r="E218" s="36">
        <v>38</v>
      </c>
      <c r="F218" s="36">
        <v>37</v>
      </c>
      <c r="G218" s="36">
        <v>40</v>
      </c>
      <c r="H218" s="36">
        <v>44</v>
      </c>
    </row>
    <row r="219" spans="1:8">
      <c r="A219" t="s">
        <v>114</v>
      </c>
      <c r="B219" s="3" t="s">
        <v>71</v>
      </c>
      <c r="C219" s="3" t="s">
        <v>393</v>
      </c>
      <c r="D219" s="36">
        <v>37</v>
      </c>
      <c r="E219" s="36">
        <v>39</v>
      </c>
      <c r="F219" s="36">
        <v>41</v>
      </c>
      <c r="G219" s="36">
        <v>42</v>
      </c>
      <c r="H219" s="36">
        <v>45</v>
      </c>
    </row>
    <row r="220" spans="1:8">
      <c r="A220" t="s">
        <v>121</v>
      </c>
      <c r="B220" s="3" t="s">
        <v>71</v>
      </c>
      <c r="C220" s="3" t="s">
        <v>394</v>
      </c>
      <c r="D220" s="36">
        <v>35</v>
      </c>
      <c r="E220" s="36">
        <v>36</v>
      </c>
      <c r="F220" s="36">
        <v>34</v>
      </c>
      <c r="G220" s="36">
        <v>36</v>
      </c>
      <c r="H220" s="36">
        <v>42</v>
      </c>
    </row>
    <row r="221" spans="1:8">
      <c r="A221" t="s">
        <v>125</v>
      </c>
      <c r="B221" s="3" t="s">
        <v>71</v>
      </c>
      <c r="C221" s="3" t="s">
        <v>395</v>
      </c>
      <c r="D221" s="36">
        <v>34</v>
      </c>
      <c r="E221" s="36">
        <v>35</v>
      </c>
      <c r="F221" s="36">
        <v>34</v>
      </c>
      <c r="G221" s="36">
        <v>36</v>
      </c>
      <c r="H221" s="36">
        <v>39</v>
      </c>
    </row>
    <row r="222" spans="1:8">
      <c r="A222" t="s">
        <v>227</v>
      </c>
      <c r="B222" s="3" t="s">
        <v>71</v>
      </c>
      <c r="C222" s="3" t="s">
        <v>396</v>
      </c>
      <c r="D222" s="36">
        <v>32</v>
      </c>
      <c r="E222" s="36">
        <v>36</v>
      </c>
      <c r="F222" s="36">
        <v>36</v>
      </c>
      <c r="G222" s="36">
        <v>38</v>
      </c>
      <c r="H222" s="36">
        <v>39</v>
      </c>
    </row>
    <row r="223" spans="1:8">
      <c r="A223" t="s">
        <v>229</v>
      </c>
      <c r="B223" s="38" t="s">
        <v>71</v>
      </c>
      <c r="C223" s="3" t="s">
        <v>397</v>
      </c>
      <c r="D223" s="36">
        <v>35</v>
      </c>
      <c r="E223" s="36">
        <v>34</v>
      </c>
      <c r="F223" s="36">
        <v>33</v>
      </c>
      <c r="G223" s="36">
        <v>34</v>
      </c>
      <c r="H223" s="36">
        <v>39</v>
      </c>
    </row>
    <row r="224" spans="1:8">
      <c r="A224" t="s">
        <v>142</v>
      </c>
      <c r="B224" s="3" t="s">
        <v>71</v>
      </c>
      <c r="C224" s="3" t="s">
        <v>398</v>
      </c>
      <c r="D224" s="36">
        <v>41</v>
      </c>
      <c r="E224" s="36">
        <v>41</v>
      </c>
      <c r="F224" s="36">
        <v>45</v>
      </c>
      <c r="G224" s="36">
        <v>30</v>
      </c>
      <c r="H224" s="36" t="s">
        <v>578</v>
      </c>
    </row>
    <row r="225" spans="1:8">
      <c r="A225" t="s">
        <v>232</v>
      </c>
      <c r="B225" s="3" t="s">
        <v>71</v>
      </c>
      <c r="C225" s="3" t="s">
        <v>399</v>
      </c>
      <c r="D225" s="36">
        <v>47</v>
      </c>
      <c r="E225" s="36">
        <v>45</v>
      </c>
      <c r="F225" s="36">
        <v>45</v>
      </c>
      <c r="G225" s="36">
        <v>30</v>
      </c>
      <c r="H225" s="36" t="s">
        <v>578</v>
      </c>
    </row>
    <row r="226" spans="1:8">
      <c r="A226" t="s">
        <v>234</v>
      </c>
      <c r="B226" s="39" t="s">
        <v>71</v>
      </c>
      <c r="C226" s="3" t="s">
        <v>400</v>
      </c>
      <c r="D226" s="36">
        <v>34</v>
      </c>
      <c r="E226" s="36">
        <v>32</v>
      </c>
      <c r="F226" s="36">
        <v>45</v>
      </c>
      <c r="G226" s="36" t="s">
        <v>578</v>
      </c>
      <c r="H226" s="36" t="s">
        <v>578</v>
      </c>
    </row>
    <row r="227" spans="1:8">
      <c r="A227" t="s">
        <v>155</v>
      </c>
      <c r="B227" s="3" t="s">
        <v>71</v>
      </c>
      <c r="C227" s="3" t="s">
        <v>401</v>
      </c>
      <c r="D227" s="36">
        <v>47</v>
      </c>
      <c r="E227" s="36">
        <v>50</v>
      </c>
      <c r="F227" s="36">
        <v>48</v>
      </c>
      <c r="G227" s="36">
        <v>51</v>
      </c>
      <c r="H227" s="36">
        <v>50</v>
      </c>
    </row>
    <row r="228" spans="1:8">
      <c r="A228" t="s">
        <v>237</v>
      </c>
      <c r="B228" s="3" t="s">
        <v>71</v>
      </c>
      <c r="C228" s="3" t="s">
        <v>402</v>
      </c>
      <c r="D228" s="36">
        <v>41</v>
      </c>
      <c r="E228" s="36">
        <v>38</v>
      </c>
      <c r="F228" s="36">
        <v>45</v>
      </c>
      <c r="G228" s="36">
        <v>49</v>
      </c>
      <c r="H228" s="36">
        <v>50</v>
      </c>
    </row>
    <row r="229" spans="1:8">
      <c r="A229" t="s">
        <v>239</v>
      </c>
      <c r="B229" s="3" t="s">
        <v>71</v>
      </c>
      <c r="C229" s="3" t="s">
        <v>403</v>
      </c>
      <c r="D229" s="36">
        <v>57</v>
      </c>
      <c r="E229" s="36">
        <v>55</v>
      </c>
      <c r="F229" s="36">
        <v>58</v>
      </c>
      <c r="G229" s="36">
        <v>58</v>
      </c>
      <c r="H229" s="36">
        <v>53</v>
      </c>
    </row>
    <row r="230" spans="1:8">
      <c r="A230" t="s">
        <v>169</v>
      </c>
      <c r="B230" s="3" t="s">
        <v>71</v>
      </c>
      <c r="C230" s="3" t="s">
        <v>404</v>
      </c>
      <c r="D230" s="36">
        <v>46</v>
      </c>
      <c r="E230" s="36">
        <v>53</v>
      </c>
      <c r="F230" s="36">
        <v>58</v>
      </c>
      <c r="G230" s="36">
        <v>51</v>
      </c>
      <c r="H230" s="36">
        <v>52</v>
      </c>
    </row>
    <row r="231" spans="1:8">
      <c r="A231" t="s">
        <v>174</v>
      </c>
      <c r="B231" s="3" t="s">
        <v>71</v>
      </c>
      <c r="C231" s="3" t="s">
        <v>405</v>
      </c>
      <c r="D231" s="36">
        <v>46</v>
      </c>
      <c r="E231" s="36">
        <v>43</v>
      </c>
      <c r="F231" s="36">
        <v>44</v>
      </c>
      <c r="G231" s="36">
        <v>43</v>
      </c>
      <c r="H231" s="36">
        <v>45</v>
      </c>
    </row>
    <row r="232" spans="1:8">
      <c r="A232" t="s">
        <v>176</v>
      </c>
      <c r="B232" s="3" t="s">
        <v>71</v>
      </c>
      <c r="C232" s="3" t="s">
        <v>406</v>
      </c>
      <c r="D232" s="36">
        <v>31</v>
      </c>
      <c r="E232" s="36">
        <v>48</v>
      </c>
      <c r="F232" s="36">
        <v>42</v>
      </c>
      <c r="G232" s="36">
        <v>52</v>
      </c>
      <c r="H232" s="36">
        <v>48</v>
      </c>
    </row>
    <row r="233" spans="1:8">
      <c r="A233" t="s">
        <v>178</v>
      </c>
      <c r="B233" s="38" t="s">
        <v>71</v>
      </c>
      <c r="C233" s="3" t="s">
        <v>407</v>
      </c>
      <c r="D233" s="36">
        <v>31</v>
      </c>
      <c r="E233" s="36">
        <v>31</v>
      </c>
      <c r="F233" s="36">
        <v>33</v>
      </c>
      <c r="G233" s="36">
        <v>44</v>
      </c>
      <c r="H233" s="36">
        <v>50</v>
      </c>
    </row>
    <row r="234" spans="1:8">
      <c r="A234" t="s">
        <v>180</v>
      </c>
      <c r="B234" s="3" t="s">
        <v>71</v>
      </c>
      <c r="C234" s="3" t="s">
        <v>408</v>
      </c>
      <c r="D234" s="36">
        <v>40</v>
      </c>
      <c r="E234" s="36">
        <v>39</v>
      </c>
      <c r="F234" s="36">
        <v>42</v>
      </c>
      <c r="G234" s="36">
        <v>37</v>
      </c>
      <c r="H234" s="36">
        <v>29</v>
      </c>
    </row>
    <row r="235" spans="1:8">
      <c r="A235" t="s">
        <v>182</v>
      </c>
      <c r="B235" s="3" t="s">
        <v>71</v>
      </c>
      <c r="C235" s="3" t="s">
        <v>409</v>
      </c>
      <c r="D235" s="36">
        <v>35</v>
      </c>
      <c r="E235" s="36">
        <v>38</v>
      </c>
      <c r="F235" s="36">
        <v>35</v>
      </c>
      <c r="G235" s="36">
        <v>39</v>
      </c>
      <c r="H235" s="36">
        <v>51</v>
      </c>
    </row>
    <row r="236" spans="1:8">
      <c r="A236" t="s">
        <v>247</v>
      </c>
      <c r="B236" s="3" t="s">
        <v>71</v>
      </c>
      <c r="C236" s="3" t="s">
        <v>410</v>
      </c>
      <c r="D236" s="36">
        <v>38</v>
      </c>
      <c r="E236" s="36">
        <v>41</v>
      </c>
      <c r="F236" s="36">
        <v>43</v>
      </c>
      <c r="G236" s="36">
        <v>53</v>
      </c>
      <c r="H236" s="36">
        <v>53</v>
      </c>
    </row>
    <row r="237" spans="1:8">
      <c r="A237" s="19" t="s">
        <v>193</v>
      </c>
      <c r="B237" s="3" t="s">
        <v>71</v>
      </c>
      <c r="C237" t="s">
        <v>626</v>
      </c>
      <c r="D237" s="36">
        <v>38</v>
      </c>
      <c r="E237" s="36">
        <v>40</v>
      </c>
      <c r="F237" s="36" t="s">
        <v>578</v>
      </c>
      <c r="G237" s="36">
        <v>34</v>
      </c>
      <c r="H237" s="36">
        <v>54</v>
      </c>
    </row>
    <row r="238" spans="1:8">
      <c r="A238" s="19" t="s">
        <v>191</v>
      </c>
      <c r="B238" s="3" t="s">
        <v>71</v>
      </c>
      <c r="C238" t="s">
        <v>625</v>
      </c>
      <c r="D238" s="36">
        <v>39</v>
      </c>
      <c r="E238" s="36">
        <v>45</v>
      </c>
      <c r="F238" s="36">
        <v>36</v>
      </c>
      <c r="G238" s="36">
        <v>34</v>
      </c>
      <c r="H238" s="36">
        <v>66</v>
      </c>
    </row>
    <row r="239" spans="1:8">
      <c r="A239" s="19" t="s">
        <v>194</v>
      </c>
      <c r="B239" s="3" t="s">
        <v>71</v>
      </c>
      <c r="C239" t="s">
        <v>628</v>
      </c>
      <c r="D239" s="36">
        <v>41</v>
      </c>
      <c r="E239" s="36">
        <v>40</v>
      </c>
      <c r="F239" s="36">
        <v>59</v>
      </c>
      <c r="G239" s="36">
        <v>70</v>
      </c>
      <c r="H239" s="36">
        <v>55</v>
      </c>
    </row>
    <row r="240" spans="1:8">
      <c r="A240" s="19" t="s">
        <v>195</v>
      </c>
      <c r="B240" s="3" t="s">
        <v>71</v>
      </c>
      <c r="C240" t="s">
        <v>627</v>
      </c>
      <c r="D240" s="36">
        <v>24</v>
      </c>
      <c r="E240" s="36">
        <v>42</v>
      </c>
      <c r="F240" s="36">
        <v>42</v>
      </c>
      <c r="G240" s="36">
        <v>44</v>
      </c>
      <c r="H240" s="36">
        <v>49</v>
      </c>
    </row>
    <row r="241" spans="1:8">
      <c r="A241" s="19" t="s">
        <v>190</v>
      </c>
      <c r="B241" s="3" t="s">
        <v>71</v>
      </c>
      <c r="C241" t="s">
        <v>624</v>
      </c>
      <c r="D241" s="36">
        <v>23</v>
      </c>
      <c r="E241" s="36">
        <v>26</v>
      </c>
      <c r="F241" s="36">
        <v>32</v>
      </c>
      <c r="G241" s="36">
        <v>44</v>
      </c>
      <c r="H241" s="36">
        <v>29</v>
      </c>
    </row>
    <row r="242" spans="1:8">
      <c r="A242" t="s">
        <v>65</v>
      </c>
      <c r="B242" s="3" t="s">
        <v>61</v>
      </c>
      <c r="C242" s="3" t="s">
        <v>202</v>
      </c>
      <c r="D242" s="36">
        <v>58</v>
      </c>
      <c r="E242" s="36">
        <v>70</v>
      </c>
      <c r="F242" s="36">
        <v>23</v>
      </c>
      <c r="G242" s="36">
        <v>43</v>
      </c>
      <c r="H242" s="36">
        <v>47</v>
      </c>
    </row>
    <row r="243" spans="1:8">
      <c r="A243" t="s">
        <v>114</v>
      </c>
      <c r="B243" s="3" t="s">
        <v>61</v>
      </c>
      <c r="C243" s="3" t="s">
        <v>411</v>
      </c>
      <c r="D243" s="36">
        <v>47</v>
      </c>
      <c r="E243" s="36">
        <v>70</v>
      </c>
      <c r="F243" s="36">
        <v>23</v>
      </c>
      <c r="G243" s="36">
        <v>43</v>
      </c>
      <c r="H243" s="36">
        <v>35</v>
      </c>
    </row>
    <row r="244" spans="1:8">
      <c r="A244" t="s">
        <v>121</v>
      </c>
      <c r="B244" s="3" t="s">
        <v>61</v>
      </c>
      <c r="C244" s="3" t="s">
        <v>412</v>
      </c>
      <c r="D244" s="36" t="s">
        <v>578</v>
      </c>
      <c r="E244" s="36" t="s">
        <v>578</v>
      </c>
      <c r="F244" s="36" t="s">
        <v>578</v>
      </c>
      <c r="G244" s="36" t="s">
        <v>578</v>
      </c>
      <c r="H244" s="36" t="s">
        <v>578</v>
      </c>
    </row>
    <row r="245" spans="1:8">
      <c r="A245" t="s">
        <v>125</v>
      </c>
      <c r="B245" s="3" t="s">
        <v>61</v>
      </c>
      <c r="C245" s="3" t="s">
        <v>413</v>
      </c>
      <c r="D245" s="36" t="s">
        <v>578</v>
      </c>
      <c r="E245" s="36" t="s">
        <v>578</v>
      </c>
      <c r="F245" s="36" t="s">
        <v>578</v>
      </c>
      <c r="G245" s="36" t="s">
        <v>578</v>
      </c>
      <c r="H245" s="36" t="s">
        <v>578</v>
      </c>
    </row>
    <row r="246" spans="1:8">
      <c r="A246" t="s">
        <v>227</v>
      </c>
      <c r="B246" s="38" t="s">
        <v>61</v>
      </c>
      <c r="C246" s="3" t="s">
        <v>414</v>
      </c>
      <c r="D246" s="36" t="s">
        <v>578</v>
      </c>
      <c r="E246" s="36" t="s">
        <v>578</v>
      </c>
      <c r="F246" s="36" t="s">
        <v>578</v>
      </c>
      <c r="G246" s="36" t="s">
        <v>578</v>
      </c>
      <c r="H246" s="36" t="s">
        <v>578</v>
      </c>
    </row>
    <row r="247" spans="1:8">
      <c r="A247" t="s">
        <v>229</v>
      </c>
      <c r="B247" s="3" t="s">
        <v>61</v>
      </c>
      <c r="C247" s="3" t="s">
        <v>415</v>
      </c>
      <c r="D247" s="36" t="s">
        <v>578</v>
      </c>
      <c r="E247" s="36" t="s">
        <v>578</v>
      </c>
      <c r="F247" s="36" t="s">
        <v>578</v>
      </c>
      <c r="G247" s="36" t="s">
        <v>578</v>
      </c>
      <c r="H247" s="36" t="s">
        <v>578</v>
      </c>
    </row>
    <row r="248" spans="1:8">
      <c r="A248" t="s">
        <v>142</v>
      </c>
      <c r="B248" s="3" t="s">
        <v>61</v>
      </c>
      <c r="C248" s="3" t="s">
        <v>416</v>
      </c>
      <c r="D248" s="36" t="s">
        <v>578</v>
      </c>
      <c r="E248" s="36" t="s">
        <v>578</v>
      </c>
      <c r="F248" s="36" t="s">
        <v>578</v>
      </c>
      <c r="G248" s="36" t="s">
        <v>578</v>
      </c>
      <c r="H248" s="36" t="s">
        <v>578</v>
      </c>
    </row>
    <row r="249" spans="1:8">
      <c r="A249" t="s">
        <v>232</v>
      </c>
      <c r="B249" s="39" t="s">
        <v>61</v>
      </c>
      <c r="C249" s="3" t="s">
        <v>417</v>
      </c>
      <c r="D249" s="36" t="s">
        <v>578</v>
      </c>
      <c r="E249" s="36" t="s">
        <v>578</v>
      </c>
      <c r="F249" s="36" t="s">
        <v>578</v>
      </c>
      <c r="G249" s="36" t="s">
        <v>578</v>
      </c>
      <c r="H249" s="36" t="s">
        <v>578</v>
      </c>
    </row>
    <row r="250" spans="1:8">
      <c r="A250" t="s">
        <v>234</v>
      </c>
      <c r="B250" s="3" t="s">
        <v>61</v>
      </c>
      <c r="C250" s="3" t="s">
        <v>418</v>
      </c>
      <c r="D250" s="36" t="s">
        <v>578</v>
      </c>
      <c r="E250" s="36" t="s">
        <v>578</v>
      </c>
      <c r="F250" s="36" t="s">
        <v>578</v>
      </c>
      <c r="G250" s="36" t="s">
        <v>578</v>
      </c>
      <c r="H250" s="36" t="s">
        <v>578</v>
      </c>
    </row>
    <row r="251" spans="1:8">
      <c r="A251" t="s">
        <v>155</v>
      </c>
      <c r="B251" s="3" t="s">
        <v>61</v>
      </c>
      <c r="C251" s="3" t="s">
        <v>419</v>
      </c>
      <c r="D251" s="36" t="s">
        <v>578</v>
      </c>
      <c r="E251" s="36" t="s">
        <v>578</v>
      </c>
      <c r="F251" s="36">
        <v>5</v>
      </c>
      <c r="G251" s="36">
        <v>58</v>
      </c>
      <c r="H251" s="36">
        <v>53</v>
      </c>
    </row>
    <row r="252" spans="1:8">
      <c r="A252" t="s">
        <v>237</v>
      </c>
      <c r="B252" s="3" t="s">
        <v>61</v>
      </c>
      <c r="C252" s="3" t="s">
        <v>420</v>
      </c>
      <c r="D252" s="36" t="s">
        <v>578</v>
      </c>
      <c r="E252" s="36" t="s">
        <v>578</v>
      </c>
      <c r="F252" s="36">
        <v>5</v>
      </c>
      <c r="G252" s="36">
        <v>58</v>
      </c>
      <c r="H252" s="36" t="s">
        <v>578</v>
      </c>
    </row>
    <row r="253" spans="1:8">
      <c r="A253" t="s">
        <v>239</v>
      </c>
      <c r="B253" s="3" t="s">
        <v>61</v>
      </c>
      <c r="C253" s="3" t="s">
        <v>421</v>
      </c>
      <c r="D253" s="36" t="s">
        <v>578</v>
      </c>
      <c r="E253" s="36" t="s">
        <v>578</v>
      </c>
      <c r="F253" s="36" t="s">
        <v>578</v>
      </c>
      <c r="G253" s="36" t="s">
        <v>578</v>
      </c>
      <c r="H253" s="36" t="s">
        <v>578</v>
      </c>
    </row>
    <row r="254" spans="1:8">
      <c r="A254" t="s">
        <v>169</v>
      </c>
      <c r="B254" s="3" t="s">
        <v>61</v>
      </c>
      <c r="C254" s="3" t="s">
        <v>422</v>
      </c>
      <c r="D254" s="36" t="s">
        <v>578</v>
      </c>
      <c r="E254" s="36" t="s">
        <v>578</v>
      </c>
      <c r="F254" s="36" t="s">
        <v>578</v>
      </c>
      <c r="G254" s="36" t="s">
        <v>578</v>
      </c>
      <c r="H254" s="36" t="s">
        <v>578</v>
      </c>
    </row>
    <row r="255" spans="1:8">
      <c r="A255" t="s">
        <v>174</v>
      </c>
      <c r="B255" s="3" t="s">
        <v>61</v>
      </c>
      <c r="C255" s="3" t="s">
        <v>423</v>
      </c>
      <c r="D255" s="36" t="s">
        <v>578</v>
      </c>
      <c r="E255" s="36" t="s">
        <v>578</v>
      </c>
      <c r="F255" s="36" t="s">
        <v>578</v>
      </c>
      <c r="G255" s="36" t="s">
        <v>578</v>
      </c>
      <c r="H255" s="36" t="s">
        <v>578</v>
      </c>
    </row>
    <row r="256" spans="1:8">
      <c r="A256" t="s">
        <v>176</v>
      </c>
      <c r="B256" s="38" t="s">
        <v>61</v>
      </c>
      <c r="C256" s="3" t="s">
        <v>424</v>
      </c>
      <c r="D256" s="36" t="s">
        <v>578</v>
      </c>
      <c r="E256" s="36" t="s">
        <v>578</v>
      </c>
      <c r="F256" s="36">
        <v>42</v>
      </c>
      <c r="G256" s="36" t="s">
        <v>578</v>
      </c>
      <c r="H256" s="36" t="s">
        <v>578</v>
      </c>
    </row>
    <row r="257" spans="1:8">
      <c r="A257" t="s">
        <v>178</v>
      </c>
      <c r="B257" s="3" t="s">
        <v>61</v>
      </c>
      <c r="C257" s="3" t="s">
        <v>425</v>
      </c>
      <c r="D257" s="36" t="s">
        <v>578</v>
      </c>
      <c r="E257" s="36" t="s">
        <v>578</v>
      </c>
      <c r="F257" s="36" t="s">
        <v>578</v>
      </c>
      <c r="G257" s="36" t="s">
        <v>578</v>
      </c>
      <c r="H257" s="36" t="s">
        <v>578</v>
      </c>
    </row>
    <row r="258" spans="1:8">
      <c r="A258" t="s">
        <v>180</v>
      </c>
      <c r="B258" s="3" t="s">
        <v>61</v>
      </c>
      <c r="C258" s="3" t="s">
        <v>426</v>
      </c>
      <c r="D258" s="36" t="s">
        <v>578</v>
      </c>
      <c r="E258" s="36" t="s">
        <v>578</v>
      </c>
      <c r="F258" s="36" t="s">
        <v>578</v>
      </c>
      <c r="G258" s="36" t="s">
        <v>578</v>
      </c>
      <c r="H258" s="36" t="s">
        <v>578</v>
      </c>
    </row>
    <row r="259" spans="1:8">
      <c r="A259" t="s">
        <v>182</v>
      </c>
      <c r="B259" s="3" t="s">
        <v>61</v>
      </c>
      <c r="C259" s="3" t="s">
        <v>427</v>
      </c>
      <c r="D259" s="36" t="s">
        <v>578</v>
      </c>
      <c r="E259" s="36" t="s">
        <v>578</v>
      </c>
      <c r="F259" s="36" t="s">
        <v>578</v>
      </c>
      <c r="G259" s="36" t="s">
        <v>578</v>
      </c>
      <c r="H259" s="36" t="s">
        <v>578</v>
      </c>
    </row>
    <row r="260" spans="1:8">
      <c r="A260" t="s">
        <v>247</v>
      </c>
      <c r="B260" s="3" t="s">
        <v>61</v>
      </c>
      <c r="C260" s="3" t="s">
        <v>428</v>
      </c>
      <c r="D260" s="36" t="s">
        <v>578</v>
      </c>
      <c r="E260" s="36" t="s">
        <v>578</v>
      </c>
      <c r="F260" s="36">
        <v>13</v>
      </c>
      <c r="G260" s="36" t="s">
        <v>578</v>
      </c>
      <c r="H260" s="36" t="s">
        <v>578</v>
      </c>
    </row>
    <row r="261" spans="1:8">
      <c r="A261" s="19" t="s">
        <v>193</v>
      </c>
      <c r="B261" s="3" t="s">
        <v>61</v>
      </c>
      <c r="C261" t="s">
        <v>631</v>
      </c>
      <c r="D261" s="36" t="s">
        <v>578</v>
      </c>
      <c r="E261" s="36" t="s">
        <v>578</v>
      </c>
      <c r="F261" s="36" t="s">
        <v>578</v>
      </c>
      <c r="G261" s="36" t="s">
        <v>578</v>
      </c>
      <c r="H261" s="36" t="s">
        <v>578</v>
      </c>
    </row>
    <row r="262" spans="1:8">
      <c r="A262" s="19" t="s">
        <v>191</v>
      </c>
      <c r="B262" s="3" t="s">
        <v>61</v>
      </c>
      <c r="C262" t="s">
        <v>630</v>
      </c>
      <c r="D262" s="36" t="s">
        <v>578</v>
      </c>
      <c r="E262" s="36" t="s">
        <v>578</v>
      </c>
      <c r="F262" s="36" t="s">
        <v>578</v>
      </c>
      <c r="G262" s="36" t="s">
        <v>578</v>
      </c>
      <c r="H262" s="36" t="s">
        <v>578</v>
      </c>
    </row>
    <row r="263" spans="1:8">
      <c r="A263" s="19" t="s">
        <v>194</v>
      </c>
      <c r="B263" s="3" t="s">
        <v>61</v>
      </c>
      <c r="C263" t="s">
        <v>633</v>
      </c>
      <c r="D263" s="36" t="s">
        <v>578</v>
      </c>
      <c r="E263" s="36" t="s">
        <v>578</v>
      </c>
      <c r="F263" s="36" t="s">
        <v>578</v>
      </c>
      <c r="G263" s="36" t="s">
        <v>578</v>
      </c>
      <c r="H263" s="36" t="s">
        <v>578</v>
      </c>
    </row>
    <row r="264" spans="1:8">
      <c r="A264" s="19" t="s">
        <v>195</v>
      </c>
      <c r="B264" s="3" t="s">
        <v>61</v>
      </c>
      <c r="C264" t="s">
        <v>632</v>
      </c>
      <c r="D264" s="36" t="s">
        <v>578</v>
      </c>
      <c r="E264" s="36" t="s">
        <v>578</v>
      </c>
      <c r="F264" s="36" t="s">
        <v>578</v>
      </c>
      <c r="G264" s="36" t="s">
        <v>578</v>
      </c>
      <c r="H264" s="36" t="s">
        <v>578</v>
      </c>
    </row>
    <row r="265" spans="1:8">
      <c r="A265" s="19" t="s">
        <v>190</v>
      </c>
      <c r="B265" s="3" t="s">
        <v>61</v>
      </c>
      <c r="C265" t="s">
        <v>629</v>
      </c>
      <c r="D265" s="36" t="s">
        <v>578</v>
      </c>
      <c r="E265" s="36" t="s">
        <v>578</v>
      </c>
      <c r="F265" s="36" t="s">
        <v>578</v>
      </c>
      <c r="G265" s="36" t="s">
        <v>578</v>
      </c>
      <c r="H265" s="36" t="s">
        <v>578</v>
      </c>
    </row>
    <row r="266" spans="1:8">
      <c r="A266" t="s">
        <v>65</v>
      </c>
      <c r="B266" s="3" t="s">
        <v>62</v>
      </c>
      <c r="C266" s="3" t="s">
        <v>203</v>
      </c>
      <c r="D266" s="36">
        <v>47</v>
      </c>
      <c r="E266" s="36">
        <v>41</v>
      </c>
      <c r="F266" s="36">
        <v>49</v>
      </c>
      <c r="G266" s="36">
        <v>33</v>
      </c>
      <c r="H266" s="36">
        <v>34</v>
      </c>
    </row>
    <row r="267" spans="1:8">
      <c r="A267" t="s">
        <v>114</v>
      </c>
      <c r="B267" s="3" t="s">
        <v>62</v>
      </c>
      <c r="C267" s="3" t="s">
        <v>429</v>
      </c>
      <c r="D267" s="36">
        <v>42</v>
      </c>
      <c r="E267" s="36">
        <v>39</v>
      </c>
      <c r="F267" s="36">
        <v>55</v>
      </c>
      <c r="G267" s="36">
        <v>33</v>
      </c>
      <c r="H267" s="36">
        <v>39</v>
      </c>
    </row>
    <row r="268" spans="1:8">
      <c r="A268" t="s">
        <v>121</v>
      </c>
      <c r="B268" s="3" t="s">
        <v>62</v>
      </c>
      <c r="C268" s="3" t="s">
        <v>430</v>
      </c>
      <c r="D268" s="36" t="s">
        <v>578</v>
      </c>
      <c r="E268" s="36" t="s">
        <v>578</v>
      </c>
      <c r="F268" s="36" t="s">
        <v>578</v>
      </c>
      <c r="G268" s="36" t="s">
        <v>578</v>
      </c>
      <c r="H268" s="36">
        <v>14</v>
      </c>
    </row>
    <row r="269" spans="1:8">
      <c r="A269" t="s">
        <v>125</v>
      </c>
      <c r="B269" s="38" t="s">
        <v>62</v>
      </c>
      <c r="C269" s="3" t="s">
        <v>431</v>
      </c>
      <c r="D269" s="36" t="s">
        <v>578</v>
      </c>
      <c r="E269" s="36">
        <v>50</v>
      </c>
      <c r="F269" s="36">
        <v>58</v>
      </c>
      <c r="G269" s="36" t="s">
        <v>578</v>
      </c>
      <c r="H269" s="36">
        <v>47</v>
      </c>
    </row>
    <row r="270" spans="1:8">
      <c r="A270" t="s">
        <v>227</v>
      </c>
      <c r="B270" s="3" t="s">
        <v>62</v>
      </c>
      <c r="C270" s="3" t="s">
        <v>432</v>
      </c>
      <c r="D270" s="36" t="s">
        <v>578</v>
      </c>
      <c r="E270" s="36">
        <v>50</v>
      </c>
      <c r="F270" s="36">
        <v>58</v>
      </c>
      <c r="G270" s="36" t="s">
        <v>578</v>
      </c>
      <c r="H270" s="36">
        <v>47</v>
      </c>
    </row>
    <row r="271" spans="1:8">
      <c r="A271" t="s">
        <v>229</v>
      </c>
      <c r="B271" s="3" t="s">
        <v>62</v>
      </c>
      <c r="C271" s="3" t="s">
        <v>433</v>
      </c>
      <c r="D271" s="36" t="s">
        <v>578</v>
      </c>
      <c r="E271" s="36" t="s">
        <v>578</v>
      </c>
      <c r="F271" s="36" t="s">
        <v>578</v>
      </c>
      <c r="G271" s="36" t="s">
        <v>578</v>
      </c>
      <c r="H271" s="36" t="s">
        <v>578</v>
      </c>
    </row>
    <row r="272" spans="1:8">
      <c r="A272" t="s">
        <v>142</v>
      </c>
      <c r="B272" s="39" t="s">
        <v>62</v>
      </c>
      <c r="C272" s="3" t="s">
        <v>434</v>
      </c>
      <c r="D272" s="36" t="s">
        <v>578</v>
      </c>
      <c r="E272" s="36" t="s">
        <v>578</v>
      </c>
      <c r="F272" s="36" t="s">
        <v>578</v>
      </c>
      <c r="G272" s="36" t="s">
        <v>578</v>
      </c>
      <c r="H272" s="36" t="s">
        <v>578</v>
      </c>
    </row>
    <row r="273" spans="1:8">
      <c r="A273" t="s">
        <v>232</v>
      </c>
      <c r="B273" s="3" t="s">
        <v>62</v>
      </c>
      <c r="C273" s="3" t="s">
        <v>435</v>
      </c>
      <c r="D273" s="36" t="s">
        <v>578</v>
      </c>
      <c r="E273" s="36" t="s">
        <v>578</v>
      </c>
      <c r="F273" s="36" t="s">
        <v>578</v>
      </c>
      <c r="G273" s="36" t="s">
        <v>578</v>
      </c>
      <c r="H273" s="36" t="s">
        <v>578</v>
      </c>
    </row>
    <row r="274" spans="1:8">
      <c r="A274" t="s">
        <v>234</v>
      </c>
      <c r="B274" s="3" t="s">
        <v>62</v>
      </c>
      <c r="C274" s="3" t="s">
        <v>436</v>
      </c>
      <c r="D274" s="36" t="s">
        <v>578</v>
      </c>
      <c r="E274" s="36" t="s">
        <v>578</v>
      </c>
      <c r="F274" s="36" t="s">
        <v>578</v>
      </c>
      <c r="G274" s="36" t="s">
        <v>578</v>
      </c>
      <c r="H274" s="36" t="s">
        <v>578</v>
      </c>
    </row>
    <row r="275" spans="1:8">
      <c r="A275" t="s">
        <v>155</v>
      </c>
      <c r="B275" s="3" t="s">
        <v>62</v>
      </c>
      <c r="C275" s="3" t="s">
        <v>437</v>
      </c>
      <c r="D275" s="36" t="s">
        <v>578</v>
      </c>
      <c r="E275" s="36" t="s">
        <v>578</v>
      </c>
      <c r="F275" s="36" t="s">
        <v>578</v>
      </c>
      <c r="G275" s="36">
        <v>35</v>
      </c>
      <c r="H275" s="36">
        <v>14</v>
      </c>
    </row>
    <row r="276" spans="1:8">
      <c r="A276" t="s">
        <v>237</v>
      </c>
      <c r="B276" s="3" t="s">
        <v>62</v>
      </c>
      <c r="C276" s="3" t="s">
        <v>438</v>
      </c>
      <c r="D276" s="36" t="s">
        <v>578</v>
      </c>
      <c r="E276" s="36" t="s">
        <v>578</v>
      </c>
      <c r="F276" s="36" t="s">
        <v>578</v>
      </c>
      <c r="G276" s="36" t="s">
        <v>578</v>
      </c>
      <c r="H276" s="36" t="s">
        <v>578</v>
      </c>
    </row>
    <row r="277" spans="1:8">
      <c r="A277" t="s">
        <v>239</v>
      </c>
      <c r="B277" s="3" t="s">
        <v>62</v>
      </c>
      <c r="C277" s="3" t="s">
        <v>439</v>
      </c>
      <c r="D277" s="36" t="s">
        <v>578</v>
      </c>
      <c r="E277" s="36" t="s">
        <v>578</v>
      </c>
      <c r="F277" s="36" t="s">
        <v>578</v>
      </c>
      <c r="G277" s="36" t="s">
        <v>578</v>
      </c>
      <c r="H277" s="36">
        <v>14</v>
      </c>
    </row>
    <row r="278" spans="1:8">
      <c r="A278" t="s">
        <v>169</v>
      </c>
      <c r="B278" s="3" t="s">
        <v>62</v>
      </c>
      <c r="C278" s="3" t="s">
        <v>440</v>
      </c>
      <c r="D278" s="36" t="s">
        <v>578</v>
      </c>
      <c r="E278" s="36" t="s">
        <v>578</v>
      </c>
      <c r="F278" s="36" t="s">
        <v>578</v>
      </c>
      <c r="G278" s="36" t="s">
        <v>578</v>
      </c>
      <c r="H278" s="36" t="s">
        <v>578</v>
      </c>
    </row>
    <row r="279" spans="1:8">
      <c r="A279" t="s">
        <v>174</v>
      </c>
      <c r="B279" s="38" t="s">
        <v>62</v>
      </c>
      <c r="C279" s="3" t="s">
        <v>441</v>
      </c>
      <c r="D279" s="36" t="s">
        <v>578</v>
      </c>
      <c r="E279" s="36">
        <v>8</v>
      </c>
      <c r="F279" s="36" t="s">
        <v>578</v>
      </c>
      <c r="G279" s="36" t="s">
        <v>578</v>
      </c>
      <c r="H279" s="36" t="s">
        <v>578</v>
      </c>
    </row>
    <row r="280" spans="1:8">
      <c r="A280" t="s">
        <v>176</v>
      </c>
      <c r="B280" s="3" t="s">
        <v>62</v>
      </c>
      <c r="C280" s="3" t="s">
        <v>442</v>
      </c>
      <c r="D280" s="36" t="s">
        <v>578</v>
      </c>
      <c r="E280" s="36" t="s">
        <v>578</v>
      </c>
      <c r="F280" s="36" t="s">
        <v>578</v>
      </c>
      <c r="G280" s="36" t="s">
        <v>578</v>
      </c>
      <c r="H280" s="36" t="s">
        <v>578</v>
      </c>
    </row>
    <row r="281" spans="1:8">
      <c r="A281" t="s">
        <v>178</v>
      </c>
      <c r="B281" s="3" t="s">
        <v>62</v>
      </c>
      <c r="C281" s="3" t="s">
        <v>443</v>
      </c>
      <c r="D281" s="36" t="s">
        <v>578</v>
      </c>
      <c r="E281" s="36" t="s">
        <v>578</v>
      </c>
      <c r="F281" s="36" t="s">
        <v>578</v>
      </c>
      <c r="G281" s="36" t="s">
        <v>578</v>
      </c>
      <c r="H281" s="36" t="s">
        <v>578</v>
      </c>
    </row>
    <row r="282" spans="1:8">
      <c r="A282" t="s">
        <v>180</v>
      </c>
      <c r="B282" s="3" t="s">
        <v>62</v>
      </c>
      <c r="C282" s="3" t="s">
        <v>444</v>
      </c>
      <c r="D282" s="36" t="s">
        <v>578</v>
      </c>
      <c r="E282" s="36" t="s">
        <v>578</v>
      </c>
      <c r="F282" s="36" t="s">
        <v>578</v>
      </c>
      <c r="G282" s="36" t="s">
        <v>578</v>
      </c>
      <c r="H282" s="36" t="s">
        <v>578</v>
      </c>
    </row>
    <row r="283" spans="1:8">
      <c r="A283" t="s">
        <v>182</v>
      </c>
      <c r="B283" s="3" t="s">
        <v>62</v>
      </c>
      <c r="C283" s="3" t="s">
        <v>445</v>
      </c>
      <c r="D283" s="36" t="s">
        <v>578</v>
      </c>
      <c r="E283" s="36" t="s">
        <v>578</v>
      </c>
      <c r="F283" s="36" t="s">
        <v>578</v>
      </c>
      <c r="G283" s="36" t="s">
        <v>578</v>
      </c>
      <c r="H283" s="36" t="s">
        <v>578</v>
      </c>
    </row>
    <row r="284" spans="1:8">
      <c r="A284" t="s">
        <v>247</v>
      </c>
      <c r="B284" s="3" t="s">
        <v>62</v>
      </c>
      <c r="C284" s="3" t="s">
        <v>446</v>
      </c>
      <c r="D284" s="36" t="s">
        <v>578</v>
      </c>
      <c r="E284" s="36" t="s">
        <v>578</v>
      </c>
      <c r="F284" s="36">
        <v>45</v>
      </c>
      <c r="G284" s="36" t="s">
        <v>578</v>
      </c>
      <c r="H284" s="36">
        <v>49</v>
      </c>
    </row>
    <row r="285" spans="1:8">
      <c r="A285" s="19" t="s">
        <v>193</v>
      </c>
      <c r="B285" s="3" t="s">
        <v>62</v>
      </c>
      <c r="C285" t="s">
        <v>641</v>
      </c>
      <c r="D285" s="36" t="s">
        <v>578</v>
      </c>
      <c r="E285" s="36" t="s">
        <v>578</v>
      </c>
      <c r="F285" s="36" t="s">
        <v>578</v>
      </c>
      <c r="G285" s="36" t="s">
        <v>578</v>
      </c>
      <c r="H285" s="36" t="s">
        <v>578</v>
      </c>
    </row>
    <row r="286" spans="1:8">
      <c r="A286" s="19" t="s">
        <v>191</v>
      </c>
      <c r="B286" s="3" t="s">
        <v>62</v>
      </c>
      <c r="C286" t="s">
        <v>640</v>
      </c>
      <c r="D286" s="36" t="s">
        <v>578</v>
      </c>
      <c r="E286" s="36" t="s">
        <v>578</v>
      </c>
      <c r="F286" s="36" t="s">
        <v>578</v>
      </c>
      <c r="G286" s="36" t="s">
        <v>578</v>
      </c>
      <c r="H286" s="36" t="s">
        <v>578</v>
      </c>
    </row>
    <row r="287" spans="1:8">
      <c r="A287" s="19" t="s">
        <v>194</v>
      </c>
      <c r="B287" s="3" t="s">
        <v>62</v>
      </c>
      <c r="C287" t="s">
        <v>643</v>
      </c>
      <c r="D287" s="36" t="s">
        <v>578</v>
      </c>
      <c r="E287" s="36" t="s">
        <v>578</v>
      </c>
      <c r="F287" s="36">
        <v>45</v>
      </c>
      <c r="G287" s="36" t="s">
        <v>578</v>
      </c>
      <c r="H287" s="36">
        <v>49</v>
      </c>
    </row>
    <row r="288" spans="1:8">
      <c r="A288" s="19" t="s">
        <v>195</v>
      </c>
      <c r="B288" s="3" t="s">
        <v>62</v>
      </c>
      <c r="C288" t="s">
        <v>642</v>
      </c>
      <c r="D288" s="36" t="s">
        <v>578</v>
      </c>
      <c r="E288" s="36" t="s">
        <v>578</v>
      </c>
      <c r="F288" s="36" t="s">
        <v>578</v>
      </c>
      <c r="G288" s="36" t="s">
        <v>578</v>
      </c>
      <c r="H288" s="36" t="s">
        <v>578</v>
      </c>
    </row>
    <row r="289" spans="1:8">
      <c r="A289" s="19" t="s">
        <v>190</v>
      </c>
      <c r="B289" s="3" t="s">
        <v>62</v>
      </c>
      <c r="C289" t="s">
        <v>639</v>
      </c>
      <c r="D289" s="36" t="s">
        <v>578</v>
      </c>
      <c r="E289" s="36" t="s">
        <v>578</v>
      </c>
      <c r="F289" s="36" t="s">
        <v>578</v>
      </c>
      <c r="G289" s="36" t="s">
        <v>578</v>
      </c>
      <c r="H289" s="36" t="s">
        <v>578</v>
      </c>
    </row>
    <row r="290" spans="1:8">
      <c r="A290" t="s">
        <v>65</v>
      </c>
      <c r="B290" s="3" t="s">
        <v>63</v>
      </c>
      <c r="C290" s="3" t="s">
        <v>204</v>
      </c>
      <c r="D290" s="36">
        <v>36</v>
      </c>
      <c r="E290" s="36">
        <v>37</v>
      </c>
      <c r="F290" s="36">
        <v>36</v>
      </c>
      <c r="G290" s="36">
        <v>43</v>
      </c>
      <c r="H290" s="36">
        <v>42</v>
      </c>
    </row>
    <row r="291" spans="1:8">
      <c r="A291" t="s">
        <v>114</v>
      </c>
      <c r="B291" s="3" t="s">
        <v>63</v>
      </c>
      <c r="C291" s="3" t="s">
        <v>447</v>
      </c>
      <c r="D291" s="36">
        <v>36</v>
      </c>
      <c r="E291" s="36">
        <v>36</v>
      </c>
      <c r="F291" s="36">
        <v>36</v>
      </c>
      <c r="G291" s="36">
        <v>39</v>
      </c>
      <c r="H291" s="36">
        <v>39</v>
      </c>
    </row>
    <row r="292" spans="1:8">
      <c r="A292" t="s">
        <v>121</v>
      </c>
      <c r="B292" s="38" t="s">
        <v>63</v>
      </c>
      <c r="C292" s="3" t="s">
        <v>448</v>
      </c>
      <c r="D292" s="36">
        <v>39</v>
      </c>
      <c r="E292" s="36">
        <v>41</v>
      </c>
      <c r="F292" s="36">
        <v>36</v>
      </c>
      <c r="G292" s="36">
        <v>44</v>
      </c>
      <c r="H292" s="36">
        <v>45</v>
      </c>
    </row>
    <row r="293" spans="1:8">
      <c r="A293" t="s">
        <v>125</v>
      </c>
      <c r="B293" s="3" t="s">
        <v>63</v>
      </c>
      <c r="C293" s="3" t="s">
        <v>449</v>
      </c>
      <c r="D293" s="36">
        <v>40</v>
      </c>
      <c r="E293" s="36">
        <v>41</v>
      </c>
      <c r="F293" s="36">
        <v>36</v>
      </c>
      <c r="G293" s="36">
        <v>45</v>
      </c>
      <c r="H293" s="36">
        <v>44</v>
      </c>
    </row>
    <row r="294" spans="1:8">
      <c r="A294" t="s">
        <v>227</v>
      </c>
      <c r="B294" s="3" t="s">
        <v>63</v>
      </c>
      <c r="C294" s="3" t="s">
        <v>450</v>
      </c>
      <c r="D294" s="36">
        <v>47</v>
      </c>
      <c r="E294" s="36">
        <v>39</v>
      </c>
      <c r="F294" s="36">
        <v>41</v>
      </c>
      <c r="G294" s="36">
        <v>50</v>
      </c>
      <c r="H294" s="36">
        <v>49</v>
      </c>
    </row>
    <row r="295" spans="1:8">
      <c r="A295" t="s">
        <v>229</v>
      </c>
      <c r="B295" s="39" t="s">
        <v>63</v>
      </c>
      <c r="C295" s="3" t="s">
        <v>451</v>
      </c>
      <c r="D295" s="36">
        <v>36</v>
      </c>
      <c r="E295" s="36">
        <v>41</v>
      </c>
      <c r="F295" s="36">
        <v>36</v>
      </c>
      <c r="G295" s="36">
        <v>43</v>
      </c>
      <c r="H295" s="36">
        <v>44</v>
      </c>
    </row>
    <row r="296" spans="1:8">
      <c r="A296" t="s">
        <v>142</v>
      </c>
      <c r="B296" s="3" t="s">
        <v>63</v>
      </c>
      <c r="C296" s="3" t="s">
        <v>452</v>
      </c>
      <c r="D296" s="36">
        <v>47</v>
      </c>
      <c r="E296" s="36">
        <v>49</v>
      </c>
      <c r="F296" s="36">
        <v>43</v>
      </c>
      <c r="G296" s="36" t="s">
        <v>578</v>
      </c>
      <c r="H296" s="36" t="s">
        <v>578</v>
      </c>
    </row>
    <row r="297" spans="1:8">
      <c r="A297" t="s">
        <v>232</v>
      </c>
      <c r="B297" s="3" t="s">
        <v>63</v>
      </c>
      <c r="C297" s="3" t="s">
        <v>453</v>
      </c>
      <c r="D297" s="36" t="s">
        <v>578</v>
      </c>
      <c r="E297" s="36" t="s">
        <v>578</v>
      </c>
      <c r="F297" s="36" t="s">
        <v>578</v>
      </c>
      <c r="G297" s="36" t="s">
        <v>578</v>
      </c>
      <c r="H297" s="36" t="s">
        <v>578</v>
      </c>
    </row>
    <row r="298" spans="1:8">
      <c r="A298" t="s">
        <v>234</v>
      </c>
      <c r="B298" s="3" t="s">
        <v>63</v>
      </c>
      <c r="C298" s="3" t="s">
        <v>454</v>
      </c>
      <c r="D298" s="36">
        <v>45</v>
      </c>
      <c r="E298" s="36" t="s">
        <v>578</v>
      </c>
      <c r="F298" s="36" t="s">
        <v>578</v>
      </c>
      <c r="G298" s="36" t="s">
        <v>578</v>
      </c>
      <c r="H298" s="36" t="s">
        <v>578</v>
      </c>
    </row>
    <row r="299" spans="1:8">
      <c r="A299" t="s">
        <v>155</v>
      </c>
      <c r="B299" s="3" t="s">
        <v>63</v>
      </c>
      <c r="C299" s="3" t="s">
        <v>455</v>
      </c>
      <c r="D299" s="36">
        <v>37</v>
      </c>
      <c r="E299" s="36">
        <v>42</v>
      </c>
      <c r="F299" s="36">
        <v>41</v>
      </c>
      <c r="G299" s="36">
        <v>41</v>
      </c>
      <c r="H299" s="36">
        <v>41</v>
      </c>
    </row>
    <row r="300" spans="1:8">
      <c r="A300" t="s">
        <v>237</v>
      </c>
      <c r="B300" s="3" t="s">
        <v>63</v>
      </c>
      <c r="C300" s="3" t="s">
        <v>456</v>
      </c>
      <c r="D300" s="36">
        <v>36</v>
      </c>
      <c r="E300" s="36">
        <v>36</v>
      </c>
      <c r="F300" s="36">
        <v>29</v>
      </c>
      <c r="G300" s="36">
        <v>39</v>
      </c>
      <c r="H300" s="36">
        <v>39</v>
      </c>
    </row>
    <row r="301" spans="1:8">
      <c r="A301" t="s">
        <v>239</v>
      </c>
      <c r="B301" s="3" t="s">
        <v>63</v>
      </c>
      <c r="C301" s="3" t="s">
        <v>457</v>
      </c>
      <c r="D301" s="36">
        <v>46</v>
      </c>
      <c r="E301" s="36">
        <v>49</v>
      </c>
      <c r="F301" s="36">
        <v>47</v>
      </c>
      <c r="G301" s="36">
        <v>59</v>
      </c>
      <c r="H301" s="36">
        <v>50</v>
      </c>
    </row>
    <row r="302" spans="1:8">
      <c r="A302" t="s">
        <v>169</v>
      </c>
      <c r="B302" s="38" t="s">
        <v>63</v>
      </c>
      <c r="C302" s="3" t="s">
        <v>458</v>
      </c>
      <c r="D302" s="36">
        <v>32</v>
      </c>
      <c r="E302" s="36" t="s">
        <v>578</v>
      </c>
      <c r="F302" s="36">
        <v>27</v>
      </c>
      <c r="G302" s="36">
        <v>70</v>
      </c>
      <c r="H302" s="36">
        <v>46</v>
      </c>
    </row>
    <row r="303" spans="1:8">
      <c r="A303" t="s">
        <v>174</v>
      </c>
      <c r="B303" s="3" t="s">
        <v>63</v>
      </c>
      <c r="C303" s="3" t="s">
        <v>459</v>
      </c>
      <c r="D303" s="36">
        <v>36</v>
      </c>
      <c r="E303" s="36">
        <v>39</v>
      </c>
      <c r="F303" s="36">
        <v>42</v>
      </c>
      <c r="G303" s="36">
        <v>42</v>
      </c>
      <c r="H303" s="36">
        <v>43</v>
      </c>
    </row>
    <row r="304" spans="1:8">
      <c r="A304" t="s">
        <v>176</v>
      </c>
      <c r="B304" s="3" t="s">
        <v>63</v>
      </c>
      <c r="C304" s="3" t="s">
        <v>460</v>
      </c>
      <c r="D304" s="36" t="s">
        <v>578</v>
      </c>
      <c r="E304" s="36" t="s">
        <v>578</v>
      </c>
      <c r="F304" s="36" t="s">
        <v>578</v>
      </c>
      <c r="G304" s="36" t="s">
        <v>578</v>
      </c>
      <c r="H304" s="36" t="s">
        <v>578</v>
      </c>
    </row>
    <row r="305" spans="1:8">
      <c r="A305" t="s">
        <v>178</v>
      </c>
      <c r="B305" s="3" t="s">
        <v>63</v>
      </c>
      <c r="C305" s="3" t="s">
        <v>461</v>
      </c>
      <c r="D305" s="36">
        <v>22</v>
      </c>
      <c r="E305" s="36" t="s">
        <v>578</v>
      </c>
      <c r="F305" s="36" t="s">
        <v>578</v>
      </c>
      <c r="G305" s="36">
        <v>27</v>
      </c>
      <c r="H305" s="36">
        <v>52</v>
      </c>
    </row>
    <row r="306" spans="1:8">
      <c r="A306" t="s">
        <v>180</v>
      </c>
      <c r="B306" s="3" t="s">
        <v>63</v>
      </c>
      <c r="C306" s="3" t="s">
        <v>462</v>
      </c>
      <c r="D306" s="36" t="s">
        <v>578</v>
      </c>
      <c r="E306" s="36" t="s">
        <v>578</v>
      </c>
      <c r="F306" s="36">
        <v>37</v>
      </c>
      <c r="G306" s="36" t="s">
        <v>578</v>
      </c>
      <c r="H306" s="36">
        <v>26</v>
      </c>
    </row>
    <row r="307" spans="1:8">
      <c r="A307" t="s">
        <v>182</v>
      </c>
      <c r="B307" s="3" t="s">
        <v>63</v>
      </c>
      <c r="C307" s="3" t="s">
        <v>463</v>
      </c>
      <c r="D307" s="36">
        <v>14</v>
      </c>
      <c r="E307" s="36">
        <v>15</v>
      </c>
      <c r="F307" s="36">
        <v>21</v>
      </c>
      <c r="G307" s="36">
        <v>15</v>
      </c>
      <c r="H307" s="36">
        <v>20</v>
      </c>
    </row>
    <row r="308" spans="1:8">
      <c r="A308" t="s">
        <v>247</v>
      </c>
      <c r="B308" s="3" t="s">
        <v>63</v>
      </c>
      <c r="C308" s="3" t="s">
        <v>464</v>
      </c>
      <c r="D308" s="36">
        <v>43</v>
      </c>
      <c r="E308" s="36">
        <v>41</v>
      </c>
      <c r="F308" s="36">
        <v>44</v>
      </c>
      <c r="G308" s="36">
        <v>45</v>
      </c>
      <c r="H308" s="36">
        <v>42</v>
      </c>
    </row>
    <row r="309" spans="1:8">
      <c r="A309" s="19" t="s">
        <v>193</v>
      </c>
      <c r="B309" s="3" t="s">
        <v>63</v>
      </c>
      <c r="C309" t="s">
        <v>646</v>
      </c>
      <c r="D309" s="36" t="s">
        <v>578</v>
      </c>
      <c r="E309" s="36" t="s">
        <v>578</v>
      </c>
      <c r="F309" s="36" t="s">
        <v>578</v>
      </c>
      <c r="G309" s="36" t="s">
        <v>578</v>
      </c>
      <c r="H309" s="36" t="s">
        <v>578</v>
      </c>
    </row>
    <row r="310" spans="1:8">
      <c r="A310" s="19" t="s">
        <v>191</v>
      </c>
      <c r="B310" s="3" t="s">
        <v>63</v>
      </c>
      <c r="C310" t="s">
        <v>645</v>
      </c>
      <c r="D310" s="36">
        <v>14</v>
      </c>
      <c r="E310" s="36">
        <v>15</v>
      </c>
      <c r="F310" s="36">
        <v>21</v>
      </c>
      <c r="G310" s="36">
        <v>15</v>
      </c>
      <c r="H310" s="36">
        <v>20</v>
      </c>
    </row>
    <row r="311" spans="1:8">
      <c r="A311" s="19" t="s">
        <v>194</v>
      </c>
      <c r="B311" s="3" t="s">
        <v>63</v>
      </c>
      <c r="C311" t="s">
        <v>648</v>
      </c>
      <c r="D311" s="36">
        <v>37</v>
      </c>
      <c r="E311" s="36">
        <v>41</v>
      </c>
      <c r="F311" s="36">
        <v>34</v>
      </c>
      <c r="G311" s="36">
        <v>36</v>
      </c>
      <c r="H311" s="36">
        <v>43</v>
      </c>
    </row>
    <row r="312" spans="1:8">
      <c r="A312" s="19" t="s">
        <v>195</v>
      </c>
      <c r="B312" s="3" t="s">
        <v>63</v>
      </c>
      <c r="C312" t="s">
        <v>647</v>
      </c>
      <c r="D312" s="36">
        <v>59</v>
      </c>
      <c r="E312" s="36">
        <v>39</v>
      </c>
      <c r="F312" s="36">
        <v>45</v>
      </c>
      <c r="G312" s="36">
        <v>47</v>
      </c>
      <c r="H312" s="36">
        <v>30</v>
      </c>
    </row>
    <row r="313" spans="1:8">
      <c r="A313" s="19" t="s">
        <v>190</v>
      </c>
      <c r="B313" s="3" t="s">
        <v>63</v>
      </c>
      <c r="C313" t="s">
        <v>644</v>
      </c>
      <c r="D313" s="36" t="s">
        <v>578</v>
      </c>
      <c r="E313" s="36" t="s">
        <v>578</v>
      </c>
      <c r="F313" s="36" t="s">
        <v>578</v>
      </c>
      <c r="G313" s="36" t="s">
        <v>578</v>
      </c>
      <c r="H313" s="36" t="s">
        <v>578</v>
      </c>
    </row>
    <row r="314" spans="1:8">
      <c r="A314" t="s">
        <v>65</v>
      </c>
      <c r="B314" s="3" t="s">
        <v>64</v>
      </c>
      <c r="C314" s="3" t="s">
        <v>205</v>
      </c>
      <c r="D314" s="36">
        <v>51</v>
      </c>
      <c r="E314" s="36">
        <v>50</v>
      </c>
      <c r="F314" s="36">
        <v>24</v>
      </c>
      <c r="G314" s="36">
        <v>55</v>
      </c>
      <c r="H314" s="36">
        <v>47</v>
      </c>
    </row>
    <row r="315" spans="1:8">
      <c r="A315" t="s">
        <v>114</v>
      </c>
      <c r="B315" s="38" t="s">
        <v>64</v>
      </c>
      <c r="C315" s="3" t="s">
        <v>465</v>
      </c>
      <c r="D315" s="36">
        <v>51</v>
      </c>
      <c r="E315" s="36">
        <v>48</v>
      </c>
      <c r="F315" s="36">
        <v>25</v>
      </c>
      <c r="G315" s="36">
        <v>55</v>
      </c>
      <c r="H315" s="36">
        <v>42</v>
      </c>
    </row>
    <row r="316" spans="1:8">
      <c r="A316" t="s">
        <v>121</v>
      </c>
      <c r="B316" s="3" t="s">
        <v>64</v>
      </c>
      <c r="C316" s="3" t="s">
        <v>466</v>
      </c>
      <c r="D316" s="36" t="s">
        <v>578</v>
      </c>
      <c r="E316" s="36" t="s">
        <v>578</v>
      </c>
      <c r="F316" s="36" t="s">
        <v>578</v>
      </c>
      <c r="G316" s="36" t="s">
        <v>578</v>
      </c>
      <c r="H316" s="36" t="s">
        <v>578</v>
      </c>
    </row>
    <row r="317" spans="1:8">
      <c r="A317" t="s">
        <v>125</v>
      </c>
      <c r="B317" s="3" t="s">
        <v>64</v>
      </c>
      <c r="C317" s="3" t="s">
        <v>467</v>
      </c>
      <c r="D317" s="36" t="s">
        <v>578</v>
      </c>
      <c r="E317" s="36" t="s">
        <v>578</v>
      </c>
      <c r="F317" s="36" t="s">
        <v>578</v>
      </c>
      <c r="G317" s="36" t="s">
        <v>578</v>
      </c>
      <c r="H317" s="36" t="s">
        <v>578</v>
      </c>
    </row>
    <row r="318" spans="1:8">
      <c r="A318" t="s">
        <v>227</v>
      </c>
      <c r="B318" s="39" t="s">
        <v>64</v>
      </c>
      <c r="C318" s="3" t="s">
        <v>468</v>
      </c>
      <c r="D318" s="36" t="s">
        <v>578</v>
      </c>
      <c r="E318" s="36" t="s">
        <v>578</v>
      </c>
      <c r="F318" s="36" t="s">
        <v>578</v>
      </c>
      <c r="G318" s="36" t="s">
        <v>578</v>
      </c>
      <c r="H318" s="36" t="s">
        <v>578</v>
      </c>
    </row>
    <row r="319" spans="1:8">
      <c r="A319" t="s">
        <v>229</v>
      </c>
      <c r="B319" s="3" t="s">
        <v>64</v>
      </c>
      <c r="C319" s="3" t="s">
        <v>469</v>
      </c>
      <c r="D319" s="36" t="s">
        <v>578</v>
      </c>
      <c r="E319" s="36" t="s">
        <v>578</v>
      </c>
      <c r="F319" s="36" t="s">
        <v>578</v>
      </c>
      <c r="G319" s="36" t="s">
        <v>578</v>
      </c>
      <c r="H319" s="36" t="s">
        <v>578</v>
      </c>
    </row>
    <row r="320" spans="1:8">
      <c r="A320" t="s">
        <v>142</v>
      </c>
      <c r="B320" s="3" t="s">
        <v>64</v>
      </c>
      <c r="C320" s="3" t="s">
        <v>470</v>
      </c>
      <c r="D320" s="36" t="s">
        <v>578</v>
      </c>
      <c r="E320" s="36" t="s">
        <v>578</v>
      </c>
      <c r="F320" s="36" t="s">
        <v>578</v>
      </c>
      <c r="G320" s="36" t="s">
        <v>578</v>
      </c>
      <c r="H320" s="36" t="s">
        <v>578</v>
      </c>
    </row>
    <row r="321" spans="1:8">
      <c r="A321" t="s">
        <v>232</v>
      </c>
      <c r="B321" s="3" t="s">
        <v>64</v>
      </c>
      <c r="C321" s="3" t="s">
        <v>471</v>
      </c>
      <c r="D321" s="36" t="s">
        <v>578</v>
      </c>
      <c r="E321" s="36" t="s">
        <v>578</v>
      </c>
      <c r="F321" s="36" t="s">
        <v>578</v>
      </c>
      <c r="G321" s="36" t="s">
        <v>578</v>
      </c>
      <c r="H321" s="36" t="s">
        <v>578</v>
      </c>
    </row>
    <row r="322" spans="1:8">
      <c r="A322" t="s">
        <v>234</v>
      </c>
      <c r="B322" s="3" t="s">
        <v>64</v>
      </c>
      <c r="C322" s="3" t="s">
        <v>472</v>
      </c>
      <c r="D322" s="36" t="s">
        <v>578</v>
      </c>
      <c r="E322" s="36" t="s">
        <v>578</v>
      </c>
      <c r="F322" s="36" t="s">
        <v>578</v>
      </c>
      <c r="G322" s="36" t="s">
        <v>578</v>
      </c>
      <c r="H322" s="36" t="s">
        <v>578</v>
      </c>
    </row>
    <row r="323" spans="1:8">
      <c r="A323" t="s">
        <v>155</v>
      </c>
      <c r="B323" s="3" t="s">
        <v>64</v>
      </c>
      <c r="C323" s="3" t="s">
        <v>473</v>
      </c>
      <c r="D323" s="36" t="s">
        <v>578</v>
      </c>
      <c r="E323" s="36">
        <v>57</v>
      </c>
      <c r="F323" s="36">
        <v>17</v>
      </c>
      <c r="G323" s="36" t="s">
        <v>578</v>
      </c>
      <c r="H323" s="36">
        <v>62</v>
      </c>
    </row>
    <row r="324" spans="1:8">
      <c r="A324" t="s">
        <v>237</v>
      </c>
      <c r="B324" s="3" t="s">
        <v>64</v>
      </c>
      <c r="C324" s="3" t="s">
        <v>474</v>
      </c>
      <c r="D324" s="36" t="s">
        <v>578</v>
      </c>
      <c r="E324" s="36">
        <v>57</v>
      </c>
      <c r="F324" s="36">
        <v>17</v>
      </c>
      <c r="G324" s="36" t="s">
        <v>578</v>
      </c>
      <c r="H324" s="36" t="s">
        <v>578</v>
      </c>
    </row>
    <row r="325" spans="1:8">
      <c r="A325" t="s">
        <v>239</v>
      </c>
      <c r="B325" s="38" t="s">
        <v>64</v>
      </c>
      <c r="C325" s="3" t="s">
        <v>475</v>
      </c>
      <c r="D325" s="36" t="s">
        <v>578</v>
      </c>
      <c r="E325" s="36" t="s">
        <v>578</v>
      </c>
      <c r="F325" s="36" t="s">
        <v>578</v>
      </c>
      <c r="G325" s="36" t="s">
        <v>578</v>
      </c>
      <c r="H325" s="36" t="s">
        <v>578</v>
      </c>
    </row>
    <row r="326" spans="1:8">
      <c r="A326" t="s">
        <v>169</v>
      </c>
      <c r="B326" s="3" t="s">
        <v>64</v>
      </c>
      <c r="C326" s="3" t="s">
        <v>476</v>
      </c>
      <c r="D326" s="36" t="s">
        <v>578</v>
      </c>
      <c r="E326" s="36" t="s">
        <v>578</v>
      </c>
      <c r="F326" s="36" t="s">
        <v>578</v>
      </c>
      <c r="G326" s="36" t="s">
        <v>578</v>
      </c>
      <c r="H326" s="36">
        <v>77</v>
      </c>
    </row>
    <row r="327" spans="1:8">
      <c r="A327" t="s">
        <v>174</v>
      </c>
      <c r="B327" s="3" t="s">
        <v>64</v>
      </c>
      <c r="C327" s="3" t="s">
        <v>477</v>
      </c>
      <c r="D327" s="36" t="s">
        <v>578</v>
      </c>
      <c r="E327" s="36">
        <v>42</v>
      </c>
      <c r="F327" s="36">
        <v>22</v>
      </c>
      <c r="G327" s="36">
        <v>49</v>
      </c>
      <c r="H327" s="36">
        <v>44</v>
      </c>
    </row>
    <row r="328" spans="1:8">
      <c r="A328" t="s">
        <v>176</v>
      </c>
      <c r="B328" s="3" t="s">
        <v>64</v>
      </c>
      <c r="C328" s="3" t="s">
        <v>478</v>
      </c>
      <c r="D328" s="36" t="s">
        <v>578</v>
      </c>
      <c r="E328" s="36" t="s">
        <v>578</v>
      </c>
      <c r="F328" s="36" t="s">
        <v>578</v>
      </c>
      <c r="G328" s="36" t="s">
        <v>578</v>
      </c>
      <c r="H328" s="36" t="s">
        <v>578</v>
      </c>
    </row>
    <row r="329" spans="1:8">
      <c r="A329" t="s">
        <v>178</v>
      </c>
      <c r="B329" s="3" t="s">
        <v>64</v>
      </c>
      <c r="C329" s="3" t="s">
        <v>479</v>
      </c>
      <c r="D329" s="36" t="s">
        <v>578</v>
      </c>
      <c r="E329" s="36" t="s">
        <v>578</v>
      </c>
      <c r="F329" s="36" t="s">
        <v>578</v>
      </c>
      <c r="G329" s="36" t="s">
        <v>578</v>
      </c>
      <c r="H329" s="36" t="s">
        <v>578</v>
      </c>
    </row>
    <row r="330" spans="1:8">
      <c r="A330" t="s">
        <v>180</v>
      </c>
      <c r="B330" s="3" t="s">
        <v>64</v>
      </c>
      <c r="C330" s="3" t="s">
        <v>480</v>
      </c>
      <c r="D330" s="36" t="s">
        <v>578</v>
      </c>
      <c r="E330" s="36" t="s">
        <v>578</v>
      </c>
      <c r="F330" s="36" t="s">
        <v>578</v>
      </c>
      <c r="G330" s="36" t="s">
        <v>578</v>
      </c>
      <c r="H330" s="36" t="s">
        <v>578</v>
      </c>
    </row>
    <row r="331" spans="1:8">
      <c r="A331" t="s">
        <v>182</v>
      </c>
      <c r="B331" s="3" t="s">
        <v>64</v>
      </c>
      <c r="C331" s="3" t="s">
        <v>481</v>
      </c>
      <c r="D331" s="36">
        <v>50</v>
      </c>
      <c r="E331" s="36" t="s">
        <v>578</v>
      </c>
      <c r="F331" s="36">
        <v>48</v>
      </c>
      <c r="G331" s="36" t="s">
        <v>578</v>
      </c>
      <c r="H331" s="36">
        <v>28</v>
      </c>
    </row>
    <row r="332" spans="1:8">
      <c r="A332" t="s">
        <v>247</v>
      </c>
      <c r="B332" s="3" t="s">
        <v>64</v>
      </c>
      <c r="C332" s="3" t="s">
        <v>482</v>
      </c>
      <c r="D332" s="36">
        <v>53</v>
      </c>
      <c r="E332" s="36">
        <v>34</v>
      </c>
      <c r="F332" s="36">
        <v>15</v>
      </c>
      <c r="G332" s="36" t="s">
        <v>578</v>
      </c>
      <c r="H332" s="36">
        <v>46</v>
      </c>
    </row>
    <row r="333" spans="1:8">
      <c r="A333" s="19" t="s">
        <v>193</v>
      </c>
      <c r="B333" s="3" t="s">
        <v>64</v>
      </c>
      <c r="C333" t="s">
        <v>651</v>
      </c>
      <c r="D333" s="36" t="s">
        <v>578</v>
      </c>
      <c r="E333" s="36" t="s">
        <v>578</v>
      </c>
      <c r="F333" s="36" t="s">
        <v>578</v>
      </c>
      <c r="G333" s="36" t="s">
        <v>578</v>
      </c>
      <c r="H333" s="36" t="s">
        <v>578</v>
      </c>
    </row>
    <row r="334" spans="1:8">
      <c r="A334" s="19" t="s">
        <v>191</v>
      </c>
      <c r="B334" s="3" t="s">
        <v>64</v>
      </c>
      <c r="C334" t="s">
        <v>650</v>
      </c>
      <c r="D334" s="36">
        <v>50</v>
      </c>
      <c r="E334" s="36" t="s">
        <v>578</v>
      </c>
      <c r="F334" s="36" t="s">
        <v>578</v>
      </c>
      <c r="G334" s="36" t="s">
        <v>578</v>
      </c>
      <c r="H334" s="36" t="s">
        <v>578</v>
      </c>
    </row>
    <row r="335" spans="1:8">
      <c r="A335" s="19" t="s">
        <v>194</v>
      </c>
      <c r="B335" s="3" t="s">
        <v>64</v>
      </c>
      <c r="C335" t="s">
        <v>653</v>
      </c>
      <c r="D335" s="36" t="s">
        <v>578</v>
      </c>
      <c r="E335" s="36">
        <v>40</v>
      </c>
      <c r="F335" s="36" t="s">
        <v>578</v>
      </c>
      <c r="G335" s="36" t="s">
        <v>578</v>
      </c>
      <c r="H335" s="36">
        <v>64</v>
      </c>
    </row>
    <row r="336" spans="1:8">
      <c r="A336" s="19" t="s">
        <v>195</v>
      </c>
      <c r="B336" s="3" t="s">
        <v>64</v>
      </c>
      <c r="C336" t="s">
        <v>652</v>
      </c>
      <c r="D336" s="36" t="s">
        <v>578</v>
      </c>
      <c r="E336" s="36" t="s">
        <v>578</v>
      </c>
      <c r="F336" s="36">
        <v>15</v>
      </c>
      <c r="G336" s="36" t="s">
        <v>578</v>
      </c>
      <c r="H336" s="36" t="s">
        <v>578</v>
      </c>
    </row>
    <row r="337" spans="1:8">
      <c r="A337" s="19" t="s">
        <v>190</v>
      </c>
      <c r="B337" s="3" t="s">
        <v>64</v>
      </c>
      <c r="C337" t="s">
        <v>649</v>
      </c>
      <c r="D337" s="36" t="s">
        <v>578</v>
      </c>
      <c r="E337" s="36" t="s">
        <v>578</v>
      </c>
      <c r="F337" s="36" t="s">
        <v>578</v>
      </c>
      <c r="G337" s="36" t="s">
        <v>578</v>
      </c>
      <c r="H337" s="36" t="s">
        <v>578</v>
      </c>
    </row>
    <row r="338" spans="1:8">
      <c r="A338" t="s">
        <v>65</v>
      </c>
      <c r="B338" s="43" t="s">
        <v>483</v>
      </c>
      <c r="C338" s="3" t="s">
        <v>199</v>
      </c>
      <c r="D338" s="36">
        <v>36</v>
      </c>
      <c r="E338" s="36">
        <v>38</v>
      </c>
      <c r="F338" s="36">
        <v>37</v>
      </c>
      <c r="G338" s="36">
        <v>40</v>
      </c>
      <c r="H338" s="36">
        <v>37</v>
      </c>
    </row>
    <row r="339" spans="1:8">
      <c r="A339" t="s">
        <v>114</v>
      </c>
      <c r="B339" s="44" t="s">
        <v>483</v>
      </c>
      <c r="C339" s="3" t="s">
        <v>484</v>
      </c>
      <c r="D339" s="36">
        <v>35</v>
      </c>
      <c r="E339" s="36">
        <v>38</v>
      </c>
      <c r="F339" s="36">
        <v>37</v>
      </c>
      <c r="G339" s="36">
        <v>38</v>
      </c>
      <c r="H339" s="36">
        <v>36</v>
      </c>
    </row>
    <row r="340" spans="1:8">
      <c r="A340" t="s">
        <v>121</v>
      </c>
      <c r="B340" s="44" t="s">
        <v>483</v>
      </c>
      <c r="C340" s="3" t="s">
        <v>485</v>
      </c>
      <c r="D340" s="36">
        <v>39</v>
      </c>
      <c r="E340" s="36">
        <v>38</v>
      </c>
      <c r="F340" s="36">
        <v>36</v>
      </c>
      <c r="G340" s="36">
        <v>44</v>
      </c>
      <c r="H340" s="36">
        <v>42</v>
      </c>
    </row>
    <row r="341" spans="1:8">
      <c r="A341" t="s">
        <v>125</v>
      </c>
      <c r="B341" s="45" t="s">
        <v>483</v>
      </c>
      <c r="C341" s="3" t="s">
        <v>486</v>
      </c>
      <c r="D341" s="36">
        <v>40</v>
      </c>
      <c r="E341" s="36">
        <v>38</v>
      </c>
      <c r="F341" s="36">
        <v>36</v>
      </c>
      <c r="G341" s="36">
        <v>43</v>
      </c>
      <c r="H341" s="36">
        <v>41</v>
      </c>
    </row>
    <row r="342" spans="1:8">
      <c r="A342" t="s">
        <v>227</v>
      </c>
      <c r="B342" s="44" t="s">
        <v>483</v>
      </c>
      <c r="C342" s="3" t="s">
        <v>487</v>
      </c>
      <c r="D342" s="36">
        <v>47</v>
      </c>
      <c r="E342" s="36">
        <v>40</v>
      </c>
      <c r="F342" s="36">
        <v>40</v>
      </c>
      <c r="G342" s="36">
        <v>46</v>
      </c>
      <c r="H342" s="36">
        <v>44</v>
      </c>
    </row>
    <row r="343" spans="1:8">
      <c r="A343" t="s">
        <v>229</v>
      </c>
      <c r="B343" s="44" t="s">
        <v>483</v>
      </c>
      <c r="C343" s="3" t="s">
        <v>488</v>
      </c>
      <c r="D343" s="36">
        <v>37</v>
      </c>
      <c r="E343" s="36">
        <v>36</v>
      </c>
      <c r="F343" s="36">
        <v>35</v>
      </c>
      <c r="G343" s="36">
        <v>42</v>
      </c>
      <c r="H343" s="36">
        <v>39</v>
      </c>
    </row>
    <row r="344" spans="1:8">
      <c r="A344" t="s">
        <v>142</v>
      </c>
      <c r="B344" s="44" t="s">
        <v>483</v>
      </c>
      <c r="C344" s="3" t="s">
        <v>489</v>
      </c>
      <c r="D344" s="36">
        <v>49</v>
      </c>
      <c r="E344" s="36">
        <v>36</v>
      </c>
      <c r="F344" s="36">
        <v>47</v>
      </c>
      <c r="G344" s="36">
        <v>30</v>
      </c>
      <c r="H344" s="36">
        <v>44</v>
      </c>
    </row>
    <row r="345" spans="1:8">
      <c r="A345" t="s">
        <v>232</v>
      </c>
      <c r="B345" s="44" t="s">
        <v>483</v>
      </c>
      <c r="C345" s="3" t="s">
        <v>490</v>
      </c>
      <c r="D345" s="36">
        <v>52</v>
      </c>
      <c r="E345" s="36">
        <v>49</v>
      </c>
      <c r="F345" s="36">
        <v>54</v>
      </c>
      <c r="G345" s="36" t="s">
        <v>578</v>
      </c>
      <c r="H345" s="36">
        <v>57</v>
      </c>
    </row>
    <row r="346" spans="1:8">
      <c r="A346" t="s">
        <v>234</v>
      </c>
      <c r="B346" s="44" t="s">
        <v>483</v>
      </c>
      <c r="C346" s="3" t="s">
        <v>491</v>
      </c>
      <c r="D346" s="36">
        <v>39</v>
      </c>
      <c r="E346" s="36">
        <v>24</v>
      </c>
      <c r="F346" s="36">
        <v>45</v>
      </c>
      <c r="G346" s="36">
        <v>16</v>
      </c>
      <c r="H346" s="36">
        <v>19</v>
      </c>
    </row>
    <row r="347" spans="1:8">
      <c r="A347" t="s">
        <v>155</v>
      </c>
      <c r="B347" s="44" t="s">
        <v>483</v>
      </c>
      <c r="C347" s="3" t="s">
        <v>492</v>
      </c>
      <c r="D347" s="36">
        <v>44</v>
      </c>
      <c r="E347" s="36">
        <v>47</v>
      </c>
      <c r="F347" s="36">
        <v>41</v>
      </c>
      <c r="G347" s="36">
        <v>45</v>
      </c>
      <c r="H347" s="36">
        <v>44</v>
      </c>
    </row>
    <row r="348" spans="1:8">
      <c r="A348" t="s">
        <v>237</v>
      </c>
      <c r="B348" s="43" t="s">
        <v>483</v>
      </c>
      <c r="C348" s="3" t="s">
        <v>493</v>
      </c>
      <c r="D348" s="36">
        <v>35</v>
      </c>
      <c r="E348" s="36">
        <v>38</v>
      </c>
      <c r="F348" s="36">
        <v>31</v>
      </c>
      <c r="G348" s="36">
        <v>32</v>
      </c>
      <c r="H348" s="36">
        <v>39</v>
      </c>
    </row>
    <row r="349" spans="1:8">
      <c r="A349" t="s">
        <v>239</v>
      </c>
      <c r="B349" s="44" t="s">
        <v>483</v>
      </c>
      <c r="C349" s="3" t="s">
        <v>494</v>
      </c>
      <c r="D349" s="36">
        <v>51</v>
      </c>
      <c r="E349" s="36">
        <v>56</v>
      </c>
      <c r="F349" s="36">
        <v>56</v>
      </c>
      <c r="G349" s="36">
        <v>61</v>
      </c>
      <c r="H349" s="36">
        <v>58</v>
      </c>
    </row>
    <row r="350" spans="1:8">
      <c r="A350" t="s">
        <v>169</v>
      </c>
      <c r="B350" s="44" t="s">
        <v>483</v>
      </c>
      <c r="C350" s="3" t="s">
        <v>495</v>
      </c>
      <c r="D350" s="36">
        <v>35</v>
      </c>
      <c r="E350" s="36">
        <v>50</v>
      </c>
      <c r="F350" s="36">
        <v>49</v>
      </c>
      <c r="G350" s="36">
        <v>56</v>
      </c>
      <c r="H350" s="36">
        <v>46</v>
      </c>
    </row>
    <row r="351" spans="1:8">
      <c r="A351" t="s">
        <v>174</v>
      </c>
      <c r="B351" s="44" t="s">
        <v>483</v>
      </c>
      <c r="C351" s="3" t="s">
        <v>496</v>
      </c>
      <c r="D351" s="36">
        <v>31</v>
      </c>
      <c r="E351" s="36">
        <v>36</v>
      </c>
      <c r="F351" s="36">
        <v>36</v>
      </c>
      <c r="G351" s="36">
        <v>30</v>
      </c>
      <c r="H351" s="36">
        <v>34</v>
      </c>
    </row>
    <row r="352" spans="1:8">
      <c r="A352" t="s">
        <v>176</v>
      </c>
      <c r="B352" s="44" t="s">
        <v>483</v>
      </c>
      <c r="C352" s="3" t="s">
        <v>497</v>
      </c>
      <c r="D352" s="36">
        <v>31</v>
      </c>
      <c r="E352" s="36">
        <v>38</v>
      </c>
      <c r="F352" s="36">
        <v>26</v>
      </c>
      <c r="G352" s="36">
        <v>37</v>
      </c>
      <c r="H352" s="36">
        <v>23</v>
      </c>
    </row>
    <row r="353" spans="1:8">
      <c r="A353" t="s">
        <v>178</v>
      </c>
      <c r="B353" s="44" t="s">
        <v>483</v>
      </c>
      <c r="C353" s="3" t="s">
        <v>498</v>
      </c>
      <c r="D353" s="36">
        <v>28</v>
      </c>
      <c r="E353" s="36">
        <v>39</v>
      </c>
      <c r="F353" s="36">
        <v>49</v>
      </c>
      <c r="G353" s="36">
        <v>33</v>
      </c>
      <c r="H353" s="36">
        <v>39</v>
      </c>
    </row>
    <row r="354" spans="1:8">
      <c r="A354" t="s">
        <v>180</v>
      </c>
      <c r="B354" s="44" t="s">
        <v>483</v>
      </c>
      <c r="C354" s="3" t="s">
        <v>499</v>
      </c>
      <c r="D354" s="36">
        <v>36</v>
      </c>
      <c r="E354" s="36">
        <v>46</v>
      </c>
      <c r="F354" s="36">
        <v>37</v>
      </c>
      <c r="G354" s="36">
        <v>37</v>
      </c>
      <c r="H354" s="36">
        <v>30</v>
      </c>
    </row>
    <row r="355" spans="1:8">
      <c r="A355" t="s">
        <v>182</v>
      </c>
      <c r="B355" s="44" t="s">
        <v>483</v>
      </c>
      <c r="C355" s="3" t="s">
        <v>500</v>
      </c>
      <c r="D355" s="36">
        <v>24</v>
      </c>
      <c r="E355" s="36">
        <v>24</v>
      </c>
      <c r="F355" s="36">
        <v>24</v>
      </c>
      <c r="G355" s="36">
        <v>20</v>
      </c>
      <c r="H355" s="36">
        <v>22</v>
      </c>
    </row>
    <row r="356" spans="1:8">
      <c r="A356" t="s">
        <v>247</v>
      </c>
      <c r="B356" s="43" t="s">
        <v>483</v>
      </c>
      <c r="C356" s="3" t="s">
        <v>501</v>
      </c>
      <c r="D356" s="36">
        <v>35</v>
      </c>
      <c r="E356" s="36">
        <v>41</v>
      </c>
      <c r="F356" s="36">
        <v>44</v>
      </c>
      <c r="G356" s="36">
        <v>48</v>
      </c>
      <c r="H356" s="36">
        <v>41</v>
      </c>
    </row>
    <row r="357" spans="1:8">
      <c r="A357" s="19" t="s">
        <v>193</v>
      </c>
      <c r="B357" s="43" t="s">
        <v>483</v>
      </c>
      <c r="C357" t="s">
        <v>656</v>
      </c>
      <c r="D357" s="36">
        <v>27</v>
      </c>
      <c r="E357" s="36">
        <v>44</v>
      </c>
      <c r="F357" s="36">
        <v>36</v>
      </c>
      <c r="G357" s="36">
        <v>39</v>
      </c>
      <c r="H357" s="36">
        <v>41</v>
      </c>
    </row>
    <row r="358" spans="1:8">
      <c r="A358" s="19" t="s">
        <v>191</v>
      </c>
      <c r="B358" s="43" t="s">
        <v>483</v>
      </c>
      <c r="C358" t="s">
        <v>655</v>
      </c>
      <c r="D358" s="36">
        <v>30</v>
      </c>
      <c r="E358" s="36">
        <v>25</v>
      </c>
      <c r="F358" s="36">
        <v>25</v>
      </c>
      <c r="G358" s="36">
        <v>34</v>
      </c>
      <c r="H358" s="36">
        <v>24</v>
      </c>
    </row>
    <row r="359" spans="1:8">
      <c r="A359" s="19" t="s">
        <v>194</v>
      </c>
      <c r="B359" s="43" t="s">
        <v>483</v>
      </c>
      <c r="C359" t="s">
        <v>658</v>
      </c>
      <c r="D359" s="36">
        <v>37</v>
      </c>
      <c r="E359" s="36">
        <v>41</v>
      </c>
      <c r="F359" s="36">
        <v>47</v>
      </c>
      <c r="G359" s="36">
        <v>52</v>
      </c>
      <c r="H359" s="36">
        <v>43</v>
      </c>
    </row>
    <row r="360" spans="1:8">
      <c r="A360" s="19" t="s">
        <v>195</v>
      </c>
      <c r="B360" s="43" t="s">
        <v>483</v>
      </c>
      <c r="C360" t="s">
        <v>657</v>
      </c>
      <c r="D360" s="36">
        <v>35</v>
      </c>
      <c r="E360" s="36">
        <v>39</v>
      </c>
      <c r="F360" s="36">
        <v>42</v>
      </c>
      <c r="G360" s="36">
        <v>47</v>
      </c>
      <c r="H360" s="36">
        <v>35</v>
      </c>
    </row>
    <row r="361" spans="1:8">
      <c r="A361" s="19" t="s">
        <v>190</v>
      </c>
      <c r="B361" s="43" t="s">
        <v>483</v>
      </c>
      <c r="C361" t="s">
        <v>654</v>
      </c>
      <c r="D361" s="36">
        <v>18</v>
      </c>
      <c r="E361" s="36">
        <v>24</v>
      </c>
      <c r="F361" s="36">
        <v>21</v>
      </c>
      <c r="G361" s="36">
        <v>16</v>
      </c>
      <c r="H361" s="36">
        <v>17</v>
      </c>
    </row>
    <row r="362" spans="1:8">
      <c r="A362" t="s">
        <v>65</v>
      </c>
      <c r="B362" s="2" t="s">
        <v>502</v>
      </c>
      <c r="C362" s="3" t="s">
        <v>503</v>
      </c>
      <c r="D362" s="36">
        <v>36</v>
      </c>
      <c r="E362" s="36">
        <v>38</v>
      </c>
      <c r="F362" s="36">
        <v>38</v>
      </c>
      <c r="G362" s="36">
        <v>40</v>
      </c>
      <c r="H362" s="36">
        <v>42</v>
      </c>
    </row>
    <row r="363" spans="1:8">
      <c r="A363" t="s">
        <v>114</v>
      </c>
      <c r="B363" s="2" t="s">
        <v>502</v>
      </c>
      <c r="C363" s="3" t="s">
        <v>504</v>
      </c>
      <c r="D363" s="36">
        <v>36</v>
      </c>
      <c r="E363" s="36">
        <v>38</v>
      </c>
      <c r="F363" s="36">
        <v>40</v>
      </c>
      <c r="G363" s="36">
        <v>41</v>
      </c>
      <c r="H363" s="36">
        <v>42</v>
      </c>
    </row>
    <row r="364" spans="1:8">
      <c r="A364" t="s">
        <v>121</v>
      </c>
      <c r="B364" s="46" t="s">
        <v>502</v>
      </c>
      <c r="C364" s="3" t="s">
        <v>505</v>
      </c>
      <c r="D364" s="36">
        <v>36</v>
      </c>
      <c r="E364" s="36">
        <v>37</v>
      </c>
      <c r="F364" s="36">
        <v>34</v>
      </c>
      <c r="G364" s="36">
        <v>37</v>
      </c>
      <c r="H364" s="36">
        <v>43</v>
      </c>
    </row>
    <row r="365" spans="1:8">
      <c r="A365" t="s">
        <v>125</v>
      </c>
      <c r="B365" s="2" t="s">
        <v>502</v>
      </c>
      <c r="C365" s="3" t="s">
        <v>506</v>
      </c>
      <c r="D365" s="36">
        <v>35</v>
      </c>
      <c r="E365" s="36">
        <v>36</v>
      </c>
      <c r="F365" s="36">
        <v>35</v>
      </c>
      <c r="G365" s="36">
        <v>36</v>
      </c>
      <c r="H365" s="36">
        <v>39</v>
      </c>
    </row>
    <row r="366" spans="1:8">
      <c r="A366" t="s">
        <v>227</v>
      </c>
      <c r="B366" s="2" t="s">
        <v>502</v>
      </c>
      <c r="C366" s="3" t="s">
        <v>507</v>
      </c>
      <c r="D366" s="36">
        <v>35</v>
      </c>
      <c r="E366" s="36">
        <v>37</v>
      </c>
      <c r="F366" s="36">
        <v>37</v>
      </c>
      <c r="G366" s="36">
        <v>38</v>
      </c>
      <c r="H366" s="36">
        <v>39</v>
      </c>
    </row>
    <row r="367" spans="1:8">
      <c r="A367" t="s">
        <v>229</v>
      </c>
      <c r="B367" s="2" t="s">
        <v>502</v>
      </c>
      <c r="C367" s="3" t="s">
        <v>508</v>
      </c>
      <c r="D367" s="36">
        <v>35</v>
      </c>
      <c r="E367" s="36">
        <v>34</v>
      </c>
      <c r="F367" s="36">
        <v>33</v>
      </c>
      <c r="G367" s="36">
        <v>34</v>
      </c>
      <c r="H367" s="36">
        <v>39</v>
      </c>
    </row>
    <row r="368" spans="1:8">
      <c r="A368" t="s">
        <v>142</v>
      </c>
      <c r="B368" s="2" t="s">
        <v>502</v>
      </c>
      <c r="C368" s="3" t="s">
        <v>509</v>
      </c>
      <c r="D368" s="36">
        <v>45</v>
      </c>
      <c r="E368" s="36">
        <v>38</v>
      </c>
      <c r="F368" s="36">
        <v>45</v>
      </c>
      <c r="G368" s="36">
        <v>51</v>
      </c>
      <c r="H368" s="36">
        <v>53</v>
      </c>
    </row>
    <row r="369" spans="1:8">
      <c r="A369" t="s">
        <v>232</v>
      </c>
      <c r="B369" s="2" t="s">
        <v>502</v>
      </c>
      <c r="C369" s="3" t="s">
        <v>510</v>
      </c>
      <c r="D369" s="36">
        <v>52</v>
      </c>
      <c r="E369" s="36">
        <v>45</v>
      </c>
      <c r="F369" s="36">
        <v>46</v>
      </c>
      <c r="G369" s="36">
        <v>35</v>
      </c>
      <c r="H369" s="36">
        <v>74</v>
      </c>
    </row>
    <row r="370" spans="1:8">
      <c r="A370" t="s">
        <v>234</v>
      </c>
      <c r="B370" s="2" t="s">
        <v>502</v>
      </c>
      <c r="C370" s="3" t="s">
        <v>511</v>
      </c>
      <c r="D370" s="36">
        <v>34</v>
      </c>
      <c r="E370" s="36">
        <v>31</v>
      </c>
      <c r="F370" s="36">
        <v>32</v>
      </c>
      <c r="G370" s="36">
        <v>66</v>
      </c>
      <c r="H370" s="36">
        <v>21</v>
      </c>
    </row>
    <row r="371" spans="1:8">
      <c r="A371" t="s">
        <v>155</v>
      </c>
      <c r="B371" s="47" t="s">
        <v>502</v>
      </c>
      <c r="C371" s="3" t="s">
        <v>512</v>
      </c>
      <c r="D371" s="36">
        <v>45</v>
      </c>
      <c r="E371" s="36">
        <v>49</v>
      </c>
      <c r="F371" s="36">
        <v>45</v>
      </c>
      <c r="G371" s="36">
        <v>48</v>
      </c>
      <c r="H371" s="36">
        <v>46</v>
      </c>
    </row>
    <row r="372" spans="1:8">
      <c r="A372" t="s">
        <v>237</v>
      </c>
      <c r="B372" s="2" t="s">
        <v>502</v>
      </c>
      <c r="C372" s="3" t="s">
        <v>513</v>
      </c>
      <c r="D372" s="36">
        <v>41</v>
      </c>
      <c r="E372" s="36">
        <v>38</v>
      </c>
      <c r="F372" s="36">
        <v>42</v>
      </c>
      <c r="G372" s="36">
        <v>37</v>
      </c>
      <c r="H372" s="36">
        <v>36</v>
      </c>
    </row>
    <row r="373" spans="1:8">
      <c r="A373" t="s">
        <v>239</v>
      </c>
      <c r="B373" s="2" t="s">
        <v>502</v>
      </c>
      <c r="C373" s="3" t="s">
        <v>514</v>
      </c>
      <c r="D373" s="36">
        <v>51</v>
      </c>
      <c r="E373" s="36">
        <v>55</v>
      </c>
      <c r="F373" s="36">
        <v>55</v>
      </c>
      <c r="G373" s="36">
        <v>56</v>
      </c>
      <c r="H373" s="36">
        <v>54</v>
      </c>
    </row>
    <row r="374" spans="1:8">
      <c r="A374" t="s">
        <v>169</v>
      </c>
      <c r="B374" s="2" t="s">
        <v>502</v>
      </c>
      <c r="C374" s="3" t="s">
        <v>515</v>
      </c>
      <c r="D374" s="36">
        <v>46</v>
      </c>
      <c r="E374" s="36">
        <v>49</v>
      </c>
      <c r="F374" s="36">
        <v>54</v>
      </c>
      <c r="G374" s="36">
        <v>53</v>
      </c>
      <c r="H374" s="36">
        <v>53</v>
      </c>
    </row>
    <row r="375" spans="1:8">
      <c r="A375" t="s">
        <v>174</v>
      </c>
      <c r="B375" s="2" t="s">
        <v>502</v>
      </c>
      <c r="C375" s="3" t="s">
        <v>516</v>
      </c>
      <c r="D375" s="36">
        <v>35</v>
      </c>
      <c r="E375" s="36">
        <v>36</v>
      </c>
      <c r="F375" s="36">
        <v>41</v>
      </c>
      <c r="G375" s="36">
        <v>42</v>
      </c>
      <c r="H375" s="36">
        <v>43</v>
      </c>
    </row>
    <row r="376" spans="1:8">
      <c r="A376" t="s">
        <v>176</v>
      </c>
      <c r="B376" s="2" t="s">
        <v>502</v>
      </c>
      <c r="C376" s="3" t="s">
        <v>517</v>
      </c>
      <c r="D376" s="36">
        <v>35</v>
      </c>
      <c r="E376" s="36">
        <v>44</v>
      </c>
      <c r="F376" s="36">
        <v>36</v>
      </c>
      <c r="G376" s="36">
        <v>42</v>
      </c>
      <c r="H376" s="36">
        <v>46</v>
      </c>
    </row>
    <row r="377" spans="1:8">
      <c r="A377" t="s">
        <v>178</v>
      </c>
      <c r="B377" s="2" t="s">
        <v>502</v>
      </c>
      <c r="C377" s="3" t="s">
        <v>518</v>
      </c>
      <c r="D377" s="36">
        <v>32</v>
      </c>
      <c r="E377" s="36">
        <v>22</v>
      </c>
      <c r="F377" s="36">
        <v>30</v>
      </c>
      <c r="G377" s="36">
        <v>40</v>
      </c>
      <c r="H377" s="36">
        <v>43</v>
      </c>
    </row>
    <row r="378" spans="1:8">
      <c r="A378" t="s">
        <v>180</v>
      </c>
      <c r="B378" s="2" t="s">
        <v>502</v>
      </c>
      <c r="C378" s="3" t="s">
        <v>519</v>
      </c>
      <c r="D378" s="36">
        <v>40</v>
      </c>
      <c r="E378" s="36">
        <v>46</v>
      </c>
      <c r="F378" s="36">
        <v>44</v>
      </c>
      <c r="G378" s="36">
        <v>43</v>
      </c>
      <c r="H378" s="36">
        <v>46</v>
      </c>
    </row>
    <row r="379" spans="1:8">
      <c r="A379" t="s">
        <v>182</v>
      </c>
      <c r="B379" s="47" t="s">
        <v>502</v>
      </c>
      <c r="C379" s="3" t="s">
        <v>520</v>
      </c>
      <c r="D379" s="36">
        <v>33</v>
      </c>
      <c r="E379" s="36">
        <v>32</v>
      </c>
      <c r="F379" s="36">
        <v>34</v>
      </c>
      <c r="G379" s="36">
        <v>36</v>
      </c>
      <c r="H379" s="36">
        <v>35</v>
      </c>
    </row>
    <row r="380" spans="1:8">
      <c r="A380" t="s">
        <v>247</v>
      </c>
      <c r="B380" s="2" t="s">
        <v>502</v>
      </c>
      <c r="C380" s="3" t="s">
        <v>521</v>
      </c>
      <c r="D380" s="36">
        <v>38</v>
      </c>
      <c r="E380" s="36">
        <v>41</v>
      </c>
      <c r="F380" s="36">
        <v>43</v>
      </c>
      <c r="G380" s="36">
        <v>49</v>
      </c>
      <c r="H380" s="36">
        <v>45</v>
      </c>
    </row>
    <row r="381" spans="1:8">
      <c r="A381" s="19" t="s">
        <v>193</v>
      </c>
      <c r="B381" s="2" t="s">
        <v>502</v>
      </c>
      <c r="C381" t="s">
        <v>661</v>
      </c>
      <c r="D381" s="36">
        <v>38</v>
      </c>
      <c r="E381" s="36">
        <v>40</v>
      </c>
      <c r="F381" s="36">
        <v>45</v>
      </c>
      <c r="G381" s="36">
        <v>36</v>
      </c>
      <c r="H381" s="36">
        <v>42</v>
      </c>
    </row>
    <row r="382" spans="1:8">
      <c r="A382" s="19" t="s">
        <v>191</v>
      </c>
      <c r="B382" s="2" t="s">
        <v>502</v>
      </c>
      <c r="C382" t="s">
        <v>660</v>
      </c>
      <c r="D382" s="36">
        <v>35</v>
      </c>
      <c r="E382" s="36">
        <v>39</v>
      </c>
      <c r="F382" s="36">
        <v>38</v>
      </c>
      <c r="G382" s="36">
        <v>39</v>
      </c>
      <c r="H382" s="36">
        <v>52</v>
      </c>
    </row>
    <row r="383" spans="1:8">
      <c r="A383" s="19" t="s">
        <v>194</v>
      </c>
      <c r="B383" s="2" t="s">
        <v>502</v>
      </c>
      <c r="C383" t="s">
        <v>663</v>
      </c>
      <c r="D383" s="36">
        <v>40</v>
      </c>
      <c r="E383" s="36">
        <v>41</v>
      </c>
      <c r="F383" s="36">
        <v>46</v>
      </c>
      <c r="G383" s="36">
        <v>53</v>
      </c>
      <c r="H383" s="36">
        <v>50</v>
      </c>
    </row>
    <row r="384" spans="1:8">
      <c r="A384" s="19" t="s">
        <v>195</v>
      </c>
      <c r="B384" s="2" t="s">
        <v>502</v>
      </c>
      <c r="C384" t="s">
        <v>662</v>
      </c>
      <c r="D384" s="36">
        <v>30</v>
      </c>
      <c r="E384" s="36">
        <v>43</v>
      </c>
      <c r="F384" s="36">
        <v>41</v>
      </c>
      <c r="G384" s="36">
        <v>44</v>
      </c>
      <c r="H384" s="36">
        <v>39</v>
      </c>
    </row>
    <row r="385" spans="1:8">
      <c r="A385" s="19" t="s">
        <v>190</v>
      </c>
      <c r="B385" s="2" t="s">
        <v>502</v>
      </c>
      <c r="C385" t="s">
        <v>659</v>
      </c>
      <c r="D385" s="36">
        <v>23</v>
      </c>
      <c r="E385" s="36">
        <v>23</v>
      </c>
      <c r="F385" s="36">
        <v>23</v>
      </c>
      <c r="G385" s="36">
        <v>34</v>
      </c>
      <c r="H385" s="36">
        <v>26</v>
      </c>
    </row>
    <row r="386" spans="1:8">
      <c r="A386" t="s">
        <v>65</v>
      </c>
      <c r="B386" s="48" t="s">
        <v>105</v>
      </c>
      <c r="C386" s="3" t="s">
        <v>522</v>
      </c>
      <c r="D386" s="36">
        <v>39</v>
      </c>
      <c r="E386" s="36">
        <v>40</v>
      </c>
      <c r="F386" s="36">
        <v>39</v>
      </c>
      <c r="G386" s="36">
        <v>41</v>
      </c>
      <c r="H386" s="36">
        <v>40</v>
      </c>
    </row>
    <row r="387" spans="1:8">
      <c r="A387" t="s">
        <v>114</v>
      </c>
      <c r="B387" t="s">
        <v>105</v>
      </c>
      <c r="C387" s="3" t="s">
        <v>523</v>
      </c>
      <c r="D387" s="36">
        <v>39</v>
      </c>
      <c r="E387" s="36">
        <v>40</v>
      </c>
      <c r="F387" s="36">
        <v>39</v>
      </c>
      <c r="G387" s="36">
        <v>41</v>
      </c>
      <c r="H387" s="36">
        <v>40</v>
      </c>
    </row>
    <row r="388" spans="1:8">
      <c r="A388" t="s">
        <v>121</v>
      </c>
      <c r="B388" s="48" t="s">
        <v>105</v>
      </c>
      <c r="C388" s="3" t="s">
        <v>524</v>
      </c>
      <c r="D388" s="36">
        <v>38</v>
      </c>
      <c r="E388" s="36">
        <v>40</v>
      </c>
      <c r="F388" s="36">
        <v>38</v>
      </c>
      <c r="G388" s="36">
        <v>42</v>
      </c>
      <c r="H388" s="36">
        <v>42</v>
      </c>
    </row>
    <row r="389" spans="1:8">
      <c r="A389" t="s">
        <v>125</v>
      </c>
      <c r="B389" s="48" t="s">
        <v>105</v>
      </c>
      <c r="C389" s="3" t="s">
        <v>525</v>
      </c>
      <c r="D389" s="36">
        <v>39</v>
      </c>
      <c r="E389" s="36">
        <v>39</v>
      </c>
      <c r="F389" s="36">
        <v>39</v>
      </c>
      <c r="G389" s="36">
        <v>41</v>
      </c>
      <c r="H389" s="36">
        <v>40</v>
      </c>
    </row>
    <row r="390" spans="1:8">
      <c r="A390" t="s">
        <v>227</v>
      </c>
      <c r="B390" s="48" t="s">
        <v>105</v>
      </c>
      <c r="C390" s="3" t="s">
        <v>526</v>
      </c>
      <c r="D390" s="36">
        <v>42</v>
      </c>
      <c r="E390" s="36">
        <v>41</v>
      </c>
      <c r="F390" s="36">
        <v>41</v>
      </c>
      <c r="G390" s="36">
        <v>44</v>
      </c>
      <c r="H390" s="36">
        <v>41</v>
      </c>
    </row>
    <row r="391" spans="1:8">
      <c r="A391" t="s">
        <v>229</v>
      </c>
      <c r="B391" s="48" t="s">
        <v>105</v>
      </c>
      <c r="C391" s="3" t="s">
        <v>527</v>
      </c>
      <c r="D391" s="36">
        <v>36</v>
      </c>
      <c r="E391" s="36">
        <v>36</v>
      </c>
      <c r="F391" s="36">
        <v>35</v>
      </c>
      <c r="G391" s="36">
        <v>39</v>
      </c>
      <c r="H391" s="36">
        <v>39</v>
      </c>
    </row>
    <row r="392" spans="1:8">
      <c r="A392" t="s">
        <v>142</v>
      </c>
      <c r="B392" s="48" t="s">
        <v>105</v>
      </c>
      <c r="C392" s="3" t="s">
        <v>528</v>
      </c>
      <c r="D392" s="36">
        <v>47</v>
      </c>
      <c r="E392" s="36">
        <v>48</v>
      </c>
      <c r="F392" s="36">
        <v>43</v>
      </c>
      <c r="G392" s="36">
        <v>44</v>
      </c>
      <c r="H392" s="36">
        <v>30</v>
      </c>
    </row>
    <row r="393" spans="1:8">
      <c r="A393" t="s">
        <v>232</v>
      </c>
      <c r="B393" s="48" t="s">
        <v>105</v>
      </c>
      <c r="C393" s="3" t="s">
        <v>529</v>
      </c>
      <c r="D393" s="36">
        <v>51</v>
      </c>
      <c r="E393" s="36">
        <v>50</v>
      </c>
      <c r="F393" s="36">
        <v>46</v>
      </c>
      <c r="G393" s="36">
        <v>39</v>
      </c>
      <c r="H393" s="36">
        <v>58</v>
      </c>
    </row>
    <row r="394" spans="1:8">
      <c r="A394" t="s">
        <v>234</v>
      </c>
      <c r="B394" s="49" t="s">
        <v>105</v>
      </c>
      <c r="C394" s="3" t="s">
        <v>530</v>
      </c>
      <c r="D394" s="36">
        <v>37</v>
      </c>
      <c r="E394" s="36">
        <v>37</v>
      </c>
      <c r="F394" s="36">
        <v>28</v>
      </c>
      <c r="G394" s="36">
        <v>49</v>
      </c>
      <c r="H394" s="36">
        <v>18</v>
      </c>
    </row>
    <row r="395" spans="1:8">
      <c r="A395" t="s">
        <v>155</v>
      </c>
      <c r="B395" s="48" t="s">
        <v>105</v>
      </c>
      <c r="C395" s="3" t="s">
        <v>531</v>
      </c>
      <c r="D395" s="36">
        <v>45</v>
      </c>
      <c r="E395" s="36">
        <v>48</v>
      </c>
      <c r="F395" s="36">
        <v>47</v>
      </c>
      <c r="G395" s="36">
        <v>48</v>
      </c>
      <c r="H395" s="36">
        <v>45</v>
      </c>
    </row>
    <row r="396" spans="1:8">
      <c r="A396" t="s">
        <v>237</v>
      </c>
      <c r="B396" s="48" t="s">
        <v>105</v>
      </c>
      <c r="C396" s="3" t="s">
        <v>532</v>
      </c>
      <c r="D396" s="36">
        <v>41</v>
      </c>
      <c r="E396" s="36">
        <v>41</v>
      </c>
      <c r="F396" s="36">
        <v>41</v>
      </c>
      <c r="G396" s="36">
        <v>38</v>
      </c>
      <c r="H396" s="36">
        <v>39</v>
      </c>
    </row>
    <row r="397" spans="1:8">
      <c r="A397" t="s">
        <v>239</v>
      </c>
      <c r="B397" s="48" t="s">
        <v>105</v>
      </c>
      <c r="C397" s="3" t="s">
        <v>533</v>
      </c>
      <c r="D397" s="36">
        <v>54</v>
      </c>
      <c r="E397" s="36">
        <v>56</v>
      </c>
      <c r="F397" s="36">
        <v>55</v>
      </c>
      <c r="G397" s="36">
        <v>57</v>
      </c>
      <c r="H397" s="36">
        <v>54</v>
      </c>
    </row>
    <row r="398" spans="1:8">
      <c r="A398" t="s">
        <v>169</v>
      </c>
      <c r="B398" s="48" t="s">
        <v>105</v>
      </c>
      <c r="C398" s="3" t="s">
        <v>534</v>
      </c>
      <c r="D398" s="36">
        <v>51</v>
      </c>
      <c r="E398" s="36">
        <v>54</v>
      </c>
      <c r="F398" s="36">
        <v>53</v>
      </c>
      <c r="G398" s="36">
        <v>55</v>
      </c>
      <c r="H398" s="36">
        <v>52</v>
      </c>
    </row>
    <row r="399" spans="1:8">
      <c r="A399" t="s">
        <v>174</v>
      </c>
      <c r="B399" s="48" t="s">
        <v>105</v>
      </c>
      <c r="C399" s="3" t="s">
        <v>535</v>
      </c>
      <c r="D399" s="36">
        <v>37</v>
      </c>
      <c r="E399" s="36">
        <v>38</v>
      </c>
      <c r="F399" s="36">
        <v>37</v>
      </c>
      <c r="G399" s="36">
        <v>39</v>
      </c>
      <c r="H399" s="36">
        <v>38</v>
      </c>
    </row>
    <row r="400" spans="1:8">
      <c r="A400" t="s">
        <v>176</v>
      </c>
      <c r="B400" s="48" t="s">
        <v>105</v>
      </c>
      <c r="C400" s="3" t="s">
        <v>536</v>
      </c>
      <c r="D400" s="36">
        <v>31</v>
      </c>
      <c r="E400" s="36">
        <v>44</v>
      </c>
      <c r="F400" s="36">
        <v>36</v>
      </c>
      <c r="G400" s="36">
        <v>41</v>
      </c>
      <c r="H400" s="36">
        <v>31</v>
      </c>
    </row>
    <row r="401" spans="1:8">
      <c r="A401" t="s">
        <v>178</v>
      </c>
      <c r="B401" s="48" t="s">
        <v>105</v>
      </c>
      <c r="C401" s="3" t="s">
        <v>537</v>
      </c>
      <c r="D401" s="36">
        <v>30</v>
      </c>
      <c r="E401" s="36">
        <v>27</v>
      </c>
      <c r="F401" s="36">
        <v>29</v>
      </c>
      <c r="G401" s="36">
        <v>30</v>
      </c>
      <c r="H401" s="36">
        <v>35</v>
      </c>
    </row>
    <row r="402" spans="1:8">
      <c r="A402" t="s">
        <v>180</v>
      </c>
      <c r="B402" s="49" t="s">
        <v>105</v>
      </c>
      <c r="C402" s="3" t="s">
        <v>538</v>
      </c>
      <c r="D402" s="36">
        <v>39</v>
      </c>
      <c r="E402" s="36">
        <v>43</v>
      </c>
      <c r="F402" s="36">
        <v>40</v>
      </c>
      <c r="G402" s="36">
        <v>37</v>
      </c>
      <c r="H402" s="36">
        <v>40</v>
      </c>
    </row>
    <row r="403" spans="1:8">
      <c r="A403" t="s">
        <v>182</v>
      </c>
      <c r="B403" s="48" t="s">
        <v>105</v>
      </c>
      <c r="C403" s="3" t="s">
        <v>539</v>
      </c>
      <c r="D403" s="36">
        <v>28</v>
      </c>
      <c r="E403" s="36">
        <v>30</v>
      </c>
      <c r="F403" s="36">
        <v>29</v>
      </c>
      <c r="G403" s="36">
        <v>30</v>
      </c>
      <c r="H403" s="36">
        <v>27</v>
      </c>
    </row>
    <row r="404" spans="1:8">
      <c r="A404" t="s">
        <v>247</v>
      </c>
      <c r="B404" s="48" t="s">
        <v>105</v>
      </c>
      <c r="C404" s="3" t="s">
        <v>540</v>
      </c>
      <c r="D404" s="36">
        <v>40</v>
      </c>
      <c r="E404" s="36">
        <v>41</v>
      </c>
      <c r="F404" s="36">
        <v>44</v>
      </c>
      <c r="G404" s="36">
        <v>48</v>
      </c>
      <c r="H404" s="36">
        <v>43</v>
      </c>
    </row>
    <row r="405" spans="1:8">
      <c r="A405" s="19" t="s">
        <v>193</v>
      </c>
      <c r="B405" s="48" t="s">
        <v>105</v>
      </c>
      <c r="C405" t="s">
        <v>636</v>
      </c>
      <c r="D405" s="36">
        <v>34</v>
      </c>
      <c r="E405" s="36">
        <v>41</v>
      </c>
      <c r="F405" s="36">
        <v>38</v>
      </c>
      <c r="G405" s="36">
        <v>39</v>
      </c>
      <c r="H405" s="36">
        <v>42</v>
      </c>
    </row>
    <row r="406" spans="1:8">
      <c r="A406" s="19" t="s">
        <v>191</v>
      </c>
      <c r="B406" s="48" t="s">
        <v>105</v>
      </c>
      <c r="C406" t="s">
        <v>635</v>
      </c>
      <c r="D406" s="36">
        <v>37</v>
      </c>
      <c r="E406" s="36">
        <v>35</v>
      </c>
      <c r="F406" s="36">
        <v>35</v>
      </c>
      <c r="G406" s="36">
        <v>40</v>
      </c>
      <c r="H406" s="36">
        <v>35</v>
      </c>
    </row>
    <row r="407" spans="1:8">
      <c r="A407" s="19" t="s">
        <v>194</v>
      </c>
      <c r="B407" s="48" t="s">
        <v>105</v>
      </c>
      <c r="C407" t="s">
        <v>638</v>
      </c>
      <c r="D407" s="36">
        <v>42</v>
      </c>
      <c r="E407" s="36">
        <v>41</v>
      </c>
      <c r="F407" s="36">
        <v>49</v>
      </c>
      <c r="G407" s="36">
        <v>53</v>
      </c>
      <c r="H407" s="36">
        <v>46</v>
      </c>
    </row>
    <row r="408" spans="1:8">
      <c r="A408" s="19" t="s">
        <v>195</v>
      </c>
      <c r="B408" s="48" t="s">
        <v>105</v>
      </c>
      <c r="C408" t="s">
        <v>637</v>
      </c>
      <c r="D408" s="36">
        <v>36</v>
      </c>
      <c r="E408" s="36">
        <v>40</v>
      </c>
      <c r="F408" s="36">
        <v>41</v>
      </c>
      <c r="G408" s="36">
        <v>42</v>
      </c>
      <c r="H408" s="36">
        <v>39</v>
      </c>
    </row>
    <row r="409" spans="1:8">
      <c r="A409" s="19" t="s">
        <v>190</v>
      </c>
      <c r="B409" s="48" t="s">
        <v>105</v>
      </c>
      <c r="C409" t="s">
        <v>634</v>
      </c>
      <c r="D409" s="36">
        <v>18</v>
      </c>
      <c r="E409" s="36">
        <v>23</v>
      </c>
      <c r="F409" s="36">
        <v>21</v>
      </c>
      <c r="G409" s="36">
        <v>18</v>
      </c>
      <c r="H409" s="36">
        <v>21</v>
      </c>
    </row>
    <row r="410" spans="1:8">
      <c r="A410" t="s">
        <v>65</v>
      </c>
      <c r="B410" s="46" t="s">
        <v>541</v>
      </c>
      <c r="C410" s="3" t="s">
        <v>211</v>
      </c>
      <c r="D410" s="36">
        <v>42</v>
      </c>
      <c r="E410" s="36">
        <v>41</v>
      </c>
      <c r="F410" s="36">
        <v>41</v>
      </c>
      <c r="G410" s="36">
        <v>43</v>
      </c>
      <c r="H410" s="36">
        <v>40</v>
      </c>
    </row>
    <row r="411" spans="1:8">
      <c r="A411" t="s">
        <v>114</v>
      </c>
      <c r="B411" s="2" t="s">
        <v>541</v>
      </c>
      <c r="C411" s="3" t="s">
        <v>542</v>
      </c>
      <c r="D411" s="36">
        <v>42</v>
      </c>
      <c r="E411" s="36">
        <v>41</v>
      </c>
      <c r="F411" s="36">
        <v>41</v>
      </c>
      <c r="G411" s="36">
        <v>42</v>
      </c>
      <c r="H411" s="36">
        <v>40</v>
      </c>
    </row>
    <row r="412" spans="1:8">
      <c r="A412" t="s">
        <v>121</v>
      </c>
      <c r="B412" s="2" t="s">
        <v>541</v>
      </c>
      <c r="C412" s="3" t="s">
        <v>543</v>
      </c>
      <c r="D412" s="36">
        <v>41</v>
      </c>
      <c r="E412" s="36">
        <v>41</v>
      </c>
      <c r="F412" s="36">
        <v>42</v>
      </c>
      <c r="G412" s="36">
        <v>44</v>
      </c>
      <c r="H412" s="36">
        <v>41</v>
      </c>
    </row>
    <row r="413" spans="1:8">
      <c r="A413" t="s">
        <v>125</v>
      </c>
      <c r="B413" s="2" t="s">
        <v>541</v>
      </c>
      <c r="C413" s="3" t="s">
        <v>544</v>
      </c>
      <c r="D413" s="36">
        <v>42</v>
      </c>
      <c r="E413" s="36">
        <v>41</v>
      </c>
      <c r="F413" s="36">
        <v>42</v>
      </c>
      <c r="G413" s="36">
        <v>44</v>
      </c>
      <c r="H413" s="36">
        <v>40</v>
      </c>
    </row>
    <row r="414" spans="1:8">
      <c r="A414" t="s">
        <v>227</v>
      </c>
      <c r="B414" s="2" t="s">
        <v>541</v>
      </c>
      <c r="C414" s="3" t="s">
        <v>545</v>
      </c>
      <c r="D414" s="36">
        <v>44</v>
      </c>
      <c r="E414" s="36">
        <v>44</v>
      </c>
      <c r="F414" s="36">
        <v>44</v>
      </c>
      <c r="G414" s="36">
        <v>47</v>
      </c>
      <c r="H414" s="36">
        <v>41</v>
      </c>
    </row>
    <row r="415" spans="1:8">
      <c r="A415" t="s">
        <v>229</v>
      </c>
      <c r="B415" s="2" t="s">
        <v>541</v>
      </c>
      <c r="C415" s="3" t="s">
        <v>546</v>
      </c>
      <c r="D415" s="36">
        <v>38</v>
      </c>
      <c r="E415" s="36">
        <v>38</v>
      </c>
      <c r="F415" s="36">
        <v>39</v>
      </c>
      <c r="G415" s="36">
        <v>40</v>
      </c>
      <c r="H415" s="36">
        <v>39</v>
      </c>
    </row>
    <row r="416" spans="1:8">
      <c r="A416" t="s">
        <v>142</v>
      </c>
      <c r="B416" s="2" t="s">
        <v>541</v>
      </c>
      <c r="C416" s="3" t="s">
        <v>547</v>
      </c>
      <c r="D416" s="36">
        <v>43</v>
      </c>
      <c r="E416" s="36">
        <v>52</v>
      </c>
      <c r="F416" s="36">
        <v>37</v>
      </c>
      <c r="G416" s="36">
        <v>44</v>
      </c>
      <c r="H416" s="36">
        <v>24</v>
      </c>
    </row>
    <row r="417" spans="1:8">
      <c r="A417" t="s">
        <v>232</v>
      </c>
      <c r="B417" s="47" t="s">
        <v>541</v>
      </c>
      <c r="C417" s="3" t="s">
        <v>548</v>
      </c>
      <c r="D417" s="36">
        <v>47</v>
      </c>
      <c r="E417" s="36">
        <v>52</v>
      </c>
      <c r="F417" s="36">
        <v>43</v>
      </c>
      <c r="G417" s="36">
        <v>37</v>
      </c>
      <c r="H417" s="36">
        <v>56</v>
      </c>
    </row>
    <row r="418" spans="1:8">
      <c r="A418" t="s">
        <v>234</v>
      </c>
      <c r="B418" s="2" t="s">
        <v>541</v>
      </c>
      <c r="C418" s="3" t="s">
        <v>549</v>
      </c>
      <c r="D418" s="36">
        <v>38</v>
      </c>
      <c r="E418" s="36">
        <v>55</v>
      </c>
      <c r="F418" s="36">
        <v>19</v>
      </c>
      <c r="G418" s="36">
        <v>49</v>
      </c>
      <c r="H418" s="36">
        <v>12</v>
      </c>
    </row>
    <row r="419" spans="1:8">
      <c r="A419" t="s">
        <v>155</v>
      </c>
      <c r="B419" s="2" t="s">
        <v>541</v>
      </c>
      <c r="C419" s="3" t="s">
        <v>550</v>
      </c>
      <c r="D419" s="36">
        <v>46</v>
      </c>
      <c r="E419" s="36">
        <v>48</v>
      </c>
      <c r="F419" s="36">
        <v>49</v>
      </c>
      <c r="G419" s="36">
        <v>49</v>
      </c>
      <c r="H419" s="36">
        <v>46</v>
      </c>
    </row>
    <row r="420" spans="1:8">
      <c r="A420" t="s">
        <v>237</v>
      </c>
      <c r="B420" s="2" t="s">
        <v>541</v>
      </c>
      <c r="C420" s="3" t="s">
        <v>551</v>
      </c>
      <c r="D420" s="36">
        <v>42</v>
      </c>
      <c r="E420" s="36">
        <v>43</v>
      </c>
      <c r="F420" s="36">
        <v>47</v>
      </c>
      <c r="G420" s="36">
        <v>43</v>
      </c>
      <c r="H420" s="36">
        <v>42</v>
      </c>
    </row>
    <row r="421" spans="1:8">
      <c r="A421" t="s">
        <v>239</v>
      </c>
      <c r="B421" s="2" t="s">
        <v>541</v>
      </c>
      <c r="C421" s="3" t="s">
        <v>552</v>
      </c>
      <c r="D421" s="36">
        <v>56</v>
      </c>
      <c r="E421" s="36">
        <v>57</v>
      </c>
      <c r="F421" s="36">
        <v>55</v>
      </c>
      <c r="G421" s="36">
        <v>55</v>
      </c>
      <c r="H421" s="36">
        <v>53</v>
      </c>
    </row>
    <row r="422" spans="1:8">
      <c r="A422" t="s">
        <v>169</v>
      </c>
      <c r="B422" s="2" t="s">
        <v>541</v>
      </c>
      <c r="C422" s="3" t="s">
        <v>553</v>
      </c>
      <c r="D422" s="36">
        <v>55</v>
      </c>
      <c r="E422" s="36">
        <v>55</v>
      </c>
      <c r="F422" s="36">
        <v>53</v>
      </c>
      <c r="G422" s="36">
        <v>55</v>
      </c>
      <c r="H422" s="36">
        <v>53</v>
      </c>
    </row>
    <row r="423" spans="1:8">
      <c r="A423" t="s">
        <v>174</v>
      </c>
      <c r="B423" s="2" t="s">
        <v>541</v>
      </c>
      <c r="C423" s="3" t="s">
        <v>554</v>
      </c>
      <c r="D423" s="36">
        <v>41</v>
      </c>
      <c r="E423" s="36">
        <v>41</v>
      </c>
      <c r="F423" s="36">
        <v>36</v>
      </c>
      <c r="G423" s="36">
        <v>42</v>
      </c>
      <c r="H423" s="36">
        <v>39</v>
      </c>
    </row>
    <row r="424" spans="1:8">
      <c r="A424" t="s">
        <v>176</v>
      </c>
      <c r="B424" s="2" t="s">
        <v>541</v>
      </c>
      <c r="C424" s="3" t="s">
        <v>555</v>
      </c>
      <c r="D424" s="36">
        <v>28</v>
      </c>
      <c r="E424" s="36">
        <v>44</v>
      </c>
      <c r="F424" s="36">
        <v>38</v>
      </c>
      <c r="G424" s="36">
        <v>45</v>
      </c>
      <c r="H424" s="36">
        <v>28</v>
      </c>
    </row>
    <row r="425" spans="1:8">
      <c r="A425" t="s">
        <v>178</v>
      </c>
      <c r="B425" s="47" t="s">
        <v>541</v>
      </c>
      <c r="C425" s="3" t="s">
        <v>556</v>
      </c>
      <c r="D425" s="36">
        <v>27</v>
      </c>
      <c r="E425" s="36">
        <v>26</v>
      </c>
      <c r="F425" s="36">
        <v>22</v>
      </c>
      <c r="G425" s="36">
        <v>23</v>
      </c>
      <c r="H425" s="36">
        <v>17</v>
      </c>
    </row>
    <row r="426" spans="1:8">
      <c r="A426" t="s">
        <v>180</v>
      </c>
      <c r="B426" s="2" t="s">
        <v>541</v>
      </c>
      <c r="C426" s="3" t="s">
        <v>557</v>
      </c>
      <c r="D426" s="36">
        <v>42</v>
      </c>
      <c r="E426" s="36">
        <v>39</v>
      </c>
      <c r="F426" s="36">
        <v>46</v>
      </c>
      <c r="G426" s="36">
        <v>35</v>
      </c>
      <c r="H426" s="36">
        <v>40</v>
      </c>
    </row>
    <row r="427" spans="1:8">
      <c r="A427" t="s">
        <v>182</v>
      </c>
      <c r="B427" s="2" t="s">
        <v>541</v>
      </c>
      <c r="C427" s="3" t="s">
        <v>558</v>
      </c>
      <c r="D427" s="36">
        <v>28</v>
      </c>
      <c r="E427" s="36">
        <v>35</v>
      </c>
      <c r="F427" s="36">
        <v>29</v>
      </c>
      <c r="G427" s="36">
        <v>28</v>
      </c>
      <c r="H427" s="36">
        <v>27</v>
      </c>
    </row>
    <row r="428" spans="1:8">
      <c r="A428" t="s">
        <v>247</v>
      </c>
      <c r="B428" s="46" t="s">
        <v>541</v>
      </c>
      <c r="C428" s="3" t="s">
        <v>559</v>
      </c>
      <c r="D428" s="36">
        <v>44</v>
      </c>
      <c r="E428" s="36">
        <v>40</v>
      </c>
      <c r="F428" s="36">
        <v>45</v>
      </c>
      <c r="G428" s="36">
        <v>48</v>
      </c>
      <c r="H428" s="36">
        <v>43</v>
      </c>
    </row>
    <row r="429" spans="1:8">
      <c r="A429" s="19" t="s">
        <v>193</v>
      </c>
      <c r="B429" s="46" t="s">
        <v>541</v>
      </c>
      <c r="C429" t="s">
        <v>666</v>
      </c>
      <c r="D429" s="36">
        <v>30</v>
      </c>
      <c r="E429" s="36">
        <v>41</v>
      </c>
      <c r="F429" s="36">
        <v>36</v>
      </c>
      <c r="G429" s="36">
        <v>39</v>
      </c>
      <c r="H429" s="36">
        <v>42</v>
      </c>
    </row>
    <row r="430" spans="1:8">
      <c r="A430" s="19" t="s">
        <v>191</v>
      </c>
      <c r="B430" s="46" t="s">
        <v>541</v>
      </c>
      <c r="C430" t="s">
        <v>665</v>
      </c>
      <c r="D430" s="36">
        <v>43</v>
      </c>
      <c r="E430" s="36">
        <v>45</v>
      </c>
      <c r="F430" s="36">
        <v>42</v>
      </c>
      <c r="G430" s="36">
        <v>44</v>
      </c>
      <c r="H430" s="36">
        <v>42</v>
      </c>
    </row>
    <row r="431" spans="1:8">
      <c r="A431" s="19" t="s">
        <v>194</v>
      </c>
      <c r="B431" s="46" t="s">
        <v>541</v>
      </c>
      <c r="C431" t="s">
        <v>668</v>
      </c>
      <c r="D431" s="36">
        <v>45</v>
      </c>
      <c r="E431" s="36">
        <v>41</v>
      </c>
      <c r="F431" s="36">
        <v>50</v>
      </c>
      <c r="G431" s="36">
        <v>53</v>
      </c>
      <c r="H431" s="36">
        <v>43</v>
      </c>
    </row>
    <row r="432" spans="1:8">
      <c r="A432" s="19" t="s">
        <v>195</v>
      </c>
      <c r="B432" s="46" t="s">
        <v>541</v>
      </c>
      <c r="C432" t="s">
        <v>667</v>
      </c>
      <c r="D432" s="36">
        <v>48</v>
      </c>
      <c r="E432" s="36">
        <v>36</v>
      </c>
      <c r="F432" s="36">
        <v>39</v>
      </c>
      <c r="G432" s="36">
        <v>30</v>
      </c>
      <c r="H432" s="36">
        <v>45</v>
      </c>
    </row>
    <row r="433" spans="1:8">
      <c r="A433" s="19" t="s">
        <v>190</v>
      </c>
      <c r="B433" s="38" t="s">
        <v>74</v>
      </c>
      <c r="C433" t="s">
        <v>579</v>
      </c>
      <c r="D433" s="36">
        <v>15</v>
      </c>
      <c r="E433" s="36">
        <v>15</v>
      </c>
      <c r="F433" s="36">
        <v>13</v>
      </c>
      <c r="G433" s="36">
        <v>18</v>
      </c>
      <c r="H433" s="36">
        <v>21</v>
      </c>
    </row>
    <row r="434" spans="1:8">
      <c r="A434" s="19" t="s">
        <v>191</v>
      </c>
      <c r="B434" s="38" t="s">
        <v>74</v>
      </c>
      <c r="C434" t="s">
        <v>580</v>
      </c>
      <c r="D434" s="36">
        <v>28</v>
      </c>
      <c r="E434" s="36">
        <v>45</v>
      </c>
      <c r="F434" s="36">
        <v>53</v>
      </c>
      <c r="G434" s="36">
        <v>53</v>
      </c>
      <c r="H434" s="36">
        <v>42</v>
      </c>
    </row>
    <row r="435" spans="1:8">
      <c r="A435" s="19" t="s">
        <v>193</v>
      </c>
      <c r="B435" s="38" t="s">
        <v>74</v>
      </c>
      <c r="C435" t="s">
        <v>581</v>
      </c>
      <c r="D435" s="36">
        <v>22</v>
      </c>
      <c r="E435" s="36">
        <v>50</v>
      </c>
      <c r="F435" s="36">
        <v>42</v>
      </c>
      <c r="G435" s="36">
        <v>15</v>
      </c>
      <c r="H435" s="36">
        <v>33</v>
      </c>
    </row>
    <row r="436" spans="1:8">
      <c r="A436" s="19" t="s">
        <v>195</v>
      </c>
      <c r="B436" s="38" t="s">
        <v>74</v>
      </c>
      <c r="C436" t="s">
        <v>582</v>
      </c>
      <c r="D436" s="36">
        <v>12</v>
      </c>
      <c r="E436" s="36">
        <v>25</v>
      </c>
      <c r="F436" s="36">
        <v>11</v>
      </c>
      <c r="G436" s="36">
        <v>9</v>
      </c>
      <c r="H436" s="36">
        <v>47</v>
      </c>
    </row>
    <row r="437" spans="1:8">
      <c r="A437" s="19" t="s">
        <v>194</v>
      </c>
      <c r="B437" s="38" t="s">
        <v>74</v>
      </c>
      <c r="C437" t="s">
        <v>583</v>
      </c>
      <c r="D437" s="36">
        <v>29</v>
      </c>
      <c r="E437" s="36">
        <v>43</v>
      </c>
      <c r="F437" s="36">
        <v>35</v>
      </c>
      <c r="G437" s="36">
        <v>28</v>
      </c>
      <c r="H437" s="36">
        <v>29</v>
      </c>
    </row>
    <row r="438" spans="1:8">
      <c r="A438" s="19" t="s">
        <v>190</v>
      </c>
      <c r="B438" s="38" t="s">
        <v>68</v>
      </c>
      <c r="C438" t="s">
        <v>584</v>
      </c>
      <c r="D438" s="36">
        <v>25</v>
      </c>
      <c r="E438" s="36">
        <v>29</v>
      </c>
      <c r="F438" s="36">
        <v>30</v>
      </c>
      <c r="G438" s="36">
        <v>37</v>
      </c>
      <c r="H438" s="36">
        <v>12</v>
      </c>
    </row>
    <row r="439" spans="1:8">
      <c r="A439" s="19" t="s">
        <v>191</v>
      </c>
      <c r="B439" s="38" t="s">
        <v>68</v>
      </c>
      <c r="C439" t="s">
        <v>585</v>
      </c>
      <c r="D439" s="36">
        <v>35</v>
      </c>
      <c r="E439" s="36">
        <v>49</v>
      </c>
      <c r="F439" s="36">
        <v>34</v>
      </c>
      <c r="G439" s="36">
        <v>44</v>
      </c>
      <c r="H439" s="36">
        <v>51</v>
      </c>
    </row>
    <row r="440" spans="1:8">
      <c r="A440" s="19" t="s">
        <v>193</v>
      </c>
      <c r="B440" s="38" t="s">
        <v>68</v>
      </c>
      <c r="C440" t="s">
        <v>586</v>
      </c>
      <c r="D440" s="36" t="s">
        <v>578</v>
      </c>
      <c r="E440" s="36">
        <v>34</v>
      </c>
      <c r="F440" s="36" t="s">
        <v>578</v>
      </c>
      <c r="G440" s="36" t="s">
        <v>578</v>
      </c>
      <c r="H440" s="36" t="s">
        <v>578</v>
      </c>
    </row>
    <row r="441" spans="1:8">
      <c r="A441" s="19" t="s">
        <v>195</v>
      </c>
      <c r="B441" s="38" t="s">
        <v>68</v>
      </c>
      <c r="C441" t="s">
        <v>587</v>
      </c>
      <c r="D441" s="36">
        <v>36</v>
      </c>
      <c r="E441" s="36">
        <v>26</v>
      </c>
      <c r="F441" s="36" t="s">
        <v>578</v>
      </c>
      <c r="G441" s="36" t="s">
        <v>578</v>
      </c>
      <c r="H441" s="36">
        <v>31</v>
      </c>
    </row>
    <row r="442" spans="1:8">
      <c r="A442" s="19" t="s">
        <v>194</v>
      </c>
      <c r="B442" s="38" t="s">
        <v>68</v>
      </c>
      <c r="C442" t="s">
        <v>588</v>
      </c>
      <c r="D442" s="36">
        <v>47</v>
      </c>
      <c r="E442" s="36">
        <v>29</v>
      </c>
      <c r="F442" s="36">
        <v>42</v>
      </c>
      <c r="G442" s="36">
        <v>38</v>
      </c>
      <c r="H442" s="36">
        <v>50</v>
      </c>
    </row>
    <row r="443" spans="1:8">
      <c r="A443" s="19" t="s">
        <v>190</v>
      </c>
      <c r="B443" s="38" t="s">
        <v>69</v>
      </c>
      <c r="C443" t="s">
        <v>589</v>
      </c>
      <c r="D443" s="36">
        <v>23</v>
      </c>
      <c r="E443" s="36">
        <v>30</v>
      </c>
      <c r="F443" s="36">
        <v>15</v>
      </c>
      <c r="G443" s="36">
        <v>27</v>
      </c>
      <c r="H443" s="36">
        <v>32</v>
      </c>
    </row>
    <row r="444" spans="1:8">
      <c r="A444" s="19" t="s">
        <v>191</v>
      </c>
      <c r="B444" s="38" t="s">
        <v>69</v>
      </c>
      <c r="C444" t="s">
        <v>590</v>
      </c>
      <c r="D444" s="36">
        <v>30</v>
      </c>
      <c r="E444" s="36">
        <v>38</v>
      </c>
      <c r="F444" s="36">
        <v>45</v>
      </c>
      <c r="G444" s="36">
        <v>35</v>
      </c>
      <c r="H444" s="36">
        <v>43</v>
      </c>
    </row>
    <row r="445" spans="1:8">
      <c r="A445" s="19" t="s">
        <v>193</v>
      </c>
      <c r="B445" s="38" t="s">
        <v>69</v>
      </c>
      <c r="C445" t="s">
        <v>591</v>
      </c>
      <c r="D445" s="36">
        <v>37</v>
      </c>
      <c r="E445" s="36">
        <v>43</v>
      </c>
      <c r="F445" s="36" t="s">
        <v>578</v>
      </c>
      <c r="G445" s="36">
        <v>41</v>
      </c>
      <c r="H445" s="36">
        <v>23</v>
      </c>
    </row>
    <row r="446" spans="1:8">
      <c r="A446" s="19" t="s">
        <v>195</v>
      </c>
      <c r="B446" s="38" t="s">
        <v>69</v>
      </c>
      <c r="C446" t="s">
        <v>592</v>
      </c>
      <c r="D446" s="36" t="s">
        <v>578</v>
      </c>
      <c r="E446" s="36" t="s">
        <v>578</v>
      </c>
      <c r="F446" s="36" t="s">
        <v>578</v>
      </c>
      <c r="G446" s="36" t="s">
        <v>578</v>
      </c>
      <c r="H446" s="36">
        <v>45</v>
      </c>
    </row>
    <row r="447" spans="1:8">
      <c r="A447" s="19" t="s">
        <v>194</v>
      </c>
      <c r="B447" s="38" t="s">
        <v>69</v>
      </c>
      <c r="C447" t="s">
        <v>593</v>
      </c>
      <c r="D447" s="36">
        <v>42</v>
      </c>
      <c r="E447" s="36">
        <v>39</v>
      </c>
      <c r="F447" s="36">
        <v>72</v>
      </c>
      <c r="G447" s="36">
        <v>52</v>
      </c>
      <c r="H447" s="36">
        <v>43</v>
      </c>
    </row>
    <row r="448" spans="1:8">
      <c r="A448" s="19" t="s">
        <v>190</v>
      </c>
      <c r="B448" s="3" t="s">
        <v>70</v>
      </c>
      <c r="C448" t="s">
        <v>594</v>
      </c>
      <c r="D448" s="36">
        <v>22</v>
      </c>
      <c r="E448" s="36">
        <v>15</v>
      </c>
      <c r="F448" s="36">
        <v>24</v>
      </c>
      <c r="G448" s="36">
        <v>26</v>
      </c>
      <c r="H448" s="36">
        <v>19</v>
      </c>
    </row>
    <row r="449" spans="1:8">
      <c r="A449" s="19" t="s">
        <v>191</v>
      </c>
      <c r="B449" s="3" t="s">
        <v>70</v>
      </c>
      <c r="C449" t="s">
        <v>595</v>
      </c>
      <c r="D449" s="36">
        <v>37</v>
      </c>
      <c r="E449" s="36">
        <v>22</v>
      </c>
      <c r="F449" s="36">
        <v>42</v>
      </c>
      <c r="G449" s="36">
        <v>44</v>
      </c>
      <c r="H449" s="36">
        <v>34</v>
      </c>
    </row>
    <row r="450" spans="1:8">
      <c r="A450" s="19" t="s">
        <v>193</v>
      </c>
      <c r="B450" s="39" t="s">
        <v>70</v>
      </c>
      <c r="C450" t="s">
        <v>596</v>
      </c>
      <c r="D450" s="36">
        <v>39</v>
      </c>
      <c r="E450" s="36">
        <v>39</v>
      </c>
      <c r="F450" s="36">
        <v>45</v>
      </c>
      <c r="G450" s="36">
        <v>29</v>
      </c>
      <c r="H450" s="36">
        <v>42</v>
      </c>
    </row>
    <row r="451" spans="1:8">
      <c r="A451" s="19" t="s">
        <v>195</v>
      </c>
      <c r="B451" s="38" t="s">
        <v>70</v>
      </c>
      <c r="C451" t="s">
        <v>597</v>
      </c>
      <c r="D451" s="36">
        <v>25</v>
      </c>
      <c r="E451" s="36">
        <v>51</v>
      </c>
      <c r="F451" s="36">
        <v>41</v>
      </c>
      <c r="G451" s="36">
        <v>49</v>
      </c>
      <c r="H451" s="36">
        <v>24</v>
      </c>
    </row>
    <row r="452" spans="1:8">
      <c r="A452" s="19" t="s">
        <v>194</v>
      </c>
      <c r="B452" s="38" t="s">
        <v>70</v>
      </c>
      <c r="C452" t="s">
        <v>598</v>
      </c>
      <c r="D452" s="36">
        <v>36</v>
      </c>
      <c r="E452" s="36">
        <v>48</v>
      </c>
      <c r="F452" s="36">
        <v>33</v>
      </c>
      <c r="G452" s="36">
        <v>55</v>
      </c>
      <c r="H452" s="36">
        <v>42</v>
      </c>
    </row>
    <row r="453" spans="1:8">
      <c r="A453" s="19" t="s">
        <v>190</v>
      </c>
      <c r="B453" s="38" t="s">
        <v>75</v>
      </c>
      <c r="C453" t="s">
        <v>599</v>
      </c>
      <c r="D453" s="36">
        <v>15</v>
      </c>
      <c r="E453" s="36">
        <v>42</v>
      </c>
      <c r="F453" s="36">
        <v>23</v>
      </c>
      <c r="G453" s="36">
        <v>9</v>
      </c>
      <c r="H453" s="36">
        <v>11</v>
      </c>
    </row>
    <row r="454" spans="1:8">
      <c r="A454" s="19" t="s">
        <v>191</v>
      </c>
      <c r="B454" s="38" t="s">
        <v>75</v>
      </c>
      <c r="C454" t="s">
        <v>600</v>
      </c>
      <c r="D454" s="36">
        <v>40</v>
      </c>
      <c r="E454" s="36">
        <v>47</v>
      </c>
      <c r="F454" s="36">
        <v>46</v>
      </c>
      <c r="G454" s="36">
        <v>37</v>
      </c>
      <c r="H454" s="36">
        <v>19</v>
      </c>
    </row>
    <row r="455" spans="1:8">
      <c r="A455" s="19" t="s">
        <v>193</v>
      </c>
      <c r="B455" s="38" t="s">
        <v>75</v>
      </c>
      <c r="C455" t="s">
        <v>601</v>
      </c>
      <c r="D455" s="36">
        <v>22</v>
      </c>
      <c r="E455" s="36">
        <v>41</v>
      </c>
      <c r="F455" s="36">
        <v>35</v>
      </c>
      <c r="G455" s="36">
        <v>38</v>
      </c>
      <c r="H455" s="36">
        <v>40</v>
      </c>
    </row>
    <row r="456" spans="1:8">
      <c r="A456" s="19" t="s">
        <v>195</v>
      </c>
      <c r="B456" s="38" t="s">
        <v>75</v>
      </c>
      <c r="C456" t="s">
        <v>602</v>
      </c>
      <c r="D456" s="36">
        <v>41</v>
      </c>
      <c r="E456" s="36">
        <v>29</v>
      </c>
      <c r="F456" s="36">
        <v>39</v>
      </c>
      <c r="G456" s="36">
        <v>29</v>
      </c>
      <c r="H456" s="36">
        <v>45</v>
      </c>
    </row>
    <row r="457" spans="1:8">
      <c r="A457" s="19" t="s">
        <v>194</v>
      </c>
      <c r="B457" s="38" t="s">
        <v>75</v>
      </c>
      <c r="C457" t="s">
        <v>603</v>
      </c>
      <c r="D457" s="36">
        <v>40</v>
      </c>
      <c r="E457" s="36">
        <v>35</v>
      </c>
      <c r="F457" s="36">
        <v>50</v>
      </c>
      <c r="G457" s="36">
        <v>52</v>
      </c>
      <c r="H457" s="36">
        <v>33</v>
      </c>
    </row>
    <row r="458" spans="1:8">
      <c r="A458" s="19" t="s">
        <v>190</v>
      </c>
      <c r="B458" s="38" t="s">
        <v>59</v>
      </c>
      <c r="C458" t="s">
        <v>604</v>
      </c>
      <c r="D458" s="36">
        <v>18</v>
      </c>
      <c r="E458" s="36">
        <v>25</v>
      </c>
      <c r="F458" s="36">
        <v>16</v>
      </c>
      <c r="G458" s="36">
        <v>16</v>
      </c>
      <c r="H458" s="36">
        <v>17</v>
      </c>
    </row>
    <row r="459" spans="1:8">
      <c r="A459" s="19" t="s">
        <v>191</v>
      </c>
      <c r="B459" s="38" t="s">
        <v>59</v>
      </c>
      <c r="C459" t="s">
        <v>605</v>
      </c>
      <c r="D459" s="36">
        <v>37</v>
      </c>
      <c r="E459" s="36">
        <v>32</v>
      </c>
      <c r="F459" s="36">
        <v>25</v>
      </c>
      <c r="G459" s="36">
        <v>40</v>
      </c>
      <c r="H459" s="36">
        <v>33</v>
      </c>
    </row>
    <row r="460" spans="1:8">
      <c r="A460" s="19" t="s">
        <v>193</v>
      </c>
      <c r="B460" s="38" t="s">
        <v>59</v>
      </c>
      <c r="C460" t="s">
        <v>606</v>
      </c>
      <c r="D460" s="36">
        <v>29</v>
      </c>
      <c r="E460" s="36">
        <v>48</v>
      </c>
      <c r="F460" s="36">
        <v>45</v>
      </c>
      <c r="G460" s="36">
        <v>34</v>
      </c>
      <c r="H460" s="36">
        <v>41</v>
      </c>
    </row>
    <row r="461" spans="1:8">
      <c r="A461" s="19" t="s">
        <v>195</v>
      </c>
      <c r="B461" s="38" t="s">
        <v>59</v>
      </c>
      <c r="C461" t="s">
        <v>607</v>
      </c>
      <c r="D461" s="36">
        <v>34</v>
      </c>
      <c r="E461" s="36">
        <v>27</v>
      </c>
      <c r="F461" s="36">
        <v>45</v>
      </c>
      <c r="G461" s="36">
        <v>50</v>
      </c>
      <c r="H461" s="36">
        <v>35</v>
      </c>
    </row>
    <row r="462" spans="1:8">
      <c r="A462" s="19" t="s">
        <v>194</v>
      </c>
      <c r="B462" s="38" t="s">
        <v>59</v>
      </c>
      <c r="C462" t="s">
        <v>608</v>
      </c>
      <c r="D462" s="36">
        <v>32</v>
      </c>
      <c r="E462" s="36">
        <v>40</v>
      </c>
      <c r="F462" s="36">
        <v>44</v>
      </c>
      <c r="G462" s="36">
        <v>50</v>
      </c>
      <c r="H462" s="36">
        <v>36</v>
      </c>
    </row>
    <row r="463" spans="1:8">
      <c r="A463" s="19" t="s">
        <v>190</v>
      </c>
      <c r="B463" s="38" t="s">
        <v>76</v>
      </c>
      <c r="C463" t="s">
        <v>609</v>
      </c>
      <c r="D463" s="36">
        <v>18</v>
      </c>
      <c r="E463" s="36">
        <v>29</v>
      </c>
      <c r="F463" s="36">
        <v>21</v>
      </c>
      <c r="G463" s="36">
        <v>17</v>
      </c>
      <c r="H463" s="36">
        <v>22</v>
      </c>
    </row>
    <row r="464" spans="1:8">
      <c r="A464" s="19" t="s">
        <v>191</v>
      </c>
      <c r="B464" s="38" t="s">
        <v>76</v>
      </c>
      <c r="C464" t="s">
        <v>610</v>
      </c>
      <c r="D464" s="36">
        <v>44</v>
      </c>
      <c r="E464" s="36">
        <v>49</v>
      </c>
      <c r="F464" s="36">
        <v>35</v>
      </c>
      <c r="G464" s="36">
        <v>43</v>
      </c>
      <c r="H464" s="36">
        <v>53</v>
      </c>
    </row>
    <row r="465" spans="1:8">
      <c r="A465" s="19" t="s">
        <v>193</v>
      </c>
      <c r="B465" s="38" t="s">
        <v>76</v>
      </c>
      <c r="C465" t="s">
        <v>611</v>
      </c>
      <c r="D465" s="36">
        <v>41</v>
      </c>
      <c r="E465" s="36">
        <v>32</v>
      </c>
      <c r="F465" s="36">
        <v>35</v>
      </c>
      <c r="G465" s="36">
        <v>40</v>
      </c>
      <c r="H465" s="36">
        <v>52</v>
      </c>
    </row>
    <row r="466" spans="1:8">
      <c r="A466" s="19" t="s">
        <v>195</v>
      </c>
      <c r="B466" s="3" t="s">
        <v>76</v>
      </c>
      <c r="C466" t="s">
        <v>612</v>
      </c>
      <c r="D466" s="36">
        <v>51</v>
      </c>
      <c r="E466" s="36">
        <v>41</v>
      </c>
      <c r="F466" s="36">
        <v>50</v>
      </c>
      <c r="G466" s="36">
        <v>41</v>
      </c>
      <c r="H466" s="36">
        <v>59</v>
      </c>
    </row>
    <row r="467" spans="1:8">
      <c r="A467" s="19" t="s">
        <v>194</v>
      </c>
      <c r="B467" s="3" t="s">
        <v>76</v>
      </c>
      <c r="C467" t="s">
        <v>613</v>
      </c>
      <c r="D467" s="36">
        <v>55</v>
      </c>
      <c r="E467" s="36">
        <v>55</v>
      </c>
      <c r="F467" s="36">
        <v>59</v>
      </c>
      <c r="G467" s="36">
        <v>67</v>
      </c>
      <c r="H467" s="36">
        <v>58</v>
      </c>
    </row>
    <row r="468" spans="1:8">
      <c r="A468" s="19" t="s">
        <v>190</v>
      </c>
      <c r="B468" s="39" t="s">
        <v>60</v>
      </c>
      <c r="C468" t="s">
        <v>614</v>
      </c>
      <c r="D468" s="36">
        <v>13</v>
      </c>
      <c r="E468" s="36">
        <v>24</v>
      </c>
      <c r="F468" s="36">
        <v>15</v>
      </c>
      <c r="G468" s="36">
        <v>11</v>
      </c>
      <c r="H468" s="36">
        <v>21</v>
      </c>
    </row>
    <row r="469" spans="1:8">
      <c r="A469" s="19" t="s">
        <v>191</v>
      </c>
      <c r="B469" s="38" t="s">
        <v>60</v>
      </c>
      <c r="C469" t="s">
        <v>615</v>
      </c>
      <c r="D469" s="36">
        <v>51</v>
      </c>
      <c r="E469" s="36">
        <v>31</v>
      </c>
      <c r="F469" s="36">
        <v>50</v>
      </c>
      <c r="G469" s="36">
        <v>29</v>
      </c>
      <c r="H469" s="36">
        <v>33</v>
      </c>
    </row>
    <row r="470" spans="1:8">
      <c r="A470" s="19" t="s">
        <v>193</v>
      </c>
      <c r="B470" s="38" t="s">
        <v>60</v>
      </c>
      <c r="C470" t="s">
        <v>616</v>
      </c>
      <c r="D470" s="36" t="s">
        <v>578</v>
      </c>
      <c r="E470" s="36" t="s">
        <v>578</v>
      </c>
      <c r="F470" s="36">
        <v>40</v>
      </c>
      <c r="G470" s="36">
        <v>62</v>
      </c>
      <c r="H470" s="36">
        <v>47</v>
      </c>
    </row>
    <row r="471" spans="1:8">
      <c r="A471" s="19" t="s">
        <v>195</v>
      </c>
      <c r="B471" s="38" t="s">
        <v>60</v>
      </c>
      <c r="C471" t="s">
        <v>617</v>
      </c>
      <c r="D471" s="36">
        <v>53</v>
      </c>
      <c r="E471" s="36">
        <v>50</v>
      </c>
      <c r="F471" s="36">
        <v>11</v>
      </c>
      <c r="G471" s="36">
        <v>52</v>
      </c>
      <c r="H471" s="36">
        <v>47</v>
      </c>
    </row>
    <row r="472" spans="1:8">
      <c r="A472" s="19" t="s">
        <v>194</v>
      </c>
      <c r="B472" s="38" t="s">
        <v>60</v>
      </c>
      <c r="C472" t="s">
        <v>618</v>
      </c>
      <c r="D472" s="36">
        <v>59</v>
      </c>
      <c r="E472" s="36">
        <v>75</v>
      </c>
      <c r="F472" s="36">
        <v>105</v>
      </c>
      <c r="G472" s="36">
        <v>75</v>
      </c>
      <c r="H472" s="36">
        <v>68</v>
      </c>
    </row>
    <row r="473" spans="1:8">
      <c r="A473" s="19" t="s">
        <v>190</v>
      </c>
      <c r="B473" s="38" t="s">
        <v>77</v>
      </c>
      <c r="C473" t="s">
        <v>619</v>
      </c>
      <c r="D473" s="36" t="s">
        <v>578</v>
      </c>
      <c r="E473" s="36" t="s">
        <v>578</v>
      </c>
      <c r="F473" s="36" t="s">
        <v>578</v>
      </c>
      <c r="G473" s="36" t="s">
        <v>578</v>
      </c>
      <c r="H473" s="36" t="s">
        <v>578</v>
      </c>
    </row>
    <row r="474" spans="1:8">
      <c r="A474" s="19" t="s">
        <v>191</v>
      </c>
      <c r="B474" s="38" t="s">
        <v>77</v>
      </c>
      <c r="C474" t="s">
        <v>620</v>
      </c>
      <c r="D474" s="36">
        <v>47</v>
      </c>
      <c r="E474" s="36">
        <v>24</v>
      </c>
      <c r="F474" s="36">
        <v>39</v>
      </c>
      <c r="G474" s="36">
        <v>43</v>
      </c>
      <c r="H474" s="36">
        <v>18</v>
      </c>
    </row>
    <row r="475" spans="1:8">
      <c r="A475" s="19" t="s">
        <v>193</v>
      </c>
      <c r="B475" s="38" t="s">
        <v>77</v>
      </c>
      <c r="C475" t="s">
        <v>621</v>
      </c>
      <c r="D475" s="36">
        <v>48</v>
      </c>
      <c r="E475" s="36" t="s">
        <v>578</v>
      </c>
      <c r="F475" s="36">
        <v>51</v>
      </c>
      <c r="G475" s="36">
        <v>57</v>
      </c>
      <c r="H475" s="36">
        <v>58</v>
      </c>
    </row>
    <row r="476" spans="1:8">
      <c r="A476" s="19" t="s">
        <v>195</v>
      </c>
      <c r="B476" s="38" t="s">
        <v>77</v>
      </c>
      <c r="C476" t="s">
        <v>622</v>
      </c>
      <c r="D476" s="36">
        <v>27</v>
      </c>
      <c r="E476" s="36">
        <v>61</v>
      </c>
      <c r="F476" s="36">
        <v>22</v>
      </c>
      <c r="G476" s="36">
        <v>30</v>
      </c>
      <c r="H476" s="36">
        <v>30</v>
      </c>
    </row>
    <row r="477" spans="1:8">
      <c r="A477" s="19" t="s">
        <v>194</v>
      </c>
      <c r="B477" s="38" t="s">
        <v>77</v>
      </c>
      <c r="C477" t="s">
        <v>623</v>
      </c>
      <c r="D477" s="36">
        <v>45</v>
      </c>
      <c r="E477" s="36">
        <v>25</v>
      </c>
      <c r="F477" s="36">
        <v>47</v>
      </c>
      <c r="G477" s="36">
        <v>43</v>
      </c>
      <c r="H477" s="36">
        <v>44</v>
      </c>
    </row>
    <row r="478" spans="1:8">
      <c r="A478" s="19" t="s">
        <v>190</v>
      </c>
      <c r="B478" s="38" t="s">
        <v>71</v>
      </c>
      <c r="C478" t="s">
        <v>624</v>
      </c>
      <c r="D478" s="36">
        <v>23</v>
      </c>
      <c r="E478" s="36">
        <v>26</v>
      </c>
      <c r="F478" s="36">
        <v>32</v>
      </c>
      <c r="G478" s="36">
        <v>44</v>
      </c>
      <c r="H478" s="36">
        <v>29</v>
      </c>
    </row>
    <row r="479" spans="1:8">
      <c r="A479" s="19" t="s">
        <v>191</v>
      </c>
      <c r="B479" s="38" t="s">
        <v>71</v>
      </c>
      <c r="C479" t="s">
        <v>625</v>
      </c>
      <c r="D479" s="36">
        <v>39</v>
      </c>
      <c r="E479" s="36">
        <v>45</v>
      </c>
      <c r="F479" s="36">
        <v>36</v>
      </c>
      <c r="G479" s="36">
        <v>34</v>
      </c>
      <c r="H479" s="36">
        <v>66</v>
      </c>
    </row>
    <row r="480" spans="1:8">
      <c r="A480" s="19" t="s">
        <v>193</v>
      </c>
      <c r="B480" s="38" t="s">
        <v>71</v>
      </c>
      <c r="C480" t="s">
        <v>626</v>
      </c>
      <c r="D480" s="36">
        <v>38</v>
      </c>
      <c r="E480" s="36">
        <v>40</v>
      </c>
      <c r="F480" s="36" t="s">
        <v>578</v>
      </c>
      <c r="G480" s="36">
        <v>34</v>
      </c>
      <c r="H480" s="36">
        <v>54</v>
      </c>
    </row>
    <row r="481" spans="1:8">
      <c r="A481" s="19" t="s">
        <v>195</v>
      </c>
      <c r="B481" s="38" t="s">
        <v>71</v>
      </c>
      <c r="C481" t="s">
        <v>627</v>
      </c>
      <c r="D481" s="36">
        <v>24</v>
      </c>
      <c r="E481" s="36">
        <v>42</v>
      </c>
      <c r="F481" s="36">
        <v>42</v>
      </c>
      <c r="G481" s="36">
        <v>44</v>
      </c>
      <c r="H481" s="36">
        <v>49</v>
      </c>
    </row>
    <row r="482" spans="1:8">
      <c r="A482" s="19" t="s">
        <v>194</v>
      </c>
      <c r="B482" s="38" t="s">
        <v>71</v>
      </c>
      <c r="C482" t="s">
        <v>628</v>
      </c>
      <c r="D482" s="36">
        <v>41</v>
      </c>
      <c r="E482" s="36">
        <v>40</v>
      </c>
      <c r="F482" s="36">
        <v>59</v>
      </c>
      <c r="G482" s="36">
        <v>70</v>
      </c>
      <c r="H482" s="36">
        <v>55</v>
      </c>
    </row>
    <row r="483" spans="1:8">
      <c r="A483" s="19" t="s">
        <v>190</v>
      </c>
      <c r="B483" s="38" t="s">
        <v>61</v>
      </c>
      <c r="C483" t="s">
        <v>629</v>
      </c>
      <c r="D483" s="36" t="s">
        <v>578</v>
      </c>
      <c r="E483" s="36" t="s">
        <v>578</v>
      </c>
      <c r="F483" s="36" t="s">
        <v>578</v>
      </c>
      <c r="G483" s="36" t="s">
        <v>578</v>
      </c>
      <c r="H483" s="36" t="s">
        <v>578</v>
      </c>
    </row>
    <row r="484" spans="1:8">
      <c r="A484" s="19" t="s">
        <v>191</v>
      </c>
      <c r="B484" s="3" t="s">
        <v>61</v>
      </c>
      <c r="C484" t="s">
        <v>630</v>
      </c>
      <c r="D484" s="36" t="s">
        <v>578</v>
      </c>
      <c r="E484" s="36" t="s">
        <v>578</v>
      </c>
      <c r="F484" s="36" t="s">
        <v>578</v>
      </c>
      <c r="G484" s="36" t="s">
        <v>578</v>
      </c>
      <c r="H484" s="36" t="s">
        <v>578</v>
      </c>
    </row>
    <row r="485" spans="1:8">
      <c r="A485" s="19" t="s">
        <v>193</v>
      </c>
      <c r="B485" s="3" t="s">
        <v>61</v>
      </c>
      <c r="C485" t="s">
        <v>631</v>
      </c>
      <c r="D485" s="36" t="s">
        <v>578</v>
      </c>
      <c r="E485" s="36" t="s">
        <v>578</v>
      </c>
      <c r="F485" s="36" t="s">
        <v>578</v>
      </c>
      <c r="G485" s="36" t="s">
        <v>578</v>
      </c>
      <c r="H485" s="36" t="s">
        <v>578</v>
      </c>
    </row>
    <row r="486" spans="1:8">
      <c r="A486" s="19" t="s">
        <v>195</v>
      </c>
      <c r="B486" s="39" t="s">
        <v>61</v>
      </c>
      <c r="C486" t="s">
        <v>632</v>
      </c>
      <c r="D486" s="36" t="s">
        <v>578</v>
      </c>
      <c r="E486" s="36" t="s">
        <v>578</v>
      </c>
      <c r="F486" s="36" t="s">
        <v>578</v>
      </c>
      <c r="G486" s="36" t="s">
        <v>578</v>
      </c>
      <c r="H486" s="36" t="s">
        <v>578</v>
      </c>
    </row>
    <row r="487" spans="1:8">
      <c r="A487" s="19" t="s">
        <v>194</v>
      </c>
      <c r="B487" s="38" t="s">
        <v>61</v>
      </c>
      <c r="C487" t="s">
        <v>633</v>
      </c>
      <c r="D487" s="36" t="s">
        <v>578</v>
      </c>
      <c r="E487" s="36" t="s">
        <v>578</v>
      </c>
      <c r="F487" s="36" t="s">
        <v>578</v>
      </c>
      <c r="G487" s="36" t="s">
        <v>578</v>
      </c>
      <c r="H487" s="36" t="s">
        <v>578</v>
      </c>
    </row>
    <row r="488" spans="1:8">
      <c r="A488" s="19" t="s">
        <v>190</v>
      </c>
      <c r="B488" s="52" t="s">
        <v>105</v>
      </c>
      <c r="C488" t="s">
        <v>634</v>
      </c>
      <c r="D488" s="36">
        <v>18</v>
      </c>
      <c r="E488" s="36">
        <v>23</v>
      </c>
      <c r="F488" s="36">
        <v>21</v>
      </c>
      <c r="G488" s="36">
        <v>18</v>
      </c>
      <c r="H488" s="36">
        <v>21</v>
      </c>
    </row>
    <row r="489" spans="1:8">
      <c r="A489" s="19" t="s">
        <v>191</v>
      </c>
      <c r="B489" s="52" t="s">
        <v>105</v>
      </c>
      <c r="C489" t="s">
        <v>635</v>
      </c>
      <c r="D489" s="36">
        <v>37</v>
      </c>
      <c r="E489" s="36">
        <v>35</v>
      </c>
      <c r="F489" s="36">
        <v>35</v>
      </c>
      <c r="G489" s="36">
        <v>40</v>
      </c>
      <c r="H489" s="36">
        <v>35</v>
      </c>
    </row>
    <row r="490" spans="1:8">
      <c r="A490" s="19" t="s">
        <v>193</v>
      </c>
      <c r="B490" s="52" t="s">
        <v>105</v>
      </c>
      <c r="C490" t="s">
        <v>636</v>
      </c>
      <c r="D490" s="36">
        <v>34</v>
      </c>
      <c r="E490" s="36">
        <v>41</v>
      </c>
      <c r="F490" s="36">
        <v>38</v>
      </c>
      <c r="G490" s="36">
        <v>39</v>
      </c>
      <c r="H490" s="36">
        <v>42</v>
      </c>
    </row>
    <row r="491" spans="1:8">
      <c r="A491" s="19" t="s">
        <v>195</v>
      </c>
      <c r="B491" s="52" t="s">
        <v>105</v>
      </c>
      <c r="C491" t="s">
        <v>637</v>
      </c>
      <c r="D491" s="36">
        <v>36</v>
      </c>
      <c r="E491" s="36">
        <v>40</v>
      </c>
      <c r="F491" s="36">
        <v>41</v>
      </c>
      <c r="G491" s="36">
        <v>42</v>
      </c>
      <c r="H491" s="36">
        <v>39</v>
      </c>
    </row>
    <row r="492" spans="1:8">
      <c r="A492" s="19" t="s">
        <v>194</v>
      </c>
      <c r="B492" s="52" t="s">
        <v>105</v>
      </c>
      <c r="C492" t="s">
        <v>638</v>
      </c>
      <c r="D492" s="36">
        <v>42</v>
      </c>
      <c r="E492" s="36">
        <v>41</v>
      </c>
      <c r="F492" s="36">
        <v>49</v>
      </c>
      <c r="G492" s="36">
        <v>53</v>
      </c>
      <c r="H492" s="36">
        <v>46</v>
      </c>
    </row>
    <row r="493" spans="1:8">
      <c r="A493" s="19" t="s">
        <v>190</v>
      </c>
      <c r="B493" s="38" t="s">
        <v>62</v>
      </c>
      <c r="C493" t="s">
        <v>639</v>
      </c>
      <c r="D493" s="36" t="s">
        <v>578</v>
      </c>
      <c r="E493" s="36" t="s">
        <v>578</v>
      </c>
      <c r="F493" s="36" t="s">
        <v>578</v>
      </c>
      <c r="G493" s="36" t="s">
        <v>578</v>
      </c>
      <c r="H493" s="36" t="s">
        <v>578</v>
      </c>
    </row>
    <row r="494" spans="1:8">
      <c r="A494" s="19" t="s">
        <v>191</v>
      </c>
      <c r="B494" s="38" t="s">
        <v>62</v>
      </c>
      <c r="C494" t="s">
        <v>640</v>
      </c>
      <c r="D494" s="36" t="s">
        <v>578</v>
      </c>
      <c r="E494" s="36" t="s">
        <v>578</v>
      </c>
      <c r="F494" s="36" t="s">
        <v>578</v>
      </c>
      <c r="G494" s="36" t="s">
        <v>578</v>
      </c>
      <c r="H494" s="36" t="s">
        <v>578</v>
      </c>
    </row>
    <row r="495" spans="1:8">
      <c r="A495" s="19" t="s">
        <v>193</v>
      </c>
      <c r="B495" s="38" t="s">
        <v>62</v>
      </c>
      <c r="C495" t="s">
        <v>641</v>
      </c>
      <c r="D495" s="36" t="s">
        <v>578</v>
      </c>
      <c r="E495" s="36" t="s">
        <v>578</v>
      </c>
      <c r="F495" s="36" t="s">
        <v>578</v>
      </c>
      <c r="G495" s="36" t="s">
        <v>578</v>
      </c>
      <c r="H495" s="36" t="s">
        <v>578</v>
      </c>
    </row>
    <row r="496" spans="1:8">
      <c r="A496" s="19" t="s">
        <v>195</v>
      </c>
      <c r="B496" s="38" t="s">
        <v>62</v>
      </c>
      <c r="C496" t="s">
        <v>642</v>
      </c>
      <c r="D496" s="36" t="s">
        <v>578</v>
      </c>
      <c r="E496" s="36" t="s">
        <v>578</v>
      </c>
      <c r="F496" s="36" t="s">
        <v>578</v>
      </c>
      <c r="G496" s="36" t="s">
        <v>578</v>
      </c>
      <c r="H496" s="36" t="s">
        <v>578</v>
      </c>
    </row>
    <row r="497" spans="1:8">
      <c r="A497" s="19" t="s">
        <v>194</v>
      </c>
      <c r="B497" s="38" t="s">
        <v>62</v>
      </c>
      <c r="C497" t="s">
        <v>643</v>
      </c>
      <c r="D497" s="36" t="s">
        <v>578</v>
      </c>
      <c r="E497" s="36" t="s">
        <v>578</v>
      </c>
      <c r="F497" s="36">
        <v>45</v>
      </c>
      <c r="G497" s="36" t="s">
        <v>578</v>
      </c>
      <c r="H497" s="36">
        <v>49</v>
      </c>
    </row>
    <row r="498" spans="1:8">
      <c r="A498" s="19" t="s">
        <v>190</v>
      </c>
      <c r="B498" s="38" t="s">
        <v>63</v>
      </c>
      <c r="C498" t="s">
        <v>644</v>
      </c>
      <c r="D498" s="36" t="s">
        <v>578</v>
      </c>
      <c r="E498" s="36" t="s">
        <v>578</v>
      </c>
      <c r="F498" s="36" t="s">
        <v>578</v>
      </c>
      <c r="G498" s="36" t="s">
        <v>578</v>
      </c>
      <c r="H498" s="36" t="s">
        <v>578</v>
      </c>
    </row>
    <row r="499" spans="1:8">
      <c r="A499" s="19" t="s">
        <v>191</v>
      </c>
      <c r="B499" s="38" t="s">
        <v>63</v>
      </c>
      <c r="C499" t="s">
        <v>645</v>
      </c>
      <c r="D499" s="36">
        <v>14</v>
      </c>
      <c r="E499" s="36">
        <v>15</v>
      </c>
      <c r="F499" s="36">
        <v>21</v>
      </c>
      <c r="G499" s="36">
        <v>15</v>
      </c>
      <c r="H499" s="36">
        <v>20</v>
      </c>
    </row>
    <row r="500" spans="1:8">
      <c r="A500" s="19" t="s">
        <v>193</v>
      </c>
      <c r="B500" s="38" t="s">
        <v>63</v>
      </c>
      <c r="C500" t="s">
        <v>646</v>
      </c>
      <c r="D500" s="36" t="s">
        <v>578</v>
      </c>
      <c r="E500" s="36" t="s">
        <v>578</v>
      </c>
      <c r="F500" s="36" t="s">
        <v>578</v>
      </c>
      <c r="G500" s="36" t="s">
        <v>578</v>
      </c>
      <c r="H500" s="36" t="s">
        <v>578</v>
      </c>
    </row>
    <row r="501" spans="1:8">
      <c r="A501" s="19" t="s">
        <v>195</v>
      </c>
      <c r="B501" s="38" t="s">
        <v>63</v>
      </c>
      <c r="C501" t="s">
        <v>647</v>
      </c>
      <c r="D501" s="36">
        <v>59</v>
      </c>
      <c r="E501" s="36">
        <v>39</v>
      </c>
      <c r="F501" s="36">
        <v>45</v>
      </c>
      <c r="G501" s="36">
        <v>47</v>
      </c>
      <c r="H501" s="36">
        <v>30</v>
      </c>
    </row>
    <row r="502" spans="1:8">
      <c r="A502" s="19" t="s">
        <v>194</v>
      </c>
      <c r="B502" s="3" t="s">
        <v>63</v>
      </c>
      <c r="C502" t="s">
        <v>648</v>
      </c>
      <c r="D502" s="36">
        <v>37</v>
      </c>
      <c r="E502" s="36">
        <v>41</v>
      </c>
      <c r="F502" s="36">
        <v>34</v>
      </c>
      <c r="G502" s="36">
        <v>36</v>
      </c>
      <c r="H502" s="36">
        <v>43</v>
      </c>
    </row>
    <row r="503" spans="1:8">
      <c r="A503" s="19" t="s">
        <v>190</v>
      </c>
      <c r="B503" s="3" t="s">
        <v>64</v>
      </c>
      <c r="C503" t="s">
        <v>649</v>
      </c>
      <c r="D503" s="36" t="s">
        <v>578</v>
      </c>
      <c r="E503" s="36" t="s">
        <v>578</v>
      </c>
      <c r="F503" s="36" t="s">
        <v>578</v>
      </c>
      <c r="G503" s="36" t="s">
        <v>578</v>
      </c>
      <c r="H503" s="36" t="s">
        <v>578</v>
      </c>
    </row>
    <row r="504" spans="1:8">
      <c r="A504" s="19" t="s">
        <v>191</v>
      </c>
      <c r="B504" s="39" t="s">
        <v>64</v>
      </c>
      <c r="C504" t="s">
        <v>650</v>
      </c>
      <c r="D504" s="36">
        <v>50</v>
      </c>
      <c r="E504" s="36" t="s">
        <v>578</v>
      </c>
      <c r="F504" s="36" t="s">
        <v>578</v>
      </c>
      <c r="G504" s="36" t="s">
        <v>578</v>
      </c>
      <c r="H504" s="36" t="s">
        <v>578</v>
      </c>
    </row>
    <row r="505" spans="1:8">
      <c r="A505" s="19" t="s">
        <v>193</v>
      </c>
      <c r="B505" s="38" t="s">
        <v>64</v>
      </c>
      <c r="C505" t="s">
        <v>651</v>
      </c>
      <c r="D505" s="36" t="s">
        <v>578</v>
      </c>
      <c r="E505" s="36" t="s">
        <v>578</v>
      </c>
      <c r="F505" s="36" t="s">
        <v>578</v>
      </c>
      <c r="G505" s="36" t="s">
        <v>578</v>
      </c>
      <c r="H505" s="36" t="s">
        <v>578</v>
      </c>
    </row>
    <row r="506" spans="1:8">
      <c r="A506" s="19" t="s">
        <v>195</v>
      </c>
      <c r="B506" s="38" t="s">
        <v>64</v>
      </c>
      <c r="C506" t="s">
        <v>652</v>
      </c>
      <c r="D506" s="36" t="s">
        <v>578</v>
      </c>
      <c r="E506" s="36" t="s">
        <v>578</v>
      </c>
      <c r="F506" s="36">
        <v>15</v>
      </c>
      <c r="G506" s="36" t="s">
        <v>578</v>
      </c>
      <c r="H506" s="36" t="s">
        <v>578</v>
      </c>
    </row>
    <row r="507" spans="1:8">
      <c r="A507" s="19" t="s">
        <v>194</v>
      </c>
      <c r="B507" s="38" t="s">
        <v>64</v>
      </c>
      <c r="C507" t="s">
        <v>653</v>
      </c>
      <c r="D507" s="36" t="s">
        <v>578</v>
      </c>
      <c r="E507" s="36">
        <v>40</v>
      </c>
      <c r="F507" s="36" t="s">
        <v>578</v>
      </c>
      <c r="G507" s="36" t="s">
        <v>578</v>
      </c>
      <c r="H507" s="36">
        <v>64</v>
      </c>
    </row>
    <row r="508" spans="1:8">
      <c r="A508" s="19" t="s">
        <v>190</v>
      </c>
      <c r="B508" s="41" t="s">
        <v>483</v>
      </c>
      <c r="C508" t="s">
        <v>654</v>
      </c>
      <c r="D508" s="36">
        <v>18</v>
      </c>
      <c r="E508" s="36">
        <v>24</v>
      </c>
      <c r="F508" s="36">
        <v>21</v>
      </c>
      <c r="G508" s="36">
        <v>16</v>
      </c>
      <c r="H508" s="36">
        <v>17</v>
      </c>
    </row>
    <row r="509" spans="1:8">
      <c r="A509" s="19" t="s">
        <v>191</v>
      </c>
      <c r="B509" s="41" t="s">
        <v>483</v>
      </c>
      <c r="C509" t="s">
        <v>655</v>
      </c>
      <c r="D509" s="36">
        <v>30</v>
      </c>
      <c r="E509" s="36">
        <v>25</v>
      </c>
      <c r="F509" s="36">
        <v>25</v>
      </c>
      <c r="G509" s="36">
        <v>34</v>
      </c>
      <c r="H509" s="36">
        <v>24</v>
      </c>
    </row>
    <row r="510" spans="1:8">
      <c r="A510" s="19" t="s">
        <v>193</v>
      </c>
      <c r="B510" s="41" t="s">
        <v>483</v>
      </c>
      <c r="C510" t="s">
        <v>656</v>
      </c>
      <c r="D510" s="36">
        <v>27</v>
      </c>
      <c r="E510" s="36">
        <v>44</v>
      </c>
      <c r="F510" s="36">
        <v>36</v>
      </c>
      <c r="G510" s="36">
        <v>39</v>
      </c>
      <c r="H510" s="36">
        <v>41</v>
      </c>
    </row>
    <row r="511" spans="1:8">
      <c r="A511" s="19" t="s">
        <v>195</v>
      </c>
      <c r="B511" s="41" t="s">
        <v>483</v>
      </c>
      <c r="C511" t="s">
        <v>657</v>
      </c>
      <c r="D511" s="36">
        <v>35</v>
      </c>
      <c r="E511" s="36">
        <v>39</v>
      </c>
      <c r="F511" s="36">
        <v>42</v>
      </c>
      <c r="G511" s="36">
        <v>47</v>
      </c>
      <c r="H511" s="36">
        <v>35</v>
      </c>
    </row>
    <row r="512" spans="1:8">
      <c r="A512" s="19" t="s">
        <v>194</v>
      </c>
      <c r="B512" s="41" t="s">
        <v>483</v>
      </c>
      <c r="C512" t="s">
        <v>658</v>
      </c>
      <c r="D512" s="36">
        <v>37</v>
      </c>
      <c r="E512" s="36">
        <v>41</v>
      </c>
      <c r="F512" s="36">
        <v>47</v>
      </c>
      <c r="G512" s="36">
        <v>52</v>
      </c>
      <c r="H512" s="36">
        <v>43</v>
      </c>
    </row>
    <row r="513" spans="1:8">
      <c r="A513" s="19" t="s">
        <v>190</v>
      </c>
      <c r="B513" s="38" t="s">
        <v>502</v>
      </c>
      <c r="C513" t="s">
        <v>659</v>
      </c>
      <c r="D513" s="36">
        <v>23</v>
      </c>
      <c r="E513" s="36">
        <v>23</v>
      </c>
      <c r="F513" s="36">
        <v>23</v>
      </c>
      <c r="G513" s="36">
        <v>34</v>
      </c>
      <c r="H513" s="36">
        <v>26</v>
      </c>
    </row>
    <row r="514" spans="1:8">
      <c r="A514" s="19" t="s">
        <v>191</v>
      </c>
      <c r="B514" s="38" t="s">
        <v>502</v>
      </c>
      <c r="C514" t="s">
        <v>660</v>
      </c>
      <c r="D514" s="36">
        <v>35</v>
      </c>
      <c r="E514" s="36">
        <v>39</v>
      </c>
      <c r="F514" s="36">
        <v>38</v>
      </c>
      <c r="G514" s="36">
        <v>39</v>
      </c>
      <c r="H514" s="36">
        <v>52</v>
      </c>
    </row>
    <row r="515" spans="1:8">
      <c r="A515" s="19" t="s">
        <v>193</v>
      </c>
      <c r="B515" s="38" t="s">
        <v>502</v>
      </c>
      <c r="C515" t="s">
        <v>661</v>
      </c>
      <c r="D515" s="36">
        <v>38</v>
      </c>
      <c r="E515" s="36">
        <v>40</v>
      </c>
      <c r="F515" s="36">
        <v>45</v>
      </c>
      <c r="G515" s="36">
        <v>36</v>
      </c>
      <c r="H515" s="36">
        <v>42</v>
      </c>
    </row>
    <row r="516" spans="1:8">
      <c r="A516" s="19" t="s">
        <v>195</v>
      </c>
      <c r="B516" s="38" t="s">
        <v>502</v>
      </c>
      <c r="C516" t="s">
        <v>662</v>
      </c>
      <c r="D516" s="36">
        <v>30</v>
      </c>
      <c r="E516" s="36">
        <v>43</v>
      </c>
      <c r="F516" s="36">
        <v>41</v>
      </c>
      <c r="G516" s="36">
        <v>44</v>
      </c>
      <c r="H516" s="36">
        <v>39</v>
      </c>
    </row>
    <row r="517" spans="1:8">
      <c r="A517" s="19" t="s">
        <v>194</v>
      </c>
      <c r="B517" s="38" t="s">
        <v>502</v>
      </c>
      <c r="C517" t="s">
        <v>663</v>
      </c>
      <c r="D517" s="36">
        <v>40</v>
      </c>
      <c r="E517" s="36">
        <v>41</v>
      </c>
      <c r="F517" s="36">
        <v>46</v>
      </c>
      <c r="G517" s="36">
        <v>53</v>
      </c>
      <c r="H517" s="36">
        <v>50</v>
      </c>
    </row>
    <row r="518" spans="1:8">
      <c r="A518" s="19" t="s">
        <v>190</v>
      </c>
      <c r="B518" s="38" t="s">
        <v>541</v>
      </c>
      <c r="C518" t="s">
        <v>664</v>
      </c>
      <c r="D518" s="36">
        <v>17</v>
      </c>
      <c r="E518" s="36">
        <v>20</v>
      </c>
      <c r="F518" s="36">
        <v>20</v>
      </c>
      <c r="G518" s="36">
        <v>14</v>
      </c>
      <c r="H518" s="36">
        <v>21</v>
      </c>
    </row>
    <row r="519" spans="1:8">
      <c r="A519" s="19" t="s">
        <v>191</v>
      </c>
      <c r="B519" s="38" t="s">
        <v>541</v>
      </c>
      <c r="C519" t="s">
        <v>665</v>
      </c>
      <c r="D519" s="36">
        <v>43</v>
      </c>
      <c r="E519" s="36">
        <v>45</v>
      </c>
      <c r="F519" s="36">
        <v>42</v>
      </c>
      <c r="G519" s="36">
        <v>44</v>
      </c>
      <c r="H519" s="36">
        <v>42</v>
      </c>
    </row>
    <row r="520" spans="1:8">
      <c r="A520" s="19" t="s">
        <v>193</v>
      </c>
      <c r="B520" s="3" t="s">
        <v>541</v>
      </c>
      <c r="C520" t="s">
        <v>666</v>
      </c>
      <c r="D520" s="36">
        <v>30</v>
      </c>
      <c r="E520" s="36">
        <v>41</v>
      </c>
      <c r="F520" s="36">
        <v>36</v>
      </c>
      <c r="G520" s="36">
        <v>39</v>
      </c>
      <c r="H520" s="36">
        <v>42</v>
      </c>
    </row>
    <row r="521" spans="1:8">
      <c r="A521" s="19" t="s">
        <v>195</v>
      </c>
      <c r="B521" s="3" t="s">
        <v>541</v>
      </c>
      <c r="C521" t="s">
        <v>667</v>
      </c>
      <c r="D521" s="36">
        <v>48</v>
      </c>
      <c r="E521" s="36">
        <v>36</v>
      </c>
      <c r="F521" s="36">
        <v>39</v>
      </c>
      <c r="G521" s="36">
        <v>30</v>
      </c>
      <c r="H521" s="36">
        <v>45</v>
      </c>
    </row>
    <row r="522" spans="1:8">
      <c r="A522" s="19" t="s">
        <v>194</v>
      </c>
      <c r="B522" s="39" t="s">
        <v>541</v>
      </c>
      <c r="C522" t="s">
        <v>668</v>
      </c>
      <c r="D522" s="36">
        <v>45</v>
      </c>
      <c r="E522" s="36">
        <v>41</v>
      </c>
      <c r="F522" s="36">
        <v>50</v>
      </c>
      <c r="G522" s="36">
        <v>53</v>
      </c>
      <c r="H522" s="36">
        <v>43</v>
      </c>
    </row>
    <row r="523" spans="1:8">
      <c r="A523" s="27" t="s">
        <v>188</v>
      </c>
      <c r="B523" s="3" t="s">
        <v>74</v>
      </c>
      <c r="C523" t="s">
        <v>669</v>
      </c>
      <c r="D523" s="37">
        <v>19</v>
      </c>
      <c r="E523" s="37">
        <v>27</v>
      </c>
      <c r="F523" s="37">
        <v>24</v>
      </c>
      <c r="G523" s="37">
        <v>28</v>
      </c>
      <c r="H523" s="37">
        <v>26</v>
      </c>
    </row>
    <row r="524" spans="1:8">
      <c r="A524" s="27" t="s">
        <v>188</v>
      </c>
      <c r="B524" s="3" t="s">
        <v>68</v>
      </c>
      <c r="C524" t="s">
        <v>670</v>
      </c>
      <c r="D524" s="37">
        <v>34</v>
      </c>
      <c r="E524" s="37">
        <v>35</v>
      </c>
      <c r="F524" s="37">
        <v>33</v>
      </c>
      <c r="G524" s="37">
        <v>37</v>
      </c>
      <c r="H524" s="37">
        <v>19</v>
      </c>
    </row>
    <row r="525" spans="1:8">
      <c r="A525" s="27" t="s">
        <v>188</v>
      </c>
      <c r="B525" s="3" t="s">
        <v>69</v>
      </c>
      <c r="C525" t="s">
        <v>671</v>
      </c>
      <c r="D525" s="37">
        <v>30</v>
      </c>
      <c r="E525" s="37">
        <v>34</v>
      </c>
      <c r="F525" s="37">
        <v>25</v>
      </c>
      <c r="G525" s="37">
        <v>32</v>
      </c>
      <c r="H525" s="37">
        <v>34</v>
      </c>
    </row>
    <row r="526" spans="1:8">
      <c r="A526" s="27" t="s">
        <v>188</v>
      </c>
      <c r="B526" s="3" t="s">
        <v>70</v>
      </c>
      <c r="C526" t="s">
        <v>672</v>
      </c>
      <c r="D526" s="37">
        <v>32</v>
      </c>
      <c r="E526" s="37">
        <v>18</v>
      </c>
      <c r="F526" s="37">
        <v>30</v>
      </c>
      <c r="G526" s="37">
        <v>36</v>
      </c>
      <c r="H526" s="37">
        <v>31</v>
      </c>
    </row>
    <row r="527" spans="1:8">
      <c r="A527" s="27" t="s">
        <v>188</v>
      </c>
      <c r="B527" s="3" t="s">
        <v>75</v>
      </c>
      <c r="C527" t="s">
        <v>673</v>
      </c>
      <c r="D527" s="37">
        <v>18</v>
      </c>
      <c r="E527" s="37">
        <v>42</v>
      </c>
      <c r="F527" s="37">
        <v>29</v>
      </c>
      <c r="G527" s="37">
        <v>20</v>
      </c>
      <c r="H527" s="37">
        <v>11</v>
      </c>
    </row>
    <row r="528" spans="1:8">
      <c r="A528" s="27" t="s">
        <v>188</v>
      </c>
      <c r="B528" s="3" t="s">
        <v>59</v>
      </c>
      <c r="C528" t="s">
        <v>674</v>
      </c>
      <c r="D528" s="37">
        <v>26</v>
      </c>
      <c r="E528" s="37">
        <v>27</v>
      </c>
      <c r="F528" s="37">
        <v>17</v>
      </c>
      <c r="G528" s="37">
        <v>31</v>
      </c>
      <c r="H528" s="37">
        <v>22</v>
      </c>
    </row>
    <row r="529" spans="1:8">
      <c r="A529" s="27" t="s">
        <v>188</v>
      </c>
      <c r="B529" s="3" t="s">
        <v>76</v>
      </c>
      <c r="C529" t="s">
        <v>675</v>
      </c>
      <c r="D529" s="37">
        <v>34</v>
      </c>
      <c r="E529" s="37">
        <v>37</v>
      </c>
      <c r="F529" s="37">
        <v>29</v>
      </c>
      <c r="G529" s="37">
        <v>24</v>
      </c>
      <c r="H529" s="37">
        <v>36</v>
      </c>
    </row>
    <row r="530" spans="1:8">
      <c r="A530" s="27" t="s">
        <v>188</v>
      </c>
      <c r="B530" s="3" t="s">
        <v>60</v>
      </c>
      <c r="C530" t="s">
        <v>676</v>
      </c>
      <c r="D530" s="37">
        <v>24</v>
      </c>
      <c r="E530" s="37">
        <v>28</v>
      </c>
      <c r="F530" s="37">
        <v>25</v>
      </c>
      <c r="G530" s="37">
        <v>13</v>
      </c>
      <c r="H530" s="37">
        <v>28</v>
      </c>
    </row>
    <row r="531" spans="1:8">
      <c r="A531" s="27" t="s">
        <v>188</v>
      </c>
      <c r="B531" s="3" t="s">
        <v>77</v>
      </c>
      <c r="C531" t="s">
        <v>677</v>
      </c>
      <c r="D531" s="37">
        <v>47</v>
      </c>
      <c r="E531" s="37">
        <v>24</v>
      </c>
      <c r="F531" s="37">
        <v>36</v>
      </c>
      <c r="G531" s="37">
        <v>43</v>
      </c>
      <c r="H531" s="37">
        <v>17</v>
      </c>
    </row>
    <row r="532" spans="1:8">
      <c r="A532" s="27" t="s">
        <v>188</v>
      </c>
      <c r="B532" s="3" t="s">
        <v>71</v>
      </c>
      <c r="C532" t="s">
        <v>678</v>
      </c>
      <c r="D532" s="37">
        <v>35</v>
      </c>
      <c r="E532" s="37">
        <v>38</v>
      </c>
      <c r="F532" s="37">
        <v>35</v>
      </c>
      <c r="G532" s="37">
        <v>39</v>
      </c>
      <c r="H532" s="37">
        <v>51</v>
      </c>
    </row>
    <row r="533" spans="1:8">
      <c r="A533" s="27" t="s">
        <v>188</v>
      </c>
      <c r="B533" s="3" t="s">
        <v>61</v>
      </c>
      <c r="C533" t="s">
        <v>679</v>
      </c>
      <c r="D533" s="37" t="s">
        <v>578</v>
      </c>
      <c r="E533" s="37" t="s">
        <v>578</v>
      </c>
      <c r="F533" s="37" t="s">
        <v>578</v>
      </c>
      <c r="G533" s="37" t="s">
        <v>578</v>
      </c>
      <c r="H533" s="37" t="s">
        <v>578</v>
      </c>
    </row>
    <row r="534" spans="1:8">
      <c r="A534" s="27" t="s">
        <v>188</v>
      </c>
      <c r="B534" s="50" t="s">
        <v>105</v>
      </c>
      <c r="C534" t="s">
        <v>685</v>
      </c>
      <c r="D534" s="37">
        <v>28</v>
      </c>
      <c r="E534" s="37">
        <v>30</v>
      </c>
      <c r="F534" s="37">
        <v>29</v>
      </c>
      <c r="G534" s="37">
        <v>30</v>
      </c>
      <c r="H534" s="37">
        <v>27</v>
      </c>
    </row>
    <row r="535" spans="1:8">
      <c r="A535" s="27" t="s">
        <v>188</v>
      </c>
      <c r="B535" s="3" t="s">
        <v>62</v>
      </c>
      <c r="C535" t="s">
        <v>680</v>
      </c>
      <c r="D535" s="37" t="s">
        <v>578</v>
      </c>
      <c r="E535" s="37" t="s">
        <v>578</v>
      </c>
      <c r="F535" s="37" t="s">
        <v>578</v>
      </c>
      <c r="G535" s="37" t="s">
        <v>578</v>
      </c>
      <c r="H535" s="37" t="s">
        <v>578</v>
      </c>
    </row>
    <row r="536" spans="1:8">
      <c r="A536" s="27" t="s">
        <v>188</v>
      </c>
      <c r="B536" s="3" t="s">
        <v>63</v>
      </c>
      <c r="C536" t="s">
        <v>681</v>
      </c>
      <c r="D536" s="37">
        <v>14</v>
      </c>
      <c r="E536" s="37">
        <v>15</v>
      </c>
      <c r="F536" s="37">
        <v>21</v>
      </c>
      <c r="G536" s="37">
        <v>15</v>
      </c>
      <c r="H536" s="37">
        <v>20</v>
      </c>
    </row>
    <row r="537" spans="1:8">
      <c r="A537" s="27" t="s">
        <v>188</v>
      </c>
      <c r="B537" s="3" t="s">
        <v>64</v>
      </c>
      <c r="C537" t="s">
        <v>682</v>
      </c>
      <c r="D537" s="37">
        <v>50</v>
      </c>
      <c r="E537" s="37" t="s">
        <v>578</v>
      </c>
      <c r="F537" s="37">
        <v>48</v>
      </c>
      <c r="G537" s="37" t="s">
        <v>578</v>
      </c>
      <c r="H537" s="37">
        <v>28</v>
      </c>
    </row>
    <row r="538" spans="1:8">
      <c r="A538" s="27" t="s">
        <v>188</v>
      </c>
      <c r="B538" s="42" t="s">
        <v>483</v>
      </c>
      <c r="C538" t="s">
        <v>683</v>
      </c>
      <c r="D538" s="37">
        <v>24</v>
      </c>
      <c r="E538" s="37">
        <v>24</v>
      </c>
      <c r="F538" s="37">
        <v>24</v>
      </c>
      <c r="G538" s="37">
        <v>20</v>
      </c>
      <c r="H538" s="37">
        <v>22</v>
      </c>
    </row>
    <row r="539" spans="1:8">
      <c r="A539" s="27" t="s">
        <v>188</v>
      </c>
      <c r="B539" s="3" t="s">
        <v>502</v>
      </c>
      <c r="C539" t="s">
        <v>684</v>
      </c>
      <c r="D539" s="37">
        <v>33</v>
      </c>
      <c r="E539" s="37">
        <v>32</v>
      </c>
      <c r="F539" s="37">
        <v>34</v>
      </c>
      <c r="G539" s="37">
        <v>36</v>
      </c>
      <c r="H539" s="37">
        <v>35</v>
      </c>
    </row>
    <row r="540" spans="1:8">
      <c r="A540" s="27" t="s">
        <v>188</v>
      </c>
      <c r="B540" s="3" t="s">
        <v>541</v>
      </c>
      <c r="C540" t="s">
        <v>686</v>
      </c>
      <c r="D540" s="37">
        <v>28</v>
      </c>
      <c r="E540" s="37">
        <v>35</v>
      </c>
      <c r="F540" s="37">
        <v>29</v>
      </c>
      <c r="G540" s="37">
        <v>28</v>
      </c>
      <c r="H540" s="37">
        <v>27</v>
      </c>
    </row>
    <row r="541" spans="1:8">
      <c r="A541" s="27" t="s">
        <v>192</v>
      </c>
      <c r="B541" s="3" t="s">
        <v>74</v>
      </c>
      <c r="C541" t="s">
        <v>687</v>
      </c>
      <c r="D541" s="37">
        <v>28</v>
      </c>
      <c r="E541" s="37">
        <v>43</v>
      </c>
      <c r="F541" s="37">
        <v>36</v>
      </c>
      <c r="G541" s="37">
        <v>23</v>
      </c>
      <c r="H541" s="37">
        <v>32</v>
      </c>
    </row>
    <row r="542" spans="1:8">
      <c r="A542" s="27" t="s">
        <v>192</v>
      </c>
      <c r="B542" s="3" t="s">
        <v>68</v>
      </c>
      <c r="C542" t="s">
        <v>688</v>
      </c>
      <c r="D542" s="37">
        <v>46</v>
      </c>
      <c r="E542" s="37">
        <v>30</v>
      </c>
      <c r="F542" s="37">
        <v>43</v>
      </c>
      <c r="G542" s="37">
        <v>38</v>
      </c>
      <c r="H542" s="37">
        <v>45</v>
      </c>
    </row>
    <row r="543" spans="1:8">
      <c r="A543" s="27" t="s">
        <v>192</v>
      </c>
      <c r="B543" s="3" t="s">
        <v>69</v>
      </c>
      <c r="C543" t="s">
        <v>689</v>
      </c>
      <c r="D543" s="37">
        <v>42</v>
      </c>
      <c r="E543" s="37">
        <v>41</v>
      </c>
      <c r="F543" s="37">
        <v>52</v>
      </c>
      <c r="G543" s="37">
        <v>51</v>
      </c>
      <c r="H543" s="37">
        <v>40</v>
      </c>
    </row>
    <row r="544" spans="1:8">
      <c r="A544" s="27" t="s">
        <v>192</v>
      </c>
      <c r="B544" s="3" t="s">
        <v>70</v>
      </c>
      <c r="C544" t="s">
        <v>690</v>
      </c>
      <c r="D544" s="37">
        <v>36</v>
      </c>
      <c r="E544" s="37">
        <v>49</v>
      </c>
      <c r="F544" s="37">
        <v>41</v>
      </c>
      <c r="G544" s="37">
        <v>47</v>
      </c>
      <c r="H544" s="37">
        <v>42</v>
      </c>
    </row>
    <row r="545" spans="1:8">
      <c r="A545" s="27" t="s">
        <v>192</v>
      </c>
      <c r="B545" s="3" t="s">
        <v>75</v>
      </c>
      <c r="C545" t="s">
        <v>691</v>
      </c>
      <c r="D545" s="37">
        <v>34</v>
      </c>
      <c r="E545" s="37">
        <v>35</v>
      </c>
      <c r="F545" s="37">
        <v>39</v>
      </c>
      <c r="G545" s="37">
        <v>41</v>
      </c>
      <c r="H545" s="37">
        <v>35</v>
      </c>
    </row>
    <row r="546" spans="1:8">
      <c r="A546" s="27" t="s">
        <v>192</v>
      </c>
      <c r="B546" s="3" t="s">
        <v>59</v>
      </c>
      <c r="C546" t="s">
        <v>692</v>
      </c>
      <c r="D546" s="37">
        <v>32</v>
      </c>
      <c r="E546" s="37">
        <v>40</v>
      </c>
      <c r="F546" s="37">
        <v>45</v>
      </c>
      <c r="G546" s="37">
        <v>47</v>
      </c>
      <c r="H546" s="37">
        <v>35</v>
      </c>
    </row>
    <row r="547" spans="1:8">
      <c r="A547" s="27" t="s">
        <v>192</v>
      </c>
      <c r="B547" s="3" t="s">
        <v>76</v>
      </c>
      <c r="C547" t="s">
        <v>693</v>
      </c>
      <c r="D547" s="37">
        <v>52</v>
      </c>
      <c r="E547" s="37">
        <v>48</v>
      </c>
      <c r="F547" s="37">
        <v>57</v>
      </c>
      <c r="G547" s="37">
        <v>60</v>
      </c>
      <c r="H547" s="37">
        <v>56</v>
      </c>
    </row>
    <row r="548" spans="1:8">
      <c r="A548" s="27" t="s">
        <v>192</v>
      </c>
      <c r="B548" s="3" t="s">
        <v>60</v>
      </c>
      <c r="C548" t="s">
        <v>694</v>
      </c>
      <c r="D548" s="37">
        <v>53</v>
      </c>
      <c r="E548" s="37">
        <v>52</v>
      </c>
      <c r="F548" s="37">
        <v>54</v>
      </c>
      <c r="G548" s="37">
        <v>62</v>
      </c>
      <c r="H548" s="37">
        <v>55</v>
      </c>
    </row>
    <row r="549" spans="1:8">
      <c r="A549" s="27" t="s">
        <v>192</v>
      </c>
      <c r="B549" s="3" t="s">
        <v>77</v>
      </c>
      <c r="C549" t="s">
        <v>695</v>
      </c>
      <c r="D549" s="37">
        <v>44</v>
      </c>
      <c r="E549" s="37">
        <v>27</v>
      </c>
      <c r="F549" s="37">
        <v>45</v>
      </c>
      <c r="G549" s="37">
        <v>43</v>
      </c>
      <c r="H549" s="37">
        <v>42</v>
      </c>
    </row>
    <row r="550" spans="1:8">
      <c r="A550" s="27" t="s">
        <v>192</v>
      </c>
      <c r="B550" s="3" t="s">
        <v>71</v>
      </c>
      <c r="C550" t="s">
        <v>696</v>
      </c>
      <c r="D550" s="37">
        <v>38</v>
      </c>
      <c r="E550" s="37">
        <v>41</v>
      </c>
      <c r="F550" s="37">
        <v>43</v>
      </c>
      <c r="G550" s="37">
        <v>53</v>
      </c>
      <c r="H550" s="37">
        <v>53</v>
      </c>
    </row>
    <row r="551" spans="1:8">
      <c r="A551" s="27" t="s">
        <v>192</v>
      </c>
      <c r="B551" s="3" t="s">
        <v>61</v>
      </c>
      <c r="C551" t="s">
        <v>697</v>
      </c>
      <c r="D551" s="37" t="s">
        <v>578</v>
      </c>
      <c r="E551" s="37" t="s">
        <v>578</v>
      </c>
      <c r="F551" s="37">
        <v>13</v>
      </c>
      <c r="G551" s="37" t="s">
        <v>578</v>
      </c>
      <c r="H551" s="37" t="s">
        <v>578</v>
      </c>
    </row>
    <row r="552" spans="1:8">
      <c r="A552" s="27" t="s">
        <v>192</v>
      </c>
      <c r="B552" s="52" t="s">
        <v>105</v>
      </c>
      <c r="C552" t="s">
        <v>703</v>
      </c>
      <c r="D552" s="37">
        <v>40</v>
      </c>
      <c r="E552" s="37">
        <v>41</v>
      </c>
      <c r="F552" s="37">
        <v>44</v>
      </c>
      <c r="G552" s="37">
        <v>48</v>
      </c>
      <c r="H552" s="37">
        <v>43</v>
      </c>
    </row>
    <row r="553" spans="1:8">
      <c r="A553" s="27" t="s">
        <v>192</v>
      </c>
      <c r="B553" s="38" t="s">
        <v>62</v>
      </c>
      <c r="C553" t="s">
        <v>698</v>
      </c>
      <c r="D553" s="37" t="s">
        <v>578</v>
      </c>
      <c r="E553" s="37" t="s">
        <v>578</v>
      </c>
      <c r="F553" s="37">
        <v>45</v>
      </c>
      <c r="G553" s="37" t="s">
        <v>578</v>
      </c>
      <c r="H553" s="37">
        <v>49</v>
      </c>
    </row>
    <row r="554" spans="1:8">
      <c r="A554" s="27" t="s">
        <v>192</v>
      </c>
      <c r="B554" s="3" t="s">
        <v>63</v>
      </c>
      <c r="C554" t="s">
        <v>699</v>
      </c>
      <c r="D554" s="37">
        <v>43</v>
      </c>
      <c r="E554" s="37">
        <v>41</v>
      </c>
      <c r="F554" s="37">
        <v>44</v>
      </c>
      <c r="G554" s="37">
        <v>45</v>
      </c>
      <c r="H554" s="37">
        <v>42</v>
      </c>
    </row>
    <row r="555" spans="1:8">
      <c r="A555" s="27" t="s">
        <v>192</v>
      </c>
      <c r="B555" s="3" t="s">
        <v>64</v>
      </c>
      <c r="C555" t="s">
        <v>700</v>
      </c>
      <c r="D555" s="37">
        <v>53</v>
      </c>
      <c r="E555" s="37">
        <v>34</v>
      </c>
      <c r="F555" s="37">
        <v>15</v>
      </c>
      <c r="G555" s="37" t="s">
        <v>578</v>
      </c>
      <c r="H555" s="37">
        <v>46</v>
      </c>
    </row>
    <row r="556" spans="1:8">
      <c r="A556" s="27" t="s">
        <v>192</v>
      </c>
      <c r="B556" s="42" t="s">
        <v>483</v>
      </c>
      <c r="C556" t="s">
        <v>701</v>
      </c>
      <c r="D556" s="37">
        <v>35</v>
      </c>
      <c r="E556" s="37">
        <v>41</v>
      </c>
      <c r="F556" s="37">
        <v>44</v>
      </c>
      <c r="G556" s="37">
        <v>48</v>
      </c>
      <c r="H556" s="37">
        <v>41</v>
      </c>
    </row>
    <row r="557" spans="1:8">
      <c r="A557" s="27" t="s">
        <v>192</v>
      </c>
      <c r="B557" s="3" t="s">
        <v>502</v>
      </c>
      <c r="C557" t="s">
        <v>702</v>
      </c>
      <c r="D557" s="37">
        <v>38</v>
      </c>
      <c r="E557" s="37">
        <v>41</v>
      </c>
      <c r="F557" s="37">
        <v>43</v>
      </c>
      <c r="G557" s="37">
        <v>49</v>
      </c>
      <c r="H557" s="37">
        <v>45</v>
      </c>
    </row>
    <row r="558" spans="1:8">
      <c r="A558" s="27" t="s">
        <v>192</v>
      </c>
      <c r="B558" s="3" t="s">
        <v>541</v>
      </c>
      <c r="C558" t="s">
        <v>704</v>
      </c>
      <c r="D558" s="37">
        <v>44</v>
      </c>
      <c r="E558" s="37">
        <v>40</v>
      </c>
      <c r="F558" s="37">
        <v>45</v>
      </c>
      <c r="G558" s="37">
        <v>48</v>
      </c>
      <c r="H558" s="37">
        <v>43</v>
      </c>
    </row>
  </sheetData>
  <pageMargins left="0.75" right="0.75" top="1" bottom="1" header="0.5" footer="0.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13</vt:i4>
      </vt:variant>
    </vt:vector>
  </HeadingPairs>
  <TitlesOfParts>
    <vt:vector size="16" baseType="lpstr">
      <vt:lpstr>Contents and Notes</vt:lpstr>
      <vt:lpstr>Table 1c</vt:lpstr>
      <vt:lpstr>Charts 1c</vt:lpstr>
      <vt:lpstr>Lookup!as_at_date</vt:lpstr>
      <vt:lpstr>'90th'!DataTable</vt:lpstr>
      <vt:lpstr>Max!DataTable</vt:lpstr>
      <vt:lpstr>With62!DataTable</vt:lpstr>
      <vt:lpstr>Lookup!first_quarter</vt:lpstr>
      <vt:lpstr>Lookup!Last_quarter</vt:lpstr>
      <vt:lpstr>Lookup!Median</vt:lpstr>
      <vt:lpstr>Median</vt:lpstr>
      <vt:lpstr>Lookup!Percentile</vt:lpstr>
      <vt:lpstr>Percentile</vt:lpstr>
      <vt:lpstr>'Charts 1c'!Print_Area</vt:lpstr>
      <vt:lpstr>'Table 1c'!Print_Area</vt:lpstr>
      <vt:lpstr>'Charts 1c'!Print_Titles</vt:lpstr>
    </vt:vector>
  </TitlesOfParts>
  <Company>NHS NSS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Meryl</dc:creator>
  <cp:lastModifiedBy>stefas04</cp:lastModifiedBy>
  <dcterms:created xsi:type="dcterms:W3CDTF">2017-02-22T17:24:04Z</dcterms:created>
  <dcterms:modified xsi:type="dcterms:W3CDTF">2017-03-17T10:30:10Z</dcterms:modified>
</cp:coreProperties>
</file>