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2d" sheetId="2" r:id="rId2"/>
    <sheet name="Charts 2d" sheetId="3" r:id="rId3"/>
    <sheet name="Lookup" sheetId="4" state="veryHidden" r:id="rId4"/>
    <sheet name="Chart_data" sheetId="5" state="veryHidden" r:id="rId5"/>
    <sheet name="EligRef" sheetId="6" state="veryHidden" r:id="rId6"/>
    <sheet name="With31" sheetId="7" state="veryHidden" r:id="rId7"/>
    <sheet name="Max" sheetId="8" state="veryHidden" r:id="rId8"/>
    <sheet name="Median" sheetId="9" state="veryHidden" r:id="rId9"/>
    <sheet name="90th" sheetId="10" state="veryHidden" r:id="rId10"/>
    <sheet name="percent31" sheetId="11" state="very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_FilterDatabase" localSheetId="9" hidden="1">'90th'!$A$1:$G$343</definedName>
    <definedName name="_xlnm._FilterDatabase" localSheetId="5" hidden="1">EligRef!$A$1:$H$533</definedName>
    <definedName name="_xlnm._FilterDatabase" localSheetId="10" hidden="1">percent31!$A$1:$H$20</definedName>
    <definedName name="as_at_date" localSheetId="3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9">'90th'!$A$1:$D$343</definedName>
    <definedName name="DataTable" localSheetId="2">[6]Data!$A$1:$I$271</definedName>
    <definedName name="DataTable" localSheetId="0">[6]Data!$A$1:$I$271</definedName>
    <definedName name="DataTable" localSheetId="7">Max!$A$1:$D$343</definedName>
    <definedName name="DataTable" localSheetId="1">[6]Data!$A$1:$I$271</definedName>
    <definedName name="DataTable" localSheetId="6">With31!$A$1:$D$362</definedName>
    <definedName name="DataTable">[7]Data!$A$1:$I$761</definedName>
    <definedName name="first_quarter" localSheetId="3">Lookup!$AP$1</definedName>
    <definedName name="first_quarter">'[8]Make Report'!$G$14</definedName>
    <definedName name="firstmonth" localSheetId="3">'[8]Make Report'!$G$14</definedName>
    <definedName name="firstmonth" localSheetId="10">'[9]Make Report'!$G$9</definedName>
    <definedName name="firstmonth">'[8]Make Report'!$G$14</definedName>
    <definedName name="Last_quarter" localSheetId="3">Lookup!$AP$2</definedName>
    <definedName name="Median" localSheetId="3">Lookup!$AF$2</definedName>
    <definedName name="Median">Lookup!$AF$2</definedName>
    <definedName name="Percentile" localSheetId="3">Lookup!$AF$3</definedName>
    <definedName name="Percentile">Lookup!$AF$3</definedName>
    <definedName name="_xlnm.Print_Area" localSheetId="2">'Charts 2d'!$A$1:$P$156</definedName>
    <definedName name="_xlnm.Print_Area" localSheetId="0">'Contents and Notes'!$A$1:$Q$58</definedName>
    <definedName name="_xlnm.Print_Area" localSheetId="1">'Table 2d'!$D$2:$N$34</definedName>
    <definedName name="Q1_2010">#REF!</definedName>
  </definedNames>
  <calcPr calcId="125725"/>
</workbook>
</file>

<file path=xl/calcChain.xml><?xml version="1.0" encoding="utf-8"?>
<calcChain xmlns="http://schemas.openxmlformats.org/spreadsheetml/2006/main">
  <c r="F15" i="2"/>
  <c r="AB18" i="3"/>
  <c r="AA18"/>
  <c r="Z18"/>
  <c r="Y18"/>
  <c r="X18"/>
  <c r="AB17"/>
  <c r="AA17"/>
  <c r="Z17"/>
  <c r="Y17"/>
  <c r="X17"/>
  <c r="A10" i="2"/>
  <c r="E9"/>
  <c r="G8"/>
  <c r="AA1"/>
  <c r="H8" l="1"/>
  <c r="F3"/>
  <c r="D9"/>
  <c r="G12" s="1"/>
  <c r="X15" i="3" s="1"/>
  <c r="X11"/>
  <c r="X9" s="1"/>
  <c r="G13" i="2" l="1"/>
  <c r="X16" i="3" s="1"/>
  <c r="X23"/>
  <c r="X10"/>
  <c r="X21"/>
  <c r="X22"/>
  <c r="X24"/>
  <c r="X20"/>
  <c r="G9" i="2"/>
  <c r="X12" i="3" s="1"/>
  <c r="G10" i="2"/>
  <c r="X13" i="3" s="1"/>
  <c r="H11" i="2"/>
  <c r="Y14" i="3" s="1"/>
  <c r="Y11"/>
  <c r="Y9" s="1"/>
  <c r="H10" i="2"/>
  <c r="Y13" i="3" s="1"/>
  <c r="I8" i="2"/>
  <c r="H9"/>
  <c r="Y12" i="3" s="1"/>
  <c r="G11" i="2"/>
  <c r="X14" i="3" s="1"/>
  <c r="J8" i="2" l="1"/>
  <c r="I9"/>
  <c r="Z12" i="3" s="1"/>
  <c r="Z11"/>
  <c r="Z9" s="1"/>
  <c r="I11" i="2"/>
  <c r="Z14" i="3" s="1"/>
  <c r="H12" i="2" l="1"/>
  <c r="Y15" i="3" s="1"/>
  <c r="H13" i="2"/>
  <c r="Y16" i="3" s="1"/>
  <c r="I10" i="2"/>
  <c r="Z13" i="3" s="1"/>
  <c r="AA11"/>
  <c r="AA9" s="1"/>
  <c r="J11" i="2"/>
  <c r="AA14" i="3" s="1"/>
  <c r="J9" i="2"/>
  <c r="AA12" i="3" s="1"/>
  <c r="J10" i="2"/>
  <c r="AA13" i="3" s="1"/>
  <c r="K8" i="2"/>
  <c r="I13" l="1"/>
  <c r="Z16" i="3" s="1"/>
  <c r="K11" i="2"/>
  <c r="AB14" i="3" s="1"/>
  <c r="AB11"/>
  <c r="AB9" s="1"/>
  <c r="K12" i="2"/>
  <c r="AB15" i="3" s="1"/>
  <c r="K10" i="2"/>
  <c r="AB13" i="3" s="1"/>
  <c r="I12" i="2"/>
  <c r="Z15" i="3" s="1"/>
  <c r="K13" i="2" l="1"/>
  <c r="AB16" i="3" s="1"/>
  <c r="J13" i="2"/>
  <c r="AA16" i="3" s="1"/>
  <c r="J12" i="2"/>
  <c r="AA15" i="3" s="1"/>
  <c r="K9" i="2"/>
  <c r="AB12" i="3" s="1"/>
</calcChain>
</file>

<file path=xl/sharedStrings.xml><?xml version="1.0" encoding="utf-8"?>
<sst xmlns="http://schemas.openxmlformats.org/spreadsheetml/2006/main" count="10211" uniqueCount="775">
  <si>
    <t>Trend performance against the 31-day standard from date decision to treat to first cancer treatment by indicator type for all cancer types</t>
  </si>
  <si>
    <t>Please read the notes below before looking at the data.</t>
  </si>
  <si>
    <t>Table 2d: Trend performance against the 31-day standard from date decision to treat to first cancer treatment by indicator type for all cancer types.</t>
  </si>
  <si>
    <t>Chart for Trend performance against the 31-day standard from date decision to treat to first cancer treatment by indicator type for all cancer types.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</si>
  <si>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</si>
  <si>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</si>
  <si>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</si>
  <si>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</si>
  <si>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</si>
  <si>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</si>
  <si>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</si>
  <si>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</si>
  <si>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</si>
  <si>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</si>
  <si>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</si>
  <si>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</si>
  <si>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</si>
  <si>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</si>
  <si>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</si>
  <si>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</si>
  <si>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</si>
  <si>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</si>
  <si>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</si>
  <si>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</si>
  <si>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</si>
  <si>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</si>
  <si>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</si>
  <si>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</si>
  <si>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</si>
  <si>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</si>
  <si>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</si>
  <si>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all urgent and non-urgent referrals submitted from all sources (regardless of route of referral) excluding patients who had a clinically complex pathway, died before treatment or who refused treatment.</t>
  </si>
  <si>
    <t>Maximum wait – the largest value of date decision to treat to treatment days.</t>
  </si>
  <si>
    <t>Median adjustment – the middle value of waiting time adjustment days.  Medians are only calculated where there are three or more waiting times adjustments.</t>
  </si>
  <si>
    <t>Median wait – the middle value of date decision to treat to treatment days.  Medians are only calculated where there are three or more eligible patients.</t>
  </si>
  <si>
    <t>NOSCAN – North of Scotland CAncer Network.</t>
  </si>
  <si>
    <t xml:space="preserve">Percentile – the value of a variable below which a certain percent of observations fall. For example, the 90th percentile is the value (days from date of decision to treat to treatment) below which 90 percent of </t>
  </si>
  <si>
    <t>the waits may be found.  The 50th percentile is also known as the median.  90th percentiles have only been calculated where there are forty or more eligible patients.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</si>
  <si>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</si>
  <si>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</si>
  <si>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SCAN – South East Scotland CAncer Network.</t>
  </si>
  <si>
    <t>Waiting times adjustment – an adjustment (in days) applied to take into account periods of patient unavailability (e.g. because the patient did not attend an appointment) and/or medical suspension (e.g. the</t>
  </si>
  <si>
    <t>patient had another condition requiring treatment before cancer treatment could be started).  Waiting times adjustments are not made when delays are caused by hospital operational circumstances.</t>
  </si>
  <si>
    <t>WOSCAN – West of Scotland CAncer Network.</t>
  </si>
  <si>
    <t>For some patients it will not be clinically appropriate for treatment to begin within 31 days of date decision to treat, therefore a tolerance level of 5% is applied to the new standards, i.e. the stated waiting time</t>
  </si>
  <si>
    <t>must be met for 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</si>
  <si>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</si>
  <si>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</si>
  <si>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Table 2d: Trend performance against the 31-day standard from date decision to treat to first cancer treatment by indicator type for all cancer types (1)</t>
  </si>
  <si>
    <t>Return to Contents and Notes</t>
  </si>
  <si>
    <t>Select NHS Board/Network:</t>
  </si>
  <si>
    <t>View Graphs for Table 2d</t>
  </si>
  <si>
    <t>Indicator</t>
  </si>
  <si>
    <t>Patients first treated during quarter ending</t>
  </si>
  <si>
    <t>-</t>
  </si>
  <si>
    <t>Number of eligible referrals (2)</t>
  </si>
  <si>
    <t>% treated within 31 days</t>
  </si>
  <si>
    <t>Maximum wait (Days) (3)</t>
  </si>
  <si>
    <t>Median wait (Days) (4)</t>
  </si>
  <si>
    <t>90th Percentile (Days) (6)</t>
  </si>
  <si>
    <t>1. All cancer types for which data are recorded: breast, cervical, colorectal, head and neck, lung, lymphoma, melanoma, ovarian, upper GI, and urological.</t>
  </si>
  <si>
    <t>2. All referrals (urgent and non-urgent) submitted from all sources (regardless of route of referral), excluding patients who had a clinically complex</t>
  </si>
  <si>
    <t>pathway, died before treatment or who refused treatment.</t>
  </si>
  <si>
    <t>3. The maximum wait is the largest value of date decision to treat to treatment days.</t>
  </si>
  <si>
    <t>4. The median wait is the middle value of date decision to treat to treatment days.  Medians have only been calculated where there are three or more eligible patients.</t>
  </si>
  <si>
    <t>5.   NOSCAN = North of Scotland CAncer Network
     SCAN = South East Scotland CAncer Network
     WOSCAN = West of Scotland CAncer Network</t>
  </si>
  <si>
    <t xml:space="preserve">6. A percentile is the value of a variable below which a certain percent of observations fall. For example, the 90th percentile is the value (days from </t>
  </si>
  <si>
    <t xml:space="preserve">decision to treat to date of first treatment) below which 90 percent of the waits may be found.  The 50th percentile is also known as the median.  90th </t>
  </si>
  <si>
    <t>percentiles have only been calculated where there are forty or more eligible patients.</t>
  </si>
  <si>
    <t>- No referrals submitted and/or monitored during this period of treatment.</t>
  </si>
  <si>
    <t>n/a: Not applicable due to small numbers or no referrals monitored.</t>
  </si>
  <si>
    <t>N.B. Some of these data have been adjusted to take into account periods of patient unavailability (e.g. because the patient did not attend an appointment)</t>
  </si>
  <si>
    <t>and/or medical suspensions (e.g. the patient had another condition requiring treatment before cancer treatment could be started).  Waiting times adjustments</t>
  </si>
  <si>
    <t>are not made when delays are caused by hospital operational circumstances.</t>
  </si>
  <si>
    <t>For some patients it will not be clinically appropriate for treatment to begin within 31 days of date decision to treat, therefore a tolerance level of 5% is applied</t>
  </si>
  <si>
    <t>to the new 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</si>
  <si>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</si>
  <si>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Charts for Table 2d: Trend performance against the 31-day standard from date decision to treat to first cancer treatment by indicator type for All Cancer Types1</t>
  </si>
  <si>
    <t>View Table 2d</t>
  </si>
  <si>
    <t>CancerSiteTable</t>
  </si>
  <si>
    <t>Ascertainment</t>
  </si>
  <si>
    <t>Quarters Table</t>
  </si>
  <si>
    <t>Board Code</t>
  </si>
  <si>
    <t>Board Name</t>
  </si>
  <si>
    <t>Targets</t>
  </si>
  <si>
    <t>Indicator Table</t>
  </si>
  <si>
    <t>Thresholds</t>
  </si>
  <si>
    <t>NHS Scotland</t>
  </si>
  <si>
    <t>First Quarter</t>
  </si>
  <si>
    <t>CancerSiteTable (Ascer)</t>
  </si>
  <si>
    <t>All Cancer Types*</t>
  </si>
  <si>
    <t>All</t>
  </si>
  <si>
    <t>Eligible</t>
  </si>
  <si>
    <t>62 day</t>
  </si>
  <si>
    <t>31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</si>
  <si>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</si>
  <si>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</si>
  <si>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</si>
  <si>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</si>
  <si>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</si>
  <si>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</si>
  <si>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</si>
  <si>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All Cancer Types*screened excluded</t>
  </si>
  <si>
    <t>A</t>
  </si>
  <si>
    <t>NHS Ayrshire &amp; Arran</t>
  </si>
  <si>
    <t>With31</t>
  </si>
  <si>
    <t>90th Percentile</t>
  </si>
  <si>
    <t>NHS Grampian</t>
  </si>
  <si>
    <t>Extract Date</t>
  </si>
  <si>
    <t>All Cancer Types* screened excluded</t>
  </si>
  <si>
    <t>All Cancer Types* Screened only</t>
  </si>
  <si>
    <t>AllCancerTypes*Screenedonly</t>
  </si>
  <si>
    <t>All Cancer Types*Screened only</t>
  </si>
  <si>
    <t>2010Q3</t>
  </si>
  <si>
    <t>B</t>
  </si>
  <si>
    <t>NHS Borders</t>
  </si>
  <si>
    <t>Breast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</si>
  <si>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</si>
  <si>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</si>
  <si>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</si>
  <si>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</si>
  <si>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</si>
  <si>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</si>
  <si>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</si>
  <si>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</si>
  <si>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</si>
  <si>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</si>
  <si>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Breast - Screened 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</si>
  <si>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</si>
  <si>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</si>
  <si>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</si>
  <si>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</si>
  <si>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</si>
  <si>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</si>
  <si>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</si>
  <si>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BreastScreenedonly</t>
  </si>
  <si>
    <t>Breast - Screened only</t>
  </si>
  <si>
    <t>2011Q2</t>
  </si>
  <si>
    <t>V</t>
  </si>
  <si>
    <t>NHS Forth Valley</t>
  </si>
  <si>
    <t>Cervical</t>
  </si>
  <si>
    <t>NHS Tayside</t>
  </si>
  <si>
    <t>2011Q3</t>
  </si>
  <si>
    <t>N</t>
  </si>
  <si>
    <t>Cervical Screened excluded</t>
  </si>
  <si>
    <t>NHS Western Isles</t>
  </si>
  <si>
    <t>CervicalScreenedexcluded</t>
  </si>
  <si>
    <t>Cervical - Screened excluded</t>
  </si>
  <si>
    <t>2011Q4</t>
  </si>
  <si>
    <t>G</t>
  </si>
  <si>
    <t>NHS Greater Glasgow &amp; Clyde</t>
  </si>
  <si>
    <t>Cervical Screened only</t>
  </si>
  <si>
    <t>SCAN</t>
  </si>
  <si>
    <t>CervicalScreenedonly</t>
  </si>
  <si>
    <t>Cervical - Screened only</t>
  </si>
  <si>
    <t>2012Q1</t>
  </si>
  <si>
    <t>H</t>
  </si>
  <si>
    <t>Colorectal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</si>
  <si>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</si>
  <si>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</si>
  <si>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</si>
  <si>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</si>
  <si>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</si>
  <si>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</si>
  <si>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Colorectal - Screened excluded</t>
  </si>
  <si>
    <t>2012Q3</t>
  </si>
  <si>
    <t>S</t>
  </si>
  <si>
    <t>NHS Lothian</t>
  </si>
  <si>
    <t>Colorectal Screened only</t>
  </si>
  <si>
    <t>ColorectalScreenedonly</t>
  </si>
  <si>
    <t>Colorectal - Screened only</t>
  </si>
  <si>
    <t>2012Q4</t>
  </si>
  <si>
    <t>R</t>
  </si>
  <si>
    <t>Head &amp; Neck</t>
  </si>
  <si>
    <t>Head&amp;Neck</t>
  </si>
  <si>
    <t>Z</t>
  </si>
  <si>
    <t>Lung</t>
  </si>
  <si>
    <t>WOSCAN</t>
  </si>
  <si>
    <t>T</t>
  </si>
  <si>
    <t>Lymphoma</t>
  </si>
  <si>
    <t>W</t>
  </si>
  <si>
    <t>Melanoma</t>
  </si>
  <si>
    <t>NOSCAN (5)</t>
  </si>
  <si>
    <t>Ovarian</t>
  </si>
  <si>
    <t>SCAN (5)</t>
  </si>
  <si>
    <t>Upper GI</t>
  </si>
  <si>
    <t>UpperGI</t>
  </si>
  <si>
    <t>WOSCAN (5)</t>
  </si>
  <si>
    <t>Urology</t>
  </si>
  <si>
    <t>Golden Jubilee National Hospital</t>
  </si>
  <si>
    <t>Upper GI - all</t>
  </si>
  <si>
    <t>Upper GI - Hepatopancreatobiliary</t>
  </si>
  <si>
    <t>Upper GI - Oesophagogastric</t>
  </si>
  <si>
    <r>
      <t>Number of eligible referrals</t>
    </r>
    <r>
      <rPr>
        <vertAlign val="superscript"/>
        <sz val="10"/>
        <rFont val="Arial"/>
        <family val="2"/>
      </rPr>
      <t>1</t>
    </r>
  </si>
  <si>
    <t>Urology - all</t>
  </si>
  <si>
    <t>Urology - Bladder</t>
  </si>
  <si>
    <r>
      <t>Maximum wait (Days)</t>
    </r>
    <r>
      <rPr>
        <vertAlign val="superscript"/>
        <sz val="10"/>
        <rFont val="Arial"/>
        <family val="2"/>
      </rPr>
      <t>²</t>
    </r>
  </si>
  <si>
    <t>Urology - Prostate</t>
  </si>
  <si>
    <r>
      <t>Median wait (Days)</t>
    </r>
    <r>
      <rPr>
        <vertAlign val="superscript"/>
        <sz val="10"/>
        <rFont val="Arial"/>
        <family val="2"/>
      </rPr>
      <t>³</t>
    </r>
  </si>
  <si>
    <t>Urology - Other</t>
  </si>
  <si>
    <r>
      <t>90th Percentile (Days)</t>
    </r>
    <r>
      <rPr>
        <vertAlign val="superscript"/>
        <sz val="10"/>
        <rFont val="Arial"/>
        <family val="2"/>
      </rPr>
      <t>4</t>
    </r>
  </si>
  <si>
    <t>Table 1 c</t>
  </si>
  <si>
    <t>Eligible Referrals</t>
  </si>
  <si>
    <t>All Cancer Types*Scotland</t>
  </si>
  <si>
    <t>All Cancer Types*NOSCAN5 Total</t>
  </si>
  <si>
    <t>All Cancer Types*NHS Grampian</t>
  </si>
  <si>
    <t>All Cancer Types*NHS Highland</t>
  </si>
  <si>
    <t>All Cancer Types*NHS Orkney</t>
  </si>
  <si>
    <t>All Cancer Types*NHS Shetland</t>
  </si>
  <si>
    <t>All Cancer Types*NHS Tayside</t>
  </si>
  <si>
    <t>All Cancer Types*NHS Western Isles</t>
  </si>
  <si>
    <t>All Cancer Types*SCAN5 Total</t>
  </si>
  <si>
    <t>All Cancer Types*NHS Borders</t>
  </si>
  <si>
    <t>All Cancer Types*NHS Dumfries &amp; Galloway</t>
  </si>
  <si>
    <t>All Cancer Types*NHS Fife</t>
  </si>
  <si>
    <t>All Cancer Types*NHS Lothian</t>
  </si>
  <si>
    <t>All Cancer Types*WOSCAN5 Total</t>
  </si>
  <si>
    <t>All Cancer Types*NHS Ayrshire &amp; Arran</t>
  </si>
  <si>
    <t>All Cancer Types*NHS Forth Valley</t>
  </si>
  <si>
    <t>All Cancer Types*NHS Greater Glasgow &amp; Clyde</t>
  </si>
  <si>
    <t>All Cancer Types*NHS Lanarkshire</t>
  </si>
  <si>
    <t>All Cancer Types*Golden Jubilee National Hospital</t>
  </si>
  <si>
    <t>% treated within</t>
  </si>
  <si>
    <t>Max Wait</t>
  </si>
  <si>
    <t>Cancer</t>
  </si>
  <si>
    <t>Area</t>
  </si>
  <si>
    <t>Cancer Area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</si>
  <si>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</si>
  <si>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</si>
  <si>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</si>
  <si>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</si>
  <si>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</si>
  <si>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</si>
  <si>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</si>
  <si>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</si>
  <si>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</si>
  <si>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</si>
  <si>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</si>
  <si>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</si>
  <si>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</si>
  <si>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</si>
  <si>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</si>
  <si>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</si>
  <si>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</si>
  <si>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</si>
  <si>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</si>
  <si>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</si>
  <si>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</si>
  <si>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</si>
  <si>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</si>
  <si>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Urological</t>
  </si>
  <si>
    <t>UrologyNHS Ayrshire &amp; Arran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</si>
  <si>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</si>
  <si>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</si>
  <si>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</si>
  <si>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</si>
  <si>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</si>
  <si>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</si>
  <si>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</si>
  <si>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</si>
  <si>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</si>
  <si>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</si>
  <si>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</si>
  <si>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</si>
  <si>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</si>
  <si>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</si>
  <si>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</si>
  <si>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</si>
  <si>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</si>
  <si>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</si>
  <si>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</si>
  <si>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</si>
  <si>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</si>
  <si>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</si>
  <si>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</si>
  <si>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</si>
  <si>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</si>
  <si>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</si>
  <si>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</si>
  <si>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</si>
  <si>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</si>
  <si>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</si>
  <si>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</si>
  <si>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</si>
  <si>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</si>
  <si>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</si>
  <si>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</si>
  <si>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</si>
  <si>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</si>
  <si>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</si>
  <si>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</si>
  <si>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</si>
  <si>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</si>
  <si>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</si>
  <si>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</si>
  <si>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</si>
  <si>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</si>
  <si>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</si>
  <si>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</si>
  <si>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</si>
  <si>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</si>
  <si>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</si>
  <si>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</si>
  <si>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</si>
  <si>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</si>
  <si>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</si>
  <si>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</si>
  <si>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</si>
  <si>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</si>
  <si>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</si>
  <si>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</si>
  <si>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</si>
  <si>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</si>
  <si>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</si>
  <si>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</si>
  <si>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</si>
  <si>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</si>
  <si>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</si>
  <si>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</si>
  <si>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</si>
  <si>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</si>
  <si>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</si>
  <si>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</si>
  <si>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</si>
  <si>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</si>
  <si>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</si>
  <si>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</si>
  <si>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</si>
  <si>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</si>
  <si>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</si>
  <si>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</si>
  <si>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</si>
  <si>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</si>
  <si>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</si>
  <si>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</si>
  <si>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</si>
  <si>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</si>
  <si>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</si>
  <si>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</si>
  <si>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</si>
  <si>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</si>
  <si>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</si>
  <si>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</si>
  <si>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</si>
  <si>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</si>
  <si>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</si>
  <si>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</si>
  <si>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</si>
  <si>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</si>
  <si>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</si>
  <si>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</si>
  <si>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</si>
  <si>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</si>
  <si>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</si>
  <si>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</si>
  <si>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</si>
  <si>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</si>
  <si>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</si>
  <si>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</si>
  <si>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</si>
  <si>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</si>
  <si>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</si>
  <si>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</si>
  <si>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</si>
  <si>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</si>
  <si>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</si>
  <si>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</si>
  <si>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</si>
  <si>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</si>
  <si>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</si>
  <si>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</si>
  <si>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</si>
  <si>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</si>
  <si>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</si>
  <si>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</si>
  <si>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</si>
  <si>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</si>
  <si>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</si>
  <si>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</si>
  <si>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</si>
  <si>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</si>
  <si>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</si>
  <si>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</si>
  <si>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</si>
  <si>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</si>
  <si>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</si>
  <si>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</si>
  <si>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</si>
  <si>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</si>
  <si>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</si>
  <si>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</si>
  <si>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</si>
  <si>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</si>
  <si>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</si>
  <si>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</si>
  <si>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</si>
  <si>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</si>
  <si>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</si>
  <si>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</si>
  <si>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</si>
  <si>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</si>
  <si>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</si>
  <si>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</si>
  <si>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</si>
  <si>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</si>
  <si>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</si>
  <si>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</si>
  <si>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</si>
  <si>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</si>
  <si>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</si>
  <si>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</si>
  <si>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</si>
  <si>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</si>
  <si>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</si>
  <si>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</si>
  <si>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</si>
  <si>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</si>
  <si>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</si>
  <si>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</si>
  <si>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</si>
  <si>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</si>
  <si>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</si>
  <si>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</si>
  <si>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</si>
  <si>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</si>
  <si>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</si>
  <si>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</si>
  <si>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</si>
  <si>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</si>
  <si>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</si>
  <si>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</si>
  <si>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</si>
  <si>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</si>
  <si>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</si>
  <si>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</si>
  <si>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</si>
  <si>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</si>
  <si>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</si>
  <si>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</si>
  <si>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</si>
  <si>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</si>
  <si>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</si>
  <si>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</si>
  <si>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</si>
  <si>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</si>
  <si>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</si>
  <si>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</si>
  <si>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</si>
  <si>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</si>
  <si>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</si>
  <si>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</si>
  <si>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</si>
  <si>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</si>
  <si>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</si>
  <si>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</si>
  <si>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</si>
  <si>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</si>
  <si>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</si>
  <si>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</si>
  <si>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</si>
  <si>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</si>
  <si>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</si>
  <si>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</si>
  <si>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</si>
  <si>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</si>
  <si>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</si>
  <si>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</si>
  <si>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</si>
  <si>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</si>
  <si>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</si>
  <si>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</si>
  <si>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</si>
  <si>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</si>
  <si>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</si>
  <si>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</si>
  <si>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</si>
  <si>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</si>
  <si>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</si>
  <si>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</si>
  <si>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</si>
  <si>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</si>
  <si>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</si>
  <si>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</si>
  <si>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</si>
  <si>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</si>
  <si>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</si>
  <si>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</si>
  <si>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</si>
  <si>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</si>
  <si>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</si>
  <si>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</si>
  <si>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</si>
  <si>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</si>
  <si>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</si>
  <si>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</si>
  <si>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</si>
  <si>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</si>
  <si>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</si>
  <si>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</si>
  <si>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</si>
  <si>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</si>
  <si>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</si>
  <si>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</si>
  <si>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</si>
  <si>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</si>
  <si>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</si>
  <si>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 Screened excludedSCAN5 Total</t>
  </si>
  <si>
    <t>All Cancer Types* Screened onlySCAN5 Total</t>
  </si>
  <si>
    <t>BreastSCAN5 Total</t>
  </si>
  <si>
    <t>Breast Screened excludedSCAN5 Total</t>
  </si>
  <si>
    <t>Breast Screened onlySCAN5 Total</t>
  </si>
  <si>
    <t>CervicalSCAN5 Total</t>
  </si>
  <si>
    <t>Cervical Screened excludedSCAN5 Total</t>
  </si>
  <si>
    <t>Cervical Screened onlySCAN5 Total</t>
  </si>
  <si>
    <t>ColorectalSCAN5 Total</t>
  </si>
  <si>
    <t>Colorectal Screened excludedSCAN5 Total</t>
  </si>
  <si>
    <t>Colorectal Screened onlySCAN5 Total</t>
  </si>
  <si>
    <t>Head &amp; NeckSCAN5 Total</t>
  </si>
  <si>
    <t>LungSCAN5 Total</t>
  </si>
  <si>
    <t>LymphomaSCAN5 Total</t>
  </si>
  <si>
    <t>MelanomaSCAN5 Total</t>
  </si>
  <si>
    <t>OvarianSCAN5 Total</t>
  </si>
  <si>
    <t>Upper GISCAN5 Total</t>
  </si>
  <si>
    <t>UrologySCAN5 Total</t>
  </si>
  <si>
    <t>All Cancer Types*NHS Scotland</t>
  </si>
  <si>
    <t>All Cancer Types* Screened excludedNHS Scotland</t>
  </si>
  <si>
    <t>All Cancer Types* Screened onlyNHS Scotland</t>
  </si>
  <si>
    <t>BreastNHS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</si>
  <si>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</si>
  <si>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</si>
  <si>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</si>
  <si>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</si>
  <si>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</si>
  <si>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</si>
  <si>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</si>
  <si>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</si>
  <si>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</si>
  <si>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</si>
  <si>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</si>
  <si>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</si>
  <si>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</si>
  <si>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</si>
  <si>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</si>
  <si>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</si>
  <si>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</si>
  <si>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</si>
  <si>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</si>
  <si>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</si>
  <si>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</si>
  <si>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</si>
  <si>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</si>
  <si>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</si>
  <si>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</si>
  <si>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</si>
  <si>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</si>
  <si>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</si>
  <si>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</si>
  <si>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</si>
  <si>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</si>
  <si>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</si>
  <si>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</si>
  <si>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</si>
  <si>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All Cancer Types* Screened excludedGolden Jubilee National Hospital</t>
  </si>
  <si>
    <t>All Cancer Types* Screened onlyGolden Jubilee National Hospital</t>
  </si>
  <si>
    <t>BreastGolden Jubilee National Hospital</t>
  </si>
  <si>
    <t>Breast Screened excludedGolden Jubilee National Hospital</t>
  </si>
  <si>
    <t>Breast Screened onlyGolden Jubilee National Hospital</t>
  </si>
  <si>
    <t>CervicalGolden Jubilee National Hospital</t>
  </si>
  <si>
    <t>Cervical Screened excludedGolden Jubilee National Hospital</t>
  </si>
  <si>
    <t>Cervical Screened onlyGolden Jubilee National Hospital</t>
  </si>
  <si>
    <t>ColorectalGolden Jubilee National Hospital</t>
  </si>
  <si>
    <t>Colorectal Screened excludedGolden Jubilee National Hospital</t>
  </si>
  <si>
    <t>Colorectal Screened onlyGolden Jubilee National Hospital</t>
  </si>
  <si>
    <t>Head &amp; NeckGolden Jubilee National Hospital</t>
  </si>
  <si>
    <t>LungGolden Jubilee National Hospital</t>
  </si>
  <si>
    <t>LymphomaGolden Jubilee National Hospital</t>
  </si>
  <si>
    <t>MelanomaGolden Jubilee National Hospital</t>
  </si>
  <si>
    <t>OvarianGolden Jubilee National Hospital</t>
  </si>
  <si>
    <t>Upper GIGolden Jubilee National Hospital</t>
  </si>
  <si>
    <t>UrologyGolden Jubilee National Hospital</t>
  </si>
  <si>
    <t>Gynaecological - Cervical</t>
  </si>
  <si>
    <t>Gynaecological - Ovarian</t>
  </si>
  <si>
    <t>Scotland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</si>
  <si>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</si>
  <si>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</si>
  <si>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</si>
  <si>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</si>
  <si>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</si>
  <si>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</si>
  <si>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</si>
  <si>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</si>
  <si>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</si>
  <si>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</si>
  <si>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</si>
  <si>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</si>
  <si>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</si>
  <si>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</si>
  <si>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</si>
  <si>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n/a</t>
  </si>
  <si>
    <t>Upper GI - HepatopancreatobiliaryNHS Ayrshire &amp; Arran</t>
  </si>
  <si>
    <t>Upper GI - OesophagogastricNHS Ayrshire &amp; Arran</t>
  </si>
  <si>
    <t>Urology - BladderNHS Ayrshire &amp; Arran</t>
  </si>
  <si>
    <t>Urology - OtherNHS Ayrshire &amp; Arran</t>
  </si>
  <si>
    <t>Urology - ProstateNHS Ayrshire &amp; Arran</t>
  </si>
  <si>
    <t>Upper GI - HepatopancreatobiliaryNHS Borders</t>
  </si>
  <si>
    <t>Upper GI - OesophagogastricNHS Borders</t>
  </si>
  <si>
    <t>Urology - BladderNHS Borders</t>
  </si>
  <si>
    <t>Urology - OtherNHS Borders</t>
  </si>
  <si>
    <t>Urology - ProstateNHS Borders</t>
  </si>
  <si>
    <t>Upper GI - HepatopancreatobiliaryNHS Dumfries &amp; Galloway</t>
  </si>
  <si>
    <t>Upper GI - OesophagogastricNHS Dumfries &amp; Galloway</t>
  </si>
  <si>
    <t>Urology - BladderNHS Dumfries &amp; Galloway</t>
  </si>
  <si>
    <t>Urology - OtherNHS Dumfries &amp; Galloway</t>
  </si>
  <si>
    <t>Urology - ProstateNHS Dumfries &amp; Galloway</t>
  </si>
  <si>
    <t>Upper GI - HepatopancreatobiliaryNHS Fife</t>
  </si>
  <si>
    <t>Upper GI - OesophagogastricNHS Fife</t>
  </si>
  <si>
    <t>Urology - BladderNHS Fife</t>
  </si>
  <si>
    <t>Urology - OtherNHS Fife</t>
  </si>
  <si>
    <t>Urology - ProstateNHS Fife</t>
  </si>
  <si>
    <t>Upper GI - HepatopancreatobiliaryNHS Forth Valley</t>
  </si>
  <si>
    <t>Upper GI - OesophagogastricNHS Forth Valley</t>
  </si>
  <si>
    <t>Urology - BladderNHS Forth Valley</t>
  </si>
  <si>
    <t>Urology - OtherNHS Forth Valley</t>
  </si>
  <si>
    <t>Urology - ProstateNHS Forth Valley</t>
  </si>
  <si>
    <t>Upper GI - HepatopancreatobiliaryNHS Grampian</t>
  </si>
  <si>
    <t>Upper GI - OesophagogastricNHS Grampian</t>
  </si>
  <si>
    <t>Urology - BladderNHS Grampian</t>
  </si>
  <si>
    <t>Urology - OtherNHS Grampian</t>
  </si>
  <si>
    <t>Urology - ProstateNHS Grampian</t>
  </si>
  <si>
    <t>Upper GI - HepatopancreatobiliaryNHS Greater Glasgow &amp; Clyde</t>
  </si>
  <si>
    <t>Upper GI - OesophagogastricNHS Greater Glasgow &amp; Clyde</t>
  </si>
  <si>
    <t>Urology - BladderNHS Greater Glasgow &amp; Clyde</t>
  </si>
  <si>
    <t>Urology - OtherNHS Greater Glasgow &amp; Clyde</t>
  </si>
  <si>
    <t>Urology - ProstateNHS Greater Glasgow &amp; Clyde</t>
  </si>
  <si>
    <t>Upper GI - HepatopancreatobiliaryNHS Highland</t>
  </si>
  <si>
    <t>Upper GI - OesophagogastricNHS Highland</t>
  </si>
  <si>
    <t>Urology - BladderNHS Highland</t>
  </si>
  <si>
    <t>Urology - OtherNHS Highland</t>
  </si>
  <si>
    <t>Urology - ProstateNHS Highland</t>
  </si>
  <si>
    <t>Upper GI - HepatopancreatobiliaryNHS Lanarkshire</t>
  </si>
  <si>
    <t>Upper GI - OesophagogastricNHS Lanarkshire</t>
  </si>
  <si>
    <t>Urology - BladderNHS Lanarkshire</t>
  </si>
  <si>
    <t>Urology - OtherNHS Lanarkshire</t>
  </si>
  <si>
    <t>Urology - ProstateNHS Lanarkshire</t>
  </si>
  <si>
    <t>Upper GI - HepatopancreatobiliaryNHS Lothian</t>
  </si>
  <si>
    <t>Upper GI - OesophagogastricNHS Lothian</t>
  </si>
  <si>
    <t>Urology - BladderNHS Lothian</t>
  </si>
  <si>
    <t>Urology - OtherNHS Lothian</t>
  </si>
  <si>
    <t>Urology - ProstateNHS Lothian</t>
  </si>
  <si>
    <t>Upper GI - HepatopancreatobiliaryNHS Orkney</t>
  </si>
  <si>
    <t>Upper GI - OesophagogastricNHS Orkney</t>
  </si>
  <si>
    <t>Urology - BladderNHS Orkney</t>
  </si>
  <si>
    <t>Urology - OtherNHS Orkney</t>
  </si>
  <si>
    <t>Urology - ProstateNHS Orkney</t>
  </si>
  <si>
    <t>Upper GI - HepatopancreatobiliaryNHS Scotland</t>
  </si>
  <si>
    <t>Upper GI - OesophagogastricNHS Scotland</t>
  </si>
  <si>
    <t>Urology - BladderNHS Scotland</t>
  </si>
  <si>
    <t>Urology - OtherNHS Scotland</t>
  </si>
  <si>
    <t>Urology - ProstateNHS Scotland</t>
  </si>
  <si>
    <t>Upper GI - HepatopancreatobiliaryNHS Shetland</t>
  </si>
  <si>
    <t>Upper GI - OesophagogastricNHS Shetland</t>
  </si>
  <si>
    <t>Urology - BladderNHS Shetland</t>
  </si>
  <si>
    <t>Urology - OtherNHS Shetland</t>
  </si>
  <si>
    <t>Urology - ProstateNHS Shetland</t>
  </si>
  <si>
    <t>Upper GI - HepatopancreatobiliaryNHS Tayside</t>
  </si>
  <si>
    <t>Upper GI - OesophagogastricNHS Tayside</t>
  </si>
  <si>
    <t>Urology - BladderNHS Tayside</t>
  </si>
  <si>
    <t>Urology - OtherNHS Tayside</t>
  </si>
  <si>
    <t>Urology - ProstateNHS Tayside</t>
  </si>
  <si>
    <t>Upper GI - HepatopancreatobiliaryNHS Western Isles</t>
  </si>
  <si>
    <t>Upper GI - OesophagogastricNHS Western Isles</t>
  </si>
  <si>
    <t>Urology - BladderNHS Western Isles</t>
  </si>
  <si>
    <t>Urology - OtherNHS Western Isles</t>
  </si>
  <si>
    <t>Urology - ProstateNHS Western Isles</t>
  </si>
  <si>
    <t>Upper GI - HepatopancreatobiliaryNOSCAN5 Total</t>
  </si>
  <si>
    <t>Upper GI - OesophagogastricNOSCAN5 Total</t>
  </si>
  <si>
    <t>Urology - BladderNOSCAN5 Total</t>
  </si>
  <si>
    <t>Urology - OtherNOSCAN5 Total</t>
  </si>
  <si>
    <t>Urology - ProstateNOSCAN5 Total</t>
  </si>
  <si>
    <t>Upper GI - HepatopancreatobiliarySCAN5 Total</t>
  </si>
  <si>
    <t>Upper GI - OesophagogastricSCAN5 Total</t>
  </si>
  <si>
    <t>Urology - BladderSCAN5 Total</t>
  </si>
  <si>
    <t>Urology - OtherSCAN5 Total</t>
  </si>
  <si>
    <t>Urology - ProstateSCAN5 Total</t>
  </si>
  <si>
    <t>Upper GI - HepatopancreatobiliaryWOSCAN5 Total</t>
  </si>
  <si>
    <t>Upper GI - OesophagogastricWOSCAN5 Total</t>
  </si>
  <si>
    <t>Urology - BladderWOSCAN5 Total</t>
  </si>
  <si>
    <t>Urology - OtherWOSCAN5 Total</t>
  </si>
  <si>
    <t>Urology - ProstateWOSCAN5 Total</t>
  </si>
  <si>
    <t>Upper GI - HepatopancreatobiliaryGolden Jubilee National Hospital</t>
  </si>
  <si>
    <t>Upper GI - OesophagogastricGolden Jubilee National Hospital</t>
  </si>
  <si>
    <t>Urology - BladderGolden Jubilee National Hospital</t>
  </si>
  <si>
    <t>Urology - OtherGolden Jubilee National Hospital</t>
  </si>
  <si>
    <t>Urology - ProstateGolden Jubilee National Hospital</t>
  </si>
  <si>
    <t>Upper GI - allNHS Ayrshire &amp; Arran</t>
  </si>
  <si>
    <t>Upper GI - allNHS Borders</t>
  </si>
  <si>
    <t>Upper GI - allNHS Dumfries &amp; Galloway</t>
  </si>
  <si>
    <t>Upper GI - allNHS Fife</t>
  </si>
  <si>
    <t>Upper GI - allNHS Forth Valley</t>
  </si>
  <si>
    <t>Upper GI - allNHS Grampian</t>
  </si>
  <si>
    <t>Upper GI - allNHS Greater Glasgow &amp; Clyde</t>
  </si>
  <si>
    <t>Upper GI - allNHS Highland</t>
  </si>
  <si>
    <t>Upper GI - allNHS Lanarkshire</t>
  </si>
  <si>
    <t>Upper GI - allNHS Lothian</t>
  </si>
  <si>
    <t>Upper GI - allNHS Orkney</t>
  </si>
  <si>
    <t>Upper GI - allNHS Shetland</t>
  </si>
  <si>
    <t>Upper GI - allNHS Tayside</t>
  </si>
  <si>
    <t>Upper GI - allNHS Western Isles</t>
  </si>
  <si>
    <t>Upper GI - allNOSCAN5 Total</t>
  </si>
  <si>
    <t>Upper GI - allSCAN5 Total</t>
  </si>
  <si>
    <t>Upper GI - allNHS Scotland</t>
  </si>
  <si>
    <t>Upper GI - allWOSCAN5 Total</t>
  </si>
  <si>
    <t>Upper GI - allGolden Jubilee National Hospital</t>
  </si>
  <si>
    <t>Urology - allNHS Ayrshire &amp; Arran</t>
  </si>
  <si>
    <t>Urology - allNHS Borders</t>
  </si>
  <si>
    <t>Urology - allNHS Dumfries &amp; Galloway</t>
  </si>
  <si>
    <t>Urology - allNHS Fife</t>
  </si>
  <si>
    <t>Urology - allNHS Forth Valley</t>
  </si>
  <si>
    <t>Urology - allNHS Grampian</t>
  </si>
  <si>
    <t>Urology - allNHS Greater Glasgow &amp; Clyde</t>
  </si>
  <si>
    <t>Urology - allNHS Highland</t>
  </si>
  <si>
    <t>Urology - allNHS Lanarkshire</t>
  </si>
  <si>
    <t>Urology - allNHS Lothian</t>
  </si>
  <si>
    <t>Urology - allNHS Orkney</t>
  </si>
  <si>
    <t>Urology - allNHS Shetland</t>
  </si>
  <si>
    <t>Urology - allNHS Tayside</t>
  </si>
  <si>
    <t>Urology - allNHS Western Isles</t>
  </si>
  <si>
    <t>Urology - allNOSCAN5 Total</t>
  </si>
  <si>
    <t>Urology - allSCAN5 Total</t>
  </si>
  <si>
    <t>Urology - allNHS Scotland</t>
  </si>
  <si>
    <t>Urology - allWOSCAN5 Total</t>
  </si>
  <si>
    <t>Urology - allGolden Jubilee National Hospital</t>
  </si>
  <si>
    <t>Gynaecological - CervicalNHS Ayrshire &amp; Arran</t>
  </si>
  <si>
    <t>Gynaecological - OvarianNHS Ayrshire &amp; Arran</t>
  </si>
  <si>
    <t>Gynaecological - CervicalNHS Borders</t>
  </si>
  <si>
    <t>Gynaecological - OvarianNHS Borders</t>
  </si>
  <si>
    <t>Gynaecological - CervicalNHS Dumfries &amp; Galloway</t>
  </si>
  <si>
    <t>Gynaecological - OvarianNHS Dumfries &amp; Galloway</t>
  </si>
  <si>
    <t>Gynaecological - CervicalNHS Fife</t>
  </si>
  <si>
    <t>Gynaecological - OvarianNHS Fife</t>
  </si>
  <si>
    <t>Gynaecological - CervicalNHS Forth Valley</t>
  </si>
  <si>
    <t>Gynaecological - OvarianNHS Forth Valley</t>
  </si>
  <si>
    <t>Gynaecological - CervicalNHS Grampian</t>
  </si>
  <si>
    <t>Gynaecological - OvarianNHS Grampian</t>
  </si>
  <si>
    <t>Gynaecological - CervicalNHS Greater Glasgow &amp; Clyde</t>
  </si>
  <si>
    <t>Gynaecological - OvarianNHS Greater Glasgow &amp; Clyde</t>
  </si>
  <si>
    <t>Gynaecological - CervicalNHS Highland</t>
  </si>
  <si>
    <t>Gynaecological - OvarianNHS Highland</t>
  </si>
  <si>
    <t>Gynaecological - CervicalNHS Lanarkshire</t>
  </si>
  <si>
    <t>Gynaecological - OvarianNHS Lanarkshire</t>
  </si>
  <si>
    <t>Gynaecological - CervicalNHS Lothian</t>
  </si>
  <si>
    <t>Gynaecological - OvarianNHS Lothian</t>
  </si>
  <si>
    <t>Gynaecological - CervicalNHS Orkney</t>
  </si>
  <si>
    <t>Gynaecological - OvarianNHS Orkney</t>
  </si>
  <si>
    <t>Gynaecological - CervicalNHS Shetland</t>
  </si>
  <si>
    <t>Gynaecological - OvarianNHS Shetland</t>
  </si>
  <si>
    <t>Gynaecological - CervicalNHS Tayside</t>
  </si>
  <si>
    <t>Gynaecological - OvarianNHS Tayside</t>
  </si>
  <si>
    <t>Gynaecological - CervicalNHS Western Isles</t>
  </si>
  <si>
    <t>Gynaecological - OvarianNHS Western Isles</t>
  </si>
  <si>
    <t>Gynaecological - CervicalNOSCAN5 Total</t>
  </si>
  <si>
    <t>Gynaecological - OvarianNOSCAN5 Total</t>
  </si>
  <si>
    <t>Gynaecological - CervicalSCAN5 Total</t>
  </si>
  <si>
    <t>Gynaecological - OvarianSCAN5 Total</t>
  </si>
  <si>
    <t>Gynaecological - CervicalNHS Scotland</t>
  </si>
  <si>
    <t>Gynaecological - OvarianNHS Scotland</t>
  </si>
  <si>
    <t>Gynaecological - CervicalWOSCAN5 Total</t>
  </si>
  <si>
    <t>Gynaecological - OvarianWOSCAN5 Total</t>
  </si>
  <si>
    <t>Gynaecological - CervicalGolden Jubilee National Hospital</t>
  </si>
  <si>
    <t>Gynaecological - OvarianGolden Jubilee National Hospital</t>
  </si>
  <si>
    <t>31 Dec 2015</t>
  </si>
  <si>
    <t>31 Mar 2016</t>
  </si>
  <si>
    <t>30 Jun 2016</t>
  </si>
  <si>
    <t>30 Sep 2016</t>
  </si>
  <si>
    <t>31 Dec 2016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</si>
</sst>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dd\ mmm\ yyyy"/>
    <numFmt numFmtId="166" formatCode="###0;\-###0;\-;@"/>
  </numFmts>
  <fonts count="26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9"/>
      <color indexed="9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</borders>
  <cellStyleXfs count="5">
    <xf numFmtId="0" fontId="0" fillId="0" borderId="0"/>
    <xf numFmtId="9" fontId="5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59">
    <xf numFmtId="0" fontId="0" fillId="0" borderId="0" xfId="0"/>
    <xf numFmtId="0" fontId="12" fillId="3" borderId="0" xfId="0" applyFont="1" applyFill="1" applyAlignment="1">
      <alignment vertical="center"/>
    </xf>
    <xf numFmtId="0" fontId="2" fillId="0" borderId="0" xfId="0" applyFont="1"/>
    <xf numFmtId="0" fontId="6" fillId="2" borderId="0" xfId="0" applyFont="1" applyFill="1" applyAlignment="1" applyProtection="1">
      <alignment horizontal="left" wrapText="1"/>
      <protection hidden="1"/>
    </xf>
    <xf numFmtId="0" fontId="4" fillId="2" borderId="0" xfId="0" applyFont="1" applyFill="1" applyAlignment="1" applyProtection="1">
      <alignment horizontal="left" wrapText="1"/>
      <protection hidden="1"/>
    </xf>
    <xf numFmtId="0" fontId="4" fillId="2" borderId="0" xfId="0" applyFont="1" applyFill="1" applyAlignment="1" applyProtection="1">
      <alignment wrapText="1"/>
      <protection hidden="1"/>
    </xf>
    <xf numFmtId="0" fontId="18" fillId="2" borderId="0" xfId="0" applyFont="1" applyFill="1" applyProtection="1">
      <protection hidden="1"/>
    </xf>
    <xf numFmtId="0" fontId="18" fillId="0" borderId="0" xfId="0" applyFont="1" applyProtection="1">
      <protection hidden="1"/>
    </xf>
    <xf numFmtId="0" fontId="2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49" fontId="18" fillId="2" borderId="0" xfId="0" applyNumberFormat="1" applyFont="1" applyFill="1" applyProtection="1">
      <protection hidden="1"/>
    </xf>
    <xf numFmtId="165" fontId="18" fillId="2" borderId="0" xfId="0" applyNumberFormat="1" applyFont="1" applyFill="1" applyProtection="1">
      <protection hidden="1"/>
    </xf>
    <xf numFmtId="9" fontId="18" fillId="2" borderId="0" xfId="1" applyFont="1" applyFill="1" applyProtection="1">
      <protection hidden="1"/>
    </xf>
    <xf numFmtId="9" fontId="18" fillId="2" borderId="0" xfId="0" applyNumberFormat="1" applyFont="1" applyFill="1" applyProtection="1">
      <protection hidden="1"/>
    </xf>
    <xf numFmtId="0" fontId="23" fillId="0" borderId="0" xfId="0" applyFont="1" applyProtection="1">
      <protection hidden="1"/>
    </xf>
    <xf numFmtId="0" fontId="0" fillId="0" borderId="0" xfId="0" applyProtection="1">
      <protection hidden="1"/>
    </xf>
    <xf numFmtId="0" fontId="6" fillId="5" borderId="6" xfId="0" applyFont="1" applyFill="1" applyBorder="1"/>
    <xf numFmtId="0" fontId="0" fillId="5" borderId="7" xfId="0" applyFill="1" applyBorder="1"/>
    <xf numFmtId="14" fontId="0" fillId="5" borderId="8" xfId="0" applyNumberFormat="1" applyFill="1" applyBorder="1"/>
    <xf numFmtId="0" fontId="0" fillId="5" borderId="9" xfId="0" applyFill="1" applyBorder="1"/>
    <xf numFmtId="0" fontId="0" fillId="0" borderId="0" xfId="0" applyFill="1"/>
    <xf numFmtId="0" fontId="6" fillId="0" borderId="10" xfId="0" applyFont="1" applyFill="1" applyBorder="1"/>
    <xf numFmtId="14" fontId="0" fillId="0" borderId="0" xfId="0" applyNumberFormat="1"/>
    <xf numFmtId="0" fontId="6" fillId="5" borderId="11" xfId="0" applyFont="1" applyFill="1" applyBorder="1"/>
    <xf numFmtId="0" fontId="0" fillId="5" borderId="12" xfId="0" applyFill="1" applyBorder="1"/>
    <xf numFmtId="0" fontId="0" fillId="5" borderId="13" xfId="0" applyFill="1" applyBorder="1"/>
    <xf numFmtId="14" fontId="0" fillId="5" borderId="0" xfId="0" applyNumberFormat="1" applyFill="1"/>
    <xf numFmtId="0" fontId="0" fillId="5" borderId="14" xfId="0" applyFill="1" applyBorder="1"/>
    <xf numFmtId="0" fontId="0" fillId="6" borderId="13" xfId="0" applyFill="1" applyBorder="1"/>
    <xf numFmtId="0" fontId="0" fillId="6" borderId="0" xfId="0" applyFill="1"/>
    <xf numFmtId="0" fontId="0" fillId="0" borderId="0" xfId="0" applyBorder="1"/>
    <xf numFmtId="0" fontId="0" fillId="5" borderId="0" xfId="0" applyFill="1" applyBorder="1"/>
    <xf numFmtId="9" fontId="2" fillId="0" borderId="0" xfId="1" applyFont="1"/>
    <xf numFmtId="0" fontId="2" fillId="5" borderId="0" xfId="0" applyFont="1" applyFill="1" applyBorder="1"/>
    <xf numFmtId="49" fontId="2" fillId="6" borderId="13" xfId="0" applyNumberFormat="1" applyFont="1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0" borderId="13" xfId="0" applyFill="1" applyBorder="1"/>
    <xf numFmtId="0" fontId="0" fillId="0" borderId="0" xfId="0" applyFill="1" applyBorder="1"/>
    <xf numFmtId="49" fontId="2" fillId="0" borderId="13" xfId="0" applyNumberFormat="1" applyFont="1" applyFill="1" applyBorder="1"/>
    <xf numFmtId="0" fontId="6" fillId="0" borderId="0" xfId="0" applyFont="1"/>
    <xf numFmtId="0" fontId="12" fillId="3" borderId="5" xfId="0" applyFont="1" applyFill="1" applyBorder="1" applyAlignment="1">
      <alignment horizontal="left"/>
    </xf>
    <xf numFmtId="0" fontId="12" fillId="3" borderId="19" xfId="0" applyFont="1" applyFill="1" applyBorder="1" applyAlignment="1">
      <alignment horizontal="left"/>
    </xf>
    <xf numFmtId="10" fontId="0" fillId="0" borderId="0" xfId="0" applyNumberFormat="1"/>
    <xf numFmtId="9" fontId="0" fillId="0" borderId="0" xfId="1" applyFont="1"/>
    <xf numFmtId="0" fontId="0" fillId="0" borderId="0" xfId="0" applyNumberFormat="1"/>
    <xf numFmtId="0" fontId="0" fillId="0" borderId="0" xfId="0" applyNumberFormat="1" applyAlignment="1">
      <alignment horizontal="right"/>
    </xf>
    <xf numFmtId="0" fontId="12" fillId="3" borderId="5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left"/>
    </xf>
    <xf numFmtId="0" fontId="12" fillId="3" borderId="0" xfId="0" applyFont="1" applyFill="1" applyAlignment="1">
      <alignment horizontal="left"/>
    </xf>
    <xf numFmtId="0" fontId="12" fillId="3" borderId="20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25" fillId="3" borderId="20" xfId="0" applyFont="1" applyFill="1" applyBorder="1" applyAlignment="1">
      <alignment vertical="center"/>
    </xf>
    <xf numFmtId="0" fontId="25" fillId="3" borderId="5" xfId="0" applyFont="1" applyFill="1" applyBorder="1" applyAlignment="1">
      <alignment vertical="center"/>
    </xf>
    <xf numFmtId="0" fontId="25" fillId="3" borderId="0" xfId="0" applyFont="1" applyFill="1" applyAlignment="1">
      <alignment vertical="center"/>
    </xf>
    <xf numFmtId="0" fontId="25" fillId="3" borderId="5" xfId="0" applyFont="1" applyFill="1" applyBorder="1" applyAlignment="1">
      <alignment horizontal="left"/>
    </xf>
    <xf numFmtId="0" fontId="25" fillId="3" borderId="0" xfId="0" applyFont="1" applyFill="1" applyAlignment="1">
      <alignment horizontal="left"/>
    </xf>
    <xf numFmtId="0" fontId="25" fillId="3" borderId="20" xfId="0" applyFont="1" applyFill="1" applyBorder="1" applyAlignment="1">
      <alignment horizontal="left"/>
    </xf>
    <xf numFmtId="0" fontId="0" fillId="0" borderId="5" xfId="0" applyBorder="1"/>
    <xf numFmtId="0" fontId="0" fillId="0" borderId="20" xfId="0" applyBorder="1"/>
    <xf numFmtId="0" fontId="0" fillId="0" borderId="0" xfId="0" applyAlignment="1">
      <alignment horizontal="center"/>
    </xf>
    <xf numFmtId="0" fontId="2" fillId="0" borderId="5" xfId="0" applyFont="1" applyBorder="1"/>
    <xf numFmtId="0" fontId="2" fillId="0" borderId="20" xfId="0" applyFont="1" applyBorder="1"/>
    <xf numFmtId="1" fontId="0" fillId="0" borderId="0" xfId="0" applyNumberFormat="1"/>
    <xf numFmtId="164" fontId="0" fillId="0" borderId="0" xfId="0" applyNumberFormat="1"/>
    <xf numFmtId="0" fontId="1" fillId="2" borderId="0" xfId="2" applyFill="1" applyBorder="1" applyProtection="1">
      <protection hidden="1"/>
    </xf>
    <xf numFmtId="0" fontId="1" fillId="2" borderId="0" xfId="2" applyFill="1" applyBorder="1" applyAlignment="1" applyProtection="1">
      <alignment wrapText="1"/>
      <protection hidden="1"/>
    </xf>
    <xf numFmtId="0" fontId="4" fillId="2" borderId="0" xfId="0" applyFont="1" applyFill="1" applyBorder="1" applyAlignment="1" applyProtection="1">
      <protection hidden="1"/>
    </xf>
    <xf numFmtId="0" fontId="7" fillId="2" borderId="0" xfId="2" applyFont="1" applyFill="1" applyBorder="1" applyProtection="1">
      <protection hidden="1"/>
    </xf>
    <xf numFmtId="0" fontId="9" fillId="2" borderId="0" xfId="2" applyFont="1" applyFill="1" applyBorder="1" applyProtection="1">
      <protection hidden="1"/>
    </xf>
    <xf numFmtId="0" fontId="6" fillId="2" borderId="0" xfId="2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 applyProtection="1">
      <protection hidden="1"/>
    </xf>
    <xf numFmtId="0" fontId="2" fillId="2" borderId="0" xfId="4" applyFont="1" applyFill="1" applyBorder="1" applyProtection="1">
      <protection hidden="1"/>
    </xf>
    <xf numFmtId="0" fontId="11" fillId="2" borderId="0" xfId="4" applyFont="1" applyFill="1" applyBorder="1" applyProtection="1">
      <protection hidden="1"/>
    </xf>
    <xf numFmtId="0" fontId="11" fillId="2" borderId="0" xfId="4" applyFont="1" applyFill="1" applyBorder="1" applyAlignment="1" applyProtection="1">
      <alignment wrapText="1"/>
      <protection hidden="1"/>
    </xf>
    <xf numFmtId="0" fontId="11" fillId="2" borderId="0" xfId="0" applyFont="1" applyFill="1" applyBorder="1" applyAlignment="1" applyProtection="1">
      <protection hidden="1"/>
    </xf>
    <xf numFmtId="0" fontId="12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4" fillId="2" borderId="0" xfId="0" applyFont="1" applyFill="1" applyAlignment="1" applyProtection="1">
      <alignment horizontal="left" indent="4"/>
      <protection hidden="1"/>
    </xf>
    <xf numFmtId="0" fontId="14" fillId="2" borderId="0" xfId="0" applyFont="1" applyFill="1" applyProtection="1">
      <protection hidden="1"/>
    </xf>
    <xf numFmtId="0" fontId="12" fillId="3" borderId="0" xfId="0" applyFont="1" applyFill="1" applyAlignment="1" applyProtection="1">
      <protection hidden="1"/>
    </xf>
    <xf numFmtId="0" fontId="17" fillId="3" borderId="0" xfId="0" applyFont="1" applyFill="1" applyAlignment="1" applyProtection="1">
      <alignment vertical="center"/>
      <protection hidden="1"/>
    </xf>
    <xf numFmtId="0" fontId="19" fillId="3" borderId="0" xfId="0" applyFont="1" applyFill="1" applyAlignment="1" applyProtection="1">
      <alignment vertical="center"/>
      <protection hidden="1"/>
    </xf>
    <xf numFmtId="0" fontId="8" fillId="3" borderId="0" xfId="3" applyFill="1" applyAlignment="1" applyProtection="1">
      <alignment vertical="center"/>
      <protection hidden="1"/>
    </xf>
    <xf numFmtId="0" fontId="0" fillId="0" borderId="0" xfId="0" applyBorder="1" applyAlignment="1" applyProtection="1">
      <alignment wrapText="1"/>
      <protection hidden="1"/>
    </xf>
    <xf numFmtId="0" fontId="20" fillId="3" borderId="0" xfId="0" applyFont="1" applyFill="1" applyBorder="1" applyAlignment="1" applyProtection="1">
      <alignment horizontal="left"/>
      <protection hidden="1"/>
    </xf>
    <xf numFmtId="0" fontId="10" fillId="3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21" fillId="3" borderId="0" xfId="0" applyFont="1" applyFill="1" applyAlignment="1" applyProtection="1">
      <alignment horizontal="left"/>
      <protection hidden="1"/>
    </xf>
    <xf numFmtId="164" fontId="19" fillId="3" borderId="0" xfId="0" applyNumberFormat="1" applyFont="1" applyFill="1" applyAlignment="1" applyProtection="1">
      <alignment vertical="center"/>
      <protection hidden="1"/>
    </xf>
    <xf numFmtId="165" fontId="22" fillId="4" borderId="5" xfId="0" applyNumberFormat="1" applyFont="1" applyFill="1" applyBorder="1" applyAlignment="1" applyProtection="1">
      <alignment horizontal="center" vertical="center" wrapText="1"/>
      <protection hidden="1"/>
    </xf>
    <xf numFmtId="9" fontId="19" fillId="3" borderId="0" xfId="0" applyNumberFormat="1" applyFont="1" applyFill="1" applyAlignment="1" applyProtection="1">
      <alignment vertical="center"/>
      <protection hidden="1"/>
    </xf>
    <xf numFmtId="1" fontId="19" fillId="3" borderId="0" xfId="0" applyNumberFormat="1" applyFont="1" applyFill="1" applyAlignment="1" applyProtection="1">
      <alignment vertical="center"/>
      <protection hidden="1"/>
    </xf>
    <xf numFmtId="0" fontId="19" fillId="0" borderId="0" xfId="0" applyFont="1" applyFill="1" applyAlignment="1" applyProtection="1">
      <alignment vertical="center"/>
      <protection hidden="1"/>
    </xf>
    <xf numFmtId="0" fontId="12" fillId="0" borderId="5" xfId="0" applyFont="1" applyFill="1" applyBorder="1" applyAlignment="1" applyProtection="1">
      <alignment horizontal="left" vertical="center" wrapText="1"/>
      <protection hidden="1"/>
    </xf>
    <xf numFmtId="166" fontId="12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12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left"/>
      <protection hidden="1"/>
    </xf>
    <xf numFmtId="164" fontId="1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2" fillId="3" borderId="5" xfId="0" applyNumberFormat="1" applyFont="1" applyFill="1" applyBorder="1" applyAlignment="1" applyProtection="1">
      <alignment horizontal="center" vertical="center" wrapText="1"/>
      <protection hidden="1"/>
    </xf>
    <xf numFmtId="14" fontId="19" fillId="3" borderId="0" xfId="0" applyNumberFormat="1" applyFont="1" applyFill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vertical="center" wrapText="1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3" borderId="0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protection hidden="1"/>
    </xf>
    <xf numFmtId="0" fontId="17" fillId="0" borderId="0" xfId="0" applyFont="1" applyFill="1" applyBorder="1" applyAlignment="1" applyProtection="1">
      <alignment vertical="top"/>
      <protection hidden="1"/>
    </xf>
    <xf numFmtId="0" fontId="2" fillId="0" borderId="0" xfId="0" applyFont="1" applyBorder="1" applyAlignment="1" applyProtection="1">
      <protection hidden="1"/>
    </xf>
    <xf numFmtId="0" fontId="17" fillId="3" borderId="0" xfId="0" applyFont="1" applyFill="1" applyBorder="1" applyAlignment="1" applyProtection="1">
      <alignment vertical="top"/>
      <protection hidden="1"/>
    </xf>
    <xf numFmtId="0" fontId="17" fillId="0" borderId="0" xfId="0" applyFont="1" applyFill="1" applyBorder="1" applyAlignment="1" applyProtection="1">
      <protection hidden="1"/>
    </xf>
    <xf numFmtId="0" fontId="2" fillId="0" borderId="0" xfId="0" applyFont="1" applyBorder="1" applyAlignment="1" applyProtection="1">
      <alignment vertical="top"/>
      <protection hidden="1"/>
    </xf>
    <xf numFmtId="0" fontId="14" fillId="3" borderId="0" xfId="0" applyFont="1" applyFill="1" applyAlignment="1" applyProtection="1">
      <alignment vertical="center"/>
      <protection hidden="1"/>
    </xf>
    <xf numFmtId="0" fontId="8" fillId="0" borderId="0" xfId="3" applyFill="1" applyBorder="1" applyAlignment="1" applyProtection="1">
      <alignment vertical="center"/>
      <protection hidden="1"/>
    </xf>
    <xf numFmtId="0" fontId="8" fillId="0" borderId="0" xfId="3" applyBorder="1" applyAlignment="1" applyProtection="1">
      <alignment vertical="center"/>
      <protection hidden="1"/>
    </xf>
    <xf numFmtId="49" fontId="17" fillId="0" borderId="0" xfId="0" applyNumberFormat="1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7" fillId="0" borderId="0" xfId="0" applyFont="1" applyFill="1" applyAlignment="1" applyProtection="1">
      <alignment horizontal="left" vertical="center"/>
      <protection hidden="1"/>
    </xf>
    <xf numFmtId="0" fontId="17" fillId="3" borderId="0" xfId="0" applyFont="1" applyFill="1" applyBorder="1" applyAlignment="1" applyProtection="1">
      <alignment wrapText="1"/>
      <protection hidden="1"/>
    </xf>
    <xf numFmtId="0" fontId="17" fillId="0" borderId="0" xfId="0" applyFont="1" applyFill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wrapText="1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19" fillId="3" borderId="0" xfId="0" applyFont="1" applyFill="1" applyAlignment="1" applyProtection="1">
      <alignment vertical="center"/>
      <protection locked="0" hidden="1"/>
    </xf>
    <xf numFmtId="0" fontId="12" fillId="3" borderId="0" xfId="0" applyFont="1" applyFill="1" applyBorder="1" applyAlignment="1" applyProtection="1">
      <alignment horizontal="left" vertical="top" wrapText="1"/>
      <protection hidden="1"/>
    </xf>
    <xf numFmtId="0" fontId="12" fillId="3" borderId="0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Border="1" applyAlignment="1" applyProtection="1">
      <alignment horizontal="left" wrapText="1"/>
      <protection hidden="1"/>
    </xf>
    <xf numFmtId="0" fontId="8" fillId="3" borderId="0" xfId="3" applyFill="1" applyBorder="1" applyAlignment="1" applyProtection="1">
      <alignment horizontal="left" vertical="center" wrapText="1"/>
      <protection hidden="1"/>
    </xf>
    <xf numFmtId="0" fontId="8" fillId="0" borderId="0" xfId="3" applyBorder="1" applyAlignment="1" applyProtection="1">
      <alignment vertical="center"/>
      <protection hidden="1"/>
    </xf>
    <xf numFmtId="0" fontId="8" fillId="0" borderId="0" xfId="3" applyBorder="1" applyAlignment="1" applyProtection="1">
      <alignment vertical="center" wrapText="1"/>
      <protection hidden="1"/>
    </xf>
    <xf numFmtId="0" fontId="14" fillId="2" borderId="0" xfId="0" applyFont="1" applyFill="1" applyAlignment="1" applyProtection="1"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Border="1" applyAlignment="1" applyProtection="1">
      <alignment vertical="center" wrapText="1"/>
      <protection hidden="1"/>
    </xf>
    <xf numFmtId="0" fontId="4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5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6" fillId="2" borderId="0" xfId="2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 applyProtection="1">
      <protection hidden="1"/>
    </xf>
    <xf numFmtId="0" fontId="8" fillId="0" borderId="0" xfId="3" applyAlignment="1" applyProtection="1">
      <protection hidden="1"/>
    </xf>
    <xf numFmtId="0" fontId="17" fillId="0" borderId="0" xfId="0" applyFont="1" applyFill="1" applyBorder="1" applyAlignment="1" applyProtection="1">
      <alignment horizontal="left" vertical="top" wrapText="1"/>
      <protection hidden="1"/>
    </xf>
    <xf numFmtId="0" fontId="10" fillId="0" borderId="0" xfId="0" applyFont="1" applyFill="1" applyBorder="1" applyAlignment="1" applyProtection="1">
      <alignment horizontal="left" wrapText="1"/>
      <protection hidden="1"/>
    </xf>
    <xf numFmtId="0" fontId="2" fillId="0" borderId="0" xfId="0" applyFont="1" applyFill="1" applyBorder="1" applyAlignment="1" applyProtection="1">
      <alignment wrapText="1"/>
      <protection hidden="1"/>
    </xf>
    <xf numFmtId="0" fontId="8" fillId="0" borderId="0" xfId="3" applyBorder="1" applyAlignment="1" applyProtection="1">
      <protection hidden="1"/>
    </xf>
    <xf numFmtId="0" fontId="6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0" fontId="8" fillId="3" borderId="0" xfId="3" applyFill="1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2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2" fillId="4" borderId="2" xfId="0" applyFont="1" applyFill="1" applyBorder="1" applyAlignment="1" applyProtection="1">
      <alignment horizontal="center" vertical="center" wrapText="1"/>
      <protection hidden="1"/>
    </xf>
    <xf numFmtId="0" fontId="22" fillId="4" borderId="3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left" wrapText="1"/>
      <protection hidden="1"/>
    </xf>
    <xf numFmtId="0" fontId="8" fillId="2" borderId="0" xfId="3" applyFill="1" applyBorder="1" applyAlignment="1" applyProtection="1">
      <alignment horizontal="left"/>
      <protection hidden="1"/>
    </xf>
    <xf numFmtId="0" fontId="8" fillId="0" borderId="0" xfId="3" applyBorder="1" applyAlignment="1" applyProtection="1">
      <alignment horizontal="left"/>
      <protection hidden="1"/>
    </xf>
  </cellXfs>
  <cellStyles count="5">
    <cellStyle name="Hyperlink" xfId="3" builtinId="8"/>
    <cellStyle name="Normal" xfId="0" builtinId="0"/>
    <cellStyle name="Normal_test_mults" xfId="2"/>
    <cellStyle name="Normal_test_mults_Table_2a_qtr1_2011" xfId="4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2d'!$X$21</c:f>
          <c:strCache>
            <c:ptCount val="1"/>
            <c:pt idx="0">
              <c:v>Percentage of eligible referrals that started treatment within  31 days from date decision to treat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0725893824485368"/>
          <c:y val="1.041666666666666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9674972914410145E-2"/>
          <c:y val="0.13333360460124635"/>
          <c:w val="0.78656554712892746"/>
          <c:h val="0.69791808658464882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99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2d'!$X$13:$AB$13</c:f>
              <c:numCache>
                <c:formatCode>0%</c:formatCode>
                <c:ptCount val="5"/>
                <c:pt idx="0">
                  <c:v>0.96369982547993016</c:v>
                </c:pt>
                <c:pt idx="1">
                  <c:v>0.94865831842576032</c:v>
                </c:pt>
                <c:pt idx="2">
                  <c:v>0.95679121657517263</c:v>
                </c:pt>
                <c:pt idx="3">
                  <c:v>0.94312054270307877</c:v>
                </c:pt>
                <c:pt idx="4">
                  <c:v>0.94104268719384188</c:v>
                </c:pt>
              </c:numCache>
            </c:numRef>
          </c:val>
        </c:ser>
        <c:ser>
          <c:idx val="1"/>
          <c:order val="1"/>
          <c:tx>
            <c:v>95% standard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2d'!$X$17:$AB$17</c:f>
              <c:numCache>
                <c:formatCode>0%</c:formatCode>
                <c:ptCount val="5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</c:numCache>
            </c:numRef>
          </c:val>
        </c:ser>
        <c:marker val="1"/>
        <c:axId val="532235392"/>
        <c:axId val="532237312"/>
      </c:lineChart>
      <c:catAx>
        <c:axId val="53223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6478873239436724"/>
              <c:y val="0.92708530183726756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237312"/>
        <c:crosses val="autoZero"/>
        <c:auto val="1"/>
        <c:lblAlgn val="ctr"/>
        <c:lblOffset val="100"/>
        <c:tickLblSkip val="1"/>
        <c:tickMarkSkip val="1"/>
      </c:catAx>
      <c:valAx>
        <c:axId val="532237312"/>
        <c:scaling>
          <c:orientation val="minMax"/>
          <c:max val="1"/>
          <c:min val="0.8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eligible referrals started treated within 31 days</a:t>
                </a:r>
              </a:p>
            </c:rich>
          </c:tx>
          <c:layout>
            <c:manualLayout>
              <c:xMode val="edge"/>
              <c:yMode val="edge"/>
              <c:x val="1.5167930660888423E-2"/>
              <c:y val="0.19583377077865216"/>
            </c:manualLayout>
          </c:layout>
          <c:spPr>
            <a:noFill/>
            <a:ln w="25400">
              <a:noFill/>
            </a:ln>
          </c:spPr>
        </c:title>
        <c:numFmt formatCode="0%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2353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8732394366197187"/>
          <c:y val="9.7916885389326525E-2"/>
          <c:w val="9.1007583965330818E-2"/>
          <c:h val="0.1625004374453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2d'!$X$22</c:f>
          <c:strCache>
            <c:ptCount val="1"/>
            <c:pt idx="0">
              <c:v>Maximum wait from date decision to treat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7424265148674642"/>
          <c:y val="1.050420168067228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9264142468359255E-2"/>
          <c:y val="0.13025210084033662"/>
          <c:w val="0.83333421407244967"/>
          <c:h val="0.71848739495798131"/>
        </c:manualLayout>
      </c:layout>
      <c:barChart>
        <c:barDir val="col"/>
        <c:grouping val="clustered"/>
        <c:ser>
          <c:idx val="0"/>
          <c:order val="0"/>
          <c:tx>
            <c:v>Max Wait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delete val="1"/>
          </c:dLbls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2d'!$X$14:$AB$14</c:f>
              <c:numCache>
                <c:formatCode>General</c:formatCode>
                <c:ptCount val="5"/>
                <c:pt idx="0">
                  <c:v>168</c:v>
                </c:pt>
                <c:pt idx="1">
                  <c:v>118</c:v>
                </c:pt>
                <c:pt idx="2">
                  <c:v>145</c:v>
                </c:pt>
                <c:pt idx="3">
                  <c:v>138</c:v>
                </c:pt>
                <c:pt idx="4">
                  <c:v>176</c:v>
                </c:pt>
              </c:numCache>
            </c:numRef>
          </c:val>
        </c:ser>
        <c:dLbls>
          <c:showVal val="1"/>
        </c:dLbls>
        <c:gapWidth val="90"/>
        <c:axId val="532249984"/>
        <c:axId val="532280832"/>
      </c:barChart>
      <c:catAx>
        <c:axId val="53224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4155889604708498"/>
              <c:y val="0.94537815126050462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280832"/>
        <c:crosses val="autoZero"/>
        <c:auto val="1"/>
        <c:lblAlgn val="ctr"/>
        <c:lblOffset val="100"/>
        <c:tickLblSkip val="1"/>
        <c:tickMarkSkip val="1"/>
      </c:catAx>
      <c:valAx>
        <c:axId val="532280832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Maximum Wait (Days)</a:t>
                </a:r>
              </a:p>
            </c:rich>
          </c:tx>
          <c:layout>
            <c:manualLayout>
              <c:xMode val="edge"/>
              <c:yMode val="edge"/>
              <c:x val="5.4112554112554275E-3"/>
              <c:y val="0.361344537815126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24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2d'!$X$23</c:f>
          <c:strCache>
            <c:ptCount val="1"/>
            <c:pt idx="0">
              <c:v>Median wait from date decision to treat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8309859154929664"/>
          <c:y val="1.063829787234036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5.7421451787648993E-2"/>
          <c:y val="0.12978723404255321"/>
          <c:w val="0.83315276273022576"/>
          <c:h val="0.70851063829787264"/>
        </c:manualLayout>
      </c:layout>
      <c:barChart>
        <c:barDir val="col"/>
        <c:grouping val="clustered"/>
        <c:ser>
          <c:idx val="0"/>
          <c:order val="0"/>
          <c:tx>
            <c:v>Med Wait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delete val="1"/>
          </c:dLbls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2d'!$X$15:$AB$15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dLbls>
          <c:showVal val="1"/>
        </c:dLbls>
        <c:gapWidth val="60"/>
        <c:axId val="531723392"/>
        <c:axId val="531725312"/>
      </c:barChart>
      <c:catAx>
        <c:axId val="53172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2253521126760674"/>
              <c:y val="0.93829787234042772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725312"/>
        <c:crosses val="autoZero"/>
        <c:auto val="1"/>
        <c:lblAlgn val="ctr"/>
        <c:lblOffset val="100"/>
        <c:tickLblSkip val="1"/>
        <c:tickMarkSkip val="1"/>
      </c:catAx>
      <c:valAx>
        <c:axId val="531725312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Median Wait (Days)</a:t>
                </a:r>
              </a:p>
            </c:rich>
          </c:tx>
          <c:layout>
            <c:manualLayout>
              <c:xMode val="edge"/>
              <c:yMode val="edge"/>
              <c:x val="5.4171180931744424E-3"/>
              <c:y val="0.355319148936170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72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2d'!$X$24</c:f>
          <c:strCache>
            <c:ptCount val="1"/>
            <c:pt idx="0">
              <c:v>90th Percentile wait from date decision to treat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5948287175309991"/>
          <c:y val="1.0593220338983061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4655206433108861E-2"/>
          <c:y val="0.12711877557142981"/>
          <c:w val="0.80603490686609069"/>
          <c:h val="0.70974649694048331"/>
        </c:manualLayout>
      </c:layout>
      <c:barChart>
        <c:barDir val="col"/>
        <c:grouping val="clustered"/>
        <c:ser>
          <c:idx val="0"/>
          <c:order val="0"/>
          <c:tx>
            <c:v>90th Percentile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delete val="1"/>
          </c:dLbls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2d'!$X$16:$AB$16</c:f>
              <c:numCache>
                <c:formatCode>General</c:formatCode>
                <c:ptCount val="5"/>
                <c:pt idx="0">
                  <c:v>26</c:v>
                </c:pt>
                <c:pt idx="1">
                  <c:v>27</c:v>
                </c:pt>
                <c:pt idx="2">
                  <c:v>27</c:v>
                </c:pt>
                <c:pt idx="3">
                  <c:v>28</c:v>
                </c:pt>
                <c:pt idx="4">
                  <c:v>27</c:v>
                </c:pt>
              </c:numCache>
            </c:numRef>
          </c:val>
        </c:ser>
        <c:dLbls>
          <c:showVal val="1"/>
        </c:dLbls>
        <c:gapWidth val="60"/>
        <c:axId val="532348928"/>
        <c:axId val="532350848"/>
      </c:barChart>
      <c:lineChart>
        <c:grouping val="standard"/>
        <c:ser>
          <c:idx val="1"/>
          <c:order val="1"/>
          <c:tx>
            <c:v>31 day standard</c:v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dLbls>
            <c:delete val="1"/>
          </c:dLbls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2d'!$X$18:$AB$18</c:f>
              <c:numCache>
                <c:formatCode>General</c:formatCode>
                <c:ptCount val="5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</c:ser>
        <c:dLbls>
          <c:showVal val="1"/>
        </c:dLbls>
        <c:marker val="1"/>
        <c:axId val="532348928"/>
        <c:axId val="532350848"/>
      </c:lineChart>
      <c:catAx>
        <c:axId val="532348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170260883337869"/>
              <c:y val="0.93644156768539688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350848"/>
        <c:crosses val="autoZero"/>
        <c:auto val="1"/>
        <c:lblAlgn val="ctr"/>
        <c:lblOffset val="100"/>
        <c:tickLblSkip val="1"/>
        <c:tickMarkSkip val="1"/>
      </c:catAx>
      <c:valAx>
        <c:axId val="532350848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90th Percentile Wait (Days)</a:t>
                </a:r>
              </a:p>
            </c:rich>
          </c:tx>
          <c:layout>
            <c:manualLayout>
              <c:xMode val="edge"/>
              <c:yMode val="edge"/>
              <c:x val="5.387931034482759E-3"/>
              <c:y val="0.302966324124739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348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8900907321929779"/>
          <c:y val="0.17372903598914541"/>
          <c:w val="0.10452586206896397"/>
          <c:h val="0.1271188664976202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2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2d'!$X$20</c:f>
          <c:strCache>
            <c:ptCount val="1"/>
            <c:pt idx="0">
              <c:v>Number of eligible referrals in 31 day standard from date decision to treat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1425473883229242"/>
          <c:y val="1.08459869848156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7.7257930058323043E-2"/>
          <c:y val="0.12147505422993514"/>
          <c:w val="0.81284047540235405"/>
          <c:h val="0.7136659436008693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numRef>
              <c:f>'Charts 2d'!$X$9:$AB$9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2d'!$X$12:$AB$12</c:f>
              <c:numCache>
                <c:formatCode>General</c:formatCode>
                <c:ptCount val="5"/>
                <c:pt idx="0">
                  <c:v>5730</c:v>
                </c:pt>
                <c:pt idx="1">
                  <c:v>5590</c:v>
                </c:pt>
                <c:pt idx="2">
                  <c:v>5647</c:v>
                </c:pt>
                <c:pt idx="3">
                  <c:v>5749</c:v>
                </c:pt>
                <c:pt idx="4">
                  <c:v>5716</c:v>
                </c:pt>
              </c:numCache>
            </c:numRef>
          </c:val>
        </c:ser>
        <c:dLbls>
          <c:showVal val="1"/>
        </c:dLbls>
        <c:gapWidth val="80"/>
        <c:axId val="531757696"/>
        <c:axId val="532390656"/>
      </c:barChart>
      <c:catAx>
        <c:axId val="53175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3199152336643448"/>
              <c:y val="0.93492407809110822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2390656"/>
        <c:crosses val="autoZero"/>
        <c:auto val="1"/>
        <c:lblAlgn val="ctr"/>
        <c:lblOffset val="100"/>
        <c:tickLblSkip val="1"/>
        <c:tickMarkSkip val="1"/>
      </c:catAx>
      <c:valAx>
        <c:axId val="532390656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Number of eligible referrals</a:t>
                </a:r>
              </a:p>
            </c:rich>
          </c:tx>
          <c:layout>
            <c:manualLayout>
              <c:xMode val="edge"/>
              <c:yMode val="edge"/>
              <c:x val="5.4406964091404013E-3"/>
              <c:y val="0.290672451193059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75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33</xdr:row>
      <xdr:rowOff>38100</xdr:rowOff>
    </xdr:from>
    <xdr:to>
      <xdr:col>14</xdr:col>
      <xdr:colOff>371475</xdr:colOff>
      <xdr:row>61</xdr:row>
      <xdr:rowOff>76200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63</xdr:row>
      <xdr:rowOff>38100</xdr:rowOff>
    </xdr:from>
    <xdr:to>
      <xdr:col>14</xdr:col>
      <xdr:colOff>400050</xdr:colOff>
      <xdr:row>91</xdr:row>
      <xdr:rowOff>38100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93</xdr:row>
      <xdr:rowOff>38100</xdr:rowOff>
    </xdr:from>
    <xdr:to>
      <xdr:col>14</xdr:col>
      <xdr:colOff>390525</xdr:colOff>
      <xdr:row>120</xdr:row>
      <xdr:rowOff>142875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171450</xdr:colOff>
      <xdr:row>124</xdr:row>
      <xdr:rowOff>28575</xdr:rowOff>
    </xdr:from>
    <xdr:to>
      <xdr:col>14</xdr:col>
      <xdr:colOff>476250</xdr:colOff>
      <xdr:row>151</xdr:row>
      <xdr:rowOff>152400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3</xdr:row>
      <xdr:rowOff>114300</xdr:rowOff>
    </xdr:from>
    <xdr:to>
      <xdr:col>14</xdr:col>
      <xdr:colOff>333375</xdr:colOff>
      <xdr:row>30</xdr:row>
      <xdr:rowOff>133350</xdr:rowOff>
    </xdr:to>
    <xdr:graphicFrame macro="">
      <xdr:nvGraphicFramePr>
        <xdr:cNvPr id="6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Reporting\Practice\Kathryn\Table%201a%20qtr1_cancertype_breakdown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31%20Day%20Publication%20-%20TEMPLATE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LEAN\Kathryn\Copy%20of%20Table%201a%20-%20TEMPLATE_1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</sheetNames>
    <sheetDataSet>
      <sheetData sheetId="0"/>
      <sheetData sheetId="1"/>
      <sheetData sheetId="2"/>
      <sheetData sheetId="3">
        <row r="1">
          <cell r="A1" t="str">
            <v>Cancer_Area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eligible referrals1</v>
          </cell>
          <cell r="F1" t="str">
            <v>Number of eligible referrals started treatment within 62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224</v>
          </cell>
          <cell r="F2">
            <v>216</v>
          </cell>
          <cell r="G2">
            <v>106</v>
          </cell>
          <cell r="H2">
            <v>36.5</v>
          </cell>
          <cell r="I2">
            <v>59.7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127</v>
          </cell>
          <cell r="F3">
            <v>125</v>
          </cell>
          <cell r="G3">
            <v>90</v>
          </cell>
          <cell r="H3">
            <v>28</v>
          </cell>
          <cell r="I3">
            <v>57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2</v>
          </cell>
          <cell r="F4">
            <v>2</v>
          </cell>
          <cell r="G4">
            <v>21</v>
          </cell>
          <cell r="H4" t="str">
            <v>n/a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9</v>
          </cell>
          <cell r="F5">
            <v>9</v>
          </cell>
          <cell r="G5">
            <v>40</v>
          </cell>
          <cell r="H5">
            <v>13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158</v>
          </cell>
          <cell r="F6">
            <v>150</v>
          </cell>
          <cell r="G6">
            <v>140</v>
          </cell>
          <cell r="H6">
            <v>33</v>
          </cell>
          <cell r="I6">
            <v>56</v>
          </cell>
        </row>
        <row r="7">
          <cell r="A7" t="str">
            <v>1All Cancer Types*NHS Western Isles#</v>
          </cell>
          <cell r="B7">
            <v>1</v>
          </cell>
          <cell r="C7" t="str">
            <v>All Cancer Types*</v>
          </cell>
          <cell r="D7" t="str">
            <v>NHS Western Isles#</v>
          </cell>
          <cell r="E7">
            <v>8</v>
          </cell>
          <cell r="F7">
            <v>8</v>
          </cell>
          <cell r="G7">
            <v>57</v>
          </cell>
          <cell r="H7">
            <v>26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65</v>
          </cell>
          <cell r="F8">
            <v>64</v>
          </cell>
          <cell r="G8">
            <v>92</v>
          </cell>
          <cell r="H8">
            <v>34</v>
          </cell>
          <cell r="I8">
            <v>53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74</v>
          </cell>
          <cell r="F9">
            <v>72</v>
          </cell>
          <cell r="G9">
            <v>130</v>
          </cell>
          <cell r="H9">
            <v>23.5</v>
          </cell>
          <cell r="I9">
            <v>54.5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182</v>
          </cell>
          <cell r="F10">
            <v>175</v>
          </cell>
          <cell r="G10">
            <v>89</v>
          </cell>
          <cell r="H10">
            <v>34</v>
          </cell>
          <cell r="I10">
            <v>56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242</v>
          </cell>
          <cell r="F11">
            <v>240</v>
          </cell>
          <cell r="G11">
            <v>88</v>
          </cell>
          <cell r="H11">
            <v>34.5</v>
          </cell>
          <cell r="I11">
            <v>56</v>
          </cell>
        </row>
        <row r="12">
          <cell r="A12" t="str">
            <v>1All Cancer Types*SCAN Total</v>
          </cell>
          <cell r="B12">
            <v>1</v>
          </cell>
          <cell r="C12" t="str">
            <v>All Cancer Types*</v>
          </cell>
          <cell r="D12" t="str">
            <v>SCAN Total</v>
          </cell>
          <cell r="E12">
            <v>563</v>
          </cell>
          <cell r="F12">
            <v>551</v>
          </cell>
          <cell r="G12">
            <v>130</v>
          </cell>
          <cell r="H12">
            <v>32</v>
          </cell>
          <cell r="I12">
            <v>56</v>
          </cell>
        </row>
        <row r="13">
          <cell r="A13" t="str">
            <v>1All Cancer Types*NHS Ayrshire &amp; Arran</v>
          </cell>
          <cell r="B13">
            <v>1</v>
          </cell>
          <cell r="C13" t="str">
            <v>All Cancer Types*</v>
          </cell>
          <cell r="D13" t="str">
            <v>NHS Ayrshire &amp; Arran</v>
          </cell>
          <cell r="E13">
            <v>124</v>
          </cell>
          <cell r="F13">
            <v>114</v>
          </cell>
          <cell r="G13">
            <v>116</v>
          </cell>
          <cell r="H13">
            <v>27.5</v>
          </cell>
          <cell r="I13">
            <v>60.4</v>
          </cell>
        </row>
        <row r="14">
          <cell r="A14" t="str">
            <v>1All Cancer Types*NHS Forth Valley</v>
          </cell>
          <cell r="B14">
            <v>1</v>
          </cell>
          <cell r="C14" t="str">
            <v>All Cancer Types*</v>
          </cell>
          <cell r="D14" t="str">
            <v>NHS Forth Valley</v>
          </cell>
          <cell r="E14">
            <v>147</v>
          </cell>
          <cell r="F14">
            <v>139</v>
          </cell>
          <cell r="G14">
            <v>97</v>
          </cell>
          <cell r="H14">
            <v>38</v>
          </cell>
          <cell r="I14">
            <v>60</v>
          </cell>
        </row>
        <row r="15">
          <cell r="A15" t="str">
            <v>1All Cancer Types*NHS Greater Glasgow &amp; Clyde</v>
          </cell>
          <cell r="B15">
            <v>1</v>
          </cell>
          <cell r="C15" t="str">
            <v>All Cancer Types*</v>
          </cell>
          <cell r="D15" t="str">
            <v>NHS Greater Glasgow &amp; Clyde</v>
          </cell>
          <cell r="E15">
            <v>409</v>
          </cell>
          <cell r="F15">
            <v>394</v>
          </cell>
          <cell r="G15">
            <v>96</v>
          </cell>
          <cell r="H15">
            <v>35</v>
          </cell>
          <cell r="I15">
            <v>59</v>
          </cell>
        </row>
        <row r="16">
          <cell r="A16" t="str">
            <v>1All Cancer Types*NHS Lanarkshire</v>
          </cell>
          <cell r="B16">
            <v>1</v>
          </cell>
          <cell r="C16" t="str">
            <v>All Cancer Types*</v>
          </cell>
          <cell r="D16" t="str">
            <v>NHS Lanarkshire</v>
          </cell>
          <cell r="E16">
            <v>107</v>
          </cell>
          <cell r="F16">
            <v>105</v>
          </cell>
          <cell r="G16">
            <v>64</v>
          </cell>
          <cell r="H16">
            <v>31</v>
          </cell>
          <cell r="I16">
            <v>56</v>
          </cell>
        </row>
        <row r="17">
          <cell r="A17" t="str">
            <v>1All Cancer Types*WOSCAN Total</v>
          </cell>
          <cell r="B17">
            <v>1</v>
          </cell>
          <cell r="C17" t="str">
            <v>All Cancer Types*</v>
          </cell>
          <cell r="D17" t="str">
            <v>WOSCAN Total</v>
          </cell>
          <cell r="E17">
            <v>787</v>
          </cell>
          <cell r="F17">
            <v>752</v>
          </cell>
          <cell r="G17">
            <v>116</v>
          </cell>
          <cell r="H17">
            <v>34</v>
          </cell>
          <cell r="I17">
            <v>59</v>
          </cell>
        </row>
        <row r="18">
          <cell r="A18" t="str">
            <v>1All Cancer Types*Scotland</v>
          </cell>
          <cell r="B18">
            <v>1</v>
          </cell>
          <cell r="C18" t="str">
            <v>All Cancer Types*</v>
          </cell>
          <cell r="D18" t="str">
            <v>Scotland</v>
          </cell>
          <cell r="E18">
            <v>1878</v>
          </cell>
          <cell r="F18">
            <v>1813</v>
          </cell>
          <cell r="G18">
            <v>140</v>
          </cell>
          <cell r="H18">
            <v>33</v>
          </cell>
          <cell r="I18">
            <v>58</v>
          </cell>
        </row>
        <row r="19">
          <cell r="A19" t="str">
            <v>1All Cancer Types*NOSCAN Total</v>
          </cell>
          <cell r="B19">
            <v>1</v>
          </cell>
          <cell r="C19" t="str">
            <v>All Cancer Types*</v>
          </cell>
          <cell r="D19" t="str">
            <v>NOSCAN Total</v>
          </cell>
          <cell r="E19">
            <v>528</v>
          </cell>
          <cell r="F19">
            <v>510</v>
          </cell>
          <cell r="G19">
            <v>140</v>
          </cell>
          <cell r="H19">
            <v>33</v>
          </cell>
          <cell r="I19">
            <v>58</v>
          </cell>
        </row>
        <row r="20">
          <cell r="A20" t="str">
            <v>1BreastNHS Grampian</v>
          </cell>
          <cell r="B20">
            <v>1</v>
          </cell>
          <cell r="C20" t="str">
            <v>Breast</v>
          </cell>
          <cell r="D20" t="str">
            <v>NHS Grampian</v>
          </cell>
          <cell r="E20">
            <v>37</v>
          </cell>
          <cell r="F20">
            <v>37</v>
          </cell>
          <cell r="G20">
            <v>61</v>
          </cell>
          <cell r="H20">
            <v>42</v>
          </cell>
          <cell r="I20" t="str">
            <v>n/a</v>
          </cell>
        </row>
        <row r="21">
          <cell r="A21" t="str">
            <v>1BreastNHS Highland</v>
          </cell>
          <cell r="B21">
            <v>1</v>
          </cell>
          <cell r="C21" t="str">
            <v>Breast</v>
          </cell>
          <cell r="D21" t="str">
            <v>NHS Highland</v>
          </cell>
          <cell r="E21">
            <v>13</v>
          </cell>
          <cell r="F21">
            <v>13</v>
          </cell>
          <cell r="G21">
            <v>60</v>
          </cell>
          <cell r="H21">
            <v>48</v>
          </cell>
          <cell r="I21" t="str">
            <v>n/a</v>
          </cell>
        </row>
        <row r="22">
          <cell r="A22" t="str">
            <v>1BreastNHS Orkney</v>
          </cell>
          <cell r="B22">
            <v>1</v>
          </cell>
          <cell r="C22" t="str">
            <v>Breast</v>
          </cell>
          <cell r="D22" t="str">
            <v>NHS Orkney</v>
          </cell>
          <cell r="E22" t="str">
            <v>-</v>
          </cell>
          <cell r="F22" t="str">
            <v>-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1BreastNHS Shetland</v>
          </cell>
          <cell r="B23">
            <v>1</v>
          </cell>
          <cell r="C23" t="str">
            <v>Breast</v>
          </cell>
          <cell r="D23" t="str">
            <v>NHS Shetland</v>
          </cell>
          <cell r="E23">
            <v>1</v>
          </cell>
          <cell r="F23">
            <v>1</v>
          </cell>
          <cell r="G23">
            <v>29</v>
          </cell>
          <cell r="H23" t="str">
            <v>n/a</v>
          </cell>
          <cell r="I23" t="str">
            <v>n/a</v>
          </cell>
        </row>
        <row r="24">
          <cell r="A24" t="str">
            <v>1BreastNHS Tayside</v>
          </cell>
          <cell r="B24">
            <v>1</v>
          </cell>
          <cell r="C24" t="str">
            <v>Breast</v>
          </cell>
          <cell r="D24" t="str">
            <v>NHS Tayside</v>
          </cell>
          <cell r="E24">
            <v>28</v>
          </cell>
          <cell r="F24">
            <v>27</v>
          </cell>
          <cell r="G24">
            <v>70</v>
          </cell>
          <cell r="H24">
            <v>38</v>
          </cell>
          <cell r="I24" t="str">
            <v>n/a</v>
          </cell>
        </row>
        <row r="25">
          <cell r="A25" t="str">
            <v>1BreastNHS Western Isles#</v>
          </cell>
          <cell r="B25">
            <v>1</v>
          </cell>
          <cell r="C25" t="str">
            <v>Breast</v>
          </cell>
          <cell r="D25" t="str">
            <v>NHS Western Isles#</v>
          </cell>
          <cell r="E25" t="str">
            <v>-</v>
          </cell>
          <cell r="F25" t="str">
            <v>-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1BreastNOSCAN Total</v>
          </cell>
          <cell r="B26">
            <v>1</v>
          </cell>
          <cell r="C26" t="str">
            <v>Breast</v>
          </cell>
          <cell r="D26" t="str">
            <v>NOSCAN Total</v>
          </cell>
          <cell r="E26">
            <v>79</v>
          </cell>
          <cell r="F26">
            <v>78</v>
          </cell>
          <cell r="G26">
            <v>70</v>
          </cell>
          <cell r="H26">
            <v>40</v>
          </cell>
          <cell r="I26">
            <v>57</v>
          </cell>
        </row>
        <row r="27">
          <cell r="A27" t="str">
            <v>1BreastNHS Borders</v>
          </cell>
          <cell r="B27">
            <v>1</v>
          </cell>
          <cell r="C27" t="str">
            <v>Breast</v>
          </cell>
          <cell r="D27" t="str">
            <v>NHS Borders</v>
          </cell>
          <cell r="E27">
            <v>9</v>
          </cell>
          <cell r="F27">
            <v>9</v>
          </cell>
          <cell r="G27">
            <v>51</v>
          </cell>
          <cell r="H27">
            <v>29</v>
          </cell>
          <cell r="I27" t="str">
            <v>n/a</v>
          </cell>
        </row>
        <row r="28">
          <cell r="A28" t="str">
            <v>1BreastNHS Dumfries &amp; Galloway</v>
          </cell>
          <cell r="B28">
            <v>1</v>
          </cell>
          <cell r="C28" t="str">
            <v>Breast</v>
          </cell>
          <cell r="D28" t="str">
            <v>NHS Dumfries &amp; Galloway</v>
          </cell>
          <cell r="E28">
            <v>14</v>
          </cell>
          <cell r="F28">
            <v>14</v>
          </cell>
          <cell r="G28">
            <v>38</v>
          </cell>
          <cell r="H28">
            <v>20</v>
          </cell>
          <cell r="I28" t="str">
            <v>n/a</v>
          </cell>
        </row>
        <row r="29">
          <cell r="A29" t="str">
            <v>1BreastNHS Fife</v>
          </cell>
          <cell r="B29">
            <v>1</v>
          </cell>
          <cell r="C29" t="str">
            <v>Breast</v>
          </cell>
          <cell r="D29" t="str">
            <v>NHS Fife</v>
          </cell>
          <cell r="E29">
            <v>36</v>
          </cell>
          <cell r="F29">
            <v>36</v>
          </cell>
          <cell r="G29">
            <v>56</v>
          </cell>
          <cell r="H29">
            <v>31</v>
          </cell>
          <cell r="I29" t="str">
            <v>n/a</v>
          </cell>
        </row>
        <row r="30">
          <cell r="A30" t="str">
            <v>1BreastNHS Lothian</v>
          </cell>
          <cell r="B30">
            <v>1</v>
          </cell>
          <cell r="C30" t="str">
            <v>Breast</v>
          </cell>
          <cell r="D30" t="str">
            <v>NHS Lothian</v>
          </cell>
          <cell r="E30">
            <v>30</v>
          </cell>
          <cell r="F30">
            <v>30</v>
          </cell>
          <cell r="G30">
            <v>61</v>
          </cell>
          <cell r="H30">
            <v>36.5</v>
          </cell>
          <cell r="I30" t="str">
            <v>n/a</v>
          </cell>
        </row>
        <row r="31">
          <cell r="A31" t="str">
            <v>1BreastSCAN Total</v>
          </cell>
          <cell r="B31">
            <v>1</v>
          </cell>
          <cell r="C31" t="str">
            <v>Breast</v>
          </cell>
          <cell r="D31" t="str">
            <v>SCAN Total</v>
          </cell>
          <cell r="E31">
            <v>89</v>
          </cell>
          <cell r="F31">
            <v>89</v>
          </cell>
          <cell r="G31">
            <v>61</v>
          </cell>
          <cell r="H31">
            <v>31</v>
          </cell>
          <cell r="I31">
            <v>44.4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14</v>
          </cell>
          <cell r="F32">
            <v>12</v>
          </cell>
          <cell r="G32">
            <v>63</v>
          </cell>
          <cell r="H32">
            <v>42</v>
          </cell>
          <cell r="I32" t="str">
            <v>n/a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23</v>
          </cell>
          <cell r="F33">
            <v>22</v>
          </cell>
          <cell r="G33">
            <v>87</v>
          </cell>
          <cell r="H33">
            <v>42</v>
          </cell>
          <cell r="I33" t="str">
            <v>n/a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84</v>
          </cell>
          <cell r="F34">
            <v>84</v>
          </cell>
          <cell r="G34">
            <v>62</v>
          </cell>
          <cell r="H34">
            <v>33.5</v>
          </cell>
          <cell r="I34">
            <v>53.7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35</v>
          </cell>
          <cell r="F35">
            <v>35</v>
          </cell>
          <cell r="G35">
            <v>62</v>
          </cell>
          <cell r="H35">
            <v>35</v>
          </cell>
          <cell r="I35" t="str">
            <v>n/a</v>
          </cell>
        </row>
        <row r="36">
          <cell r="A36" t="str">
            <v>1BreastWOSCAN Total</v>
          </cell>
          <cell r="B36">
            <v>1</v>
          </cell>
          <cell r="C36" t="str">
            <v>Breast</v>
          </cell>
          <cell r="D36" t="str">
            <v>WOSCAN Total</v>
          </cell>
          <cell r="E36">
            <v>156</v>
          </cell>
          <cell r="F36">
            <v>153</v>
          </cell>
          <cell r="G36">
            <v>87</v>
          </cell>
          <cell r="H36">
            <v>35</v>
          </cell>
          <cell r="I36">
            <v>57</v>
          </cell>
        </row>
        <row r="37">
          <cell r="A37" t="str">
            <v>1BreastScotland</v>
          </cell>
          <cell r="B37">
            <v>1</v>
          </cell>
          <cell r="C37" t="str">
            <v>Breast</v>
          </cell>
          <cell r="D37" t="str">
            <v>Scotland</v>
          </cell>
          <cell r="E37">
            <v>324</v>
          </cell>
          <cell r="F37">
            <v>320</v>
          </cell>
          <cell r="G37">
            <v>87</v>
          </cell>
          <cell r="H37">
            <v>35</v>
          </cell>
          <cell r="I37">
            <v>56</v>
          </cell>
        </row>
        <row r="38">
          <cell r="A38" t="str">
            <v>1ColorectalNHS Grampian</v>
          </cell>
          <cell r="B38">
            <v>1</v>
          </cell>
          <cell r="C38" t="str">
            <v>Colorectal</v>
          </cell>
          <cell r="D38" t="str">
            <v>NHS Grampian</v>
          </cell>
          <cell r="E38">
            <v>38</v>
          </cell>
          <cell r="F38">
            <v>35</v>
          </cell>
          <cell r="G38">
            <v>86</v>
          </cell>
          <cell r="H38">
            <v>39.5</v>
          </cell>
          <cell r="I38" t="str">
            <v>n/a</v>
          </cell>
        </row>
        <row r="39">
          <cell r="A39" t="str">
            <v>1ColorectalNHS Highland</v>
          </cell>
          <cell r="B39">
            <v>1</v>
          </cell>
          <cell r="C39" t="str">
            <v>Colorectal</v>
          </cell>
          <cell r="D39" t="str">
            <v>NHS Highland</v>
          </cell>
          <cell r="E39">
            <v>18</v>
          </cell>
          <cell r="F39">
            <v>17</v>
          </cell>
          <cell r="G39">
            <v>90</v>
          </cell>
          <cell r="H39">
            <v>31.5</v>
          </cell>
          <cell r="I39" t="str">
            <v>n/a</v>
          </cell>
        </row>
        <row r="40">
          <cell r="A40" t="str">
            <v>1ColorectalNHS Orkney</v>
          </cell>
          <cell r="B40">
            <v>1</v>
          </cell>
          <cell r="C40" t="str">
            <v>Colorectal</v>
          </cell>
          <cell r="D40" t="str">
            <v>NHS Orkney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1ColorectalNHS Shetland</v>
          </cell>
          <cell r="B41">
            <v>1</v>
          </cell>
          <cell r="C41" t="str">
            <v>Colorectal</v>
          </cell>
          <cell r="D41" t="str">
            <v>NHS Shetland</v>
          </cell>
          <cell r="E41">
            <v>1</v>
          </cell>
          <cell r="F41">
            <v>1</v>
          </cell>
          <cell r="G41">
            <v>6</v>
          </cell>
          <cell r="H41" t="str">
            <v>n/a</v>
          </cell>
          <cell r="I41" t="str">
            <v>n/a</v>
          </cell>
        </row>
        <row r="42">
          <cell r="A42" t="str">
            <v>1ColorectalNHS Tayside</v>
          </cell>
          <cell r="B42">
            <v>1</v>
          </cell>
          <cell r="C42" t="str">
            <v>Colorectal</v>
          </cell>
          <cell r="D42" t="str">
            <v>NHS Tayside</v>
          </cell>
          <cell r="E42">
            <v>33</v>
          </cell>
          <cell r="F42">
            <v>31</v>
          </cell>
          <cell r="G42">
            <v>104</v>
          </cell>
          <cell r="H42">
            <v>23</v>
          </cell>
          <cell r="I42" t="str">
            <v>n/a</v>
          </cell>
        </row>
        <row r="43">
          <cell r="A43" t="str">
            <v>1ColorectalNHS Western Isles#</v>
          </cell>
          <cell r="B43">
            <v>1</v>
          </cell>
          <cell r="C43" t="str">
            <v>Colorectal</v>
          </cell>
          <cell r="D43" t="str">
            <v>NHS Western Isles#</v>
          </cell>
          <cell r="E43">
            <v>1</v>
          </cell>
          <cell r="F43">
            <v>1</v>
          </cell>
          <cell r="G43">
            <v>12</v>
          </cell>
          <cell r="H43" t="str">
            <v>n/a</v>
          </cell>
          <cell r="I43" t="str">
            <v>n/a</v>
          </cell>
        </row>
        <row r="44">
          <cell r="A44" t="str">
            <v>1ColorectalNOSCAN Total</v>
          </cell>
          <cell r="B44">
            <v>1</v>
          </cell>
          <cell r="C44" t="str">
            <v>Colorectal</v>
          </cell>
          <cell r="D44" t="str">
            <v>NOSCAN Total</v>
          </cell>
          <cell r="E44">
            <v>91</v>
          </cell>
          <cell r="F44">
            <v>85</v>
          </cell>
          <cell r="G44">
            <v>104</v>
          </cell>
          <cell r="H44">
            <v>33</v>
          </cell>
          <cell r="I44">
            <v>60</v>
          </cell>
        </row>
        <row r="45">
          <cell r="A45" t="str">
            <v>1ColorectalNHS Borders</v>
          </cell>
          <cell r="B45">
            <v>1</v>
          </cell>
          <cell r="C45" t="str">
            <v>Colorectal</v>
          </cell>
          <cell r="D45" t="str">
            <v>NHS Borders</v>
          </cell>
          <cell r="E45">
            <v>11</v>
          </cell>
          <cell r="F45">
            <v>11</v>
          </cell>
          <cell r="G45">
            <v>62</v>
          </cell>
          <cell r="H45">
            <v>48</v>
          </cell>
          <cell r="I45" t="str">
            <v>n/a</v>
          </cell>
        </row>
        <row r="46">
          <cell r="A46" t="str">
            <v>1ColorectalNHS Dumfries &amp; Galloway</v>
          </cell>
          <cell r="B46">
            <v>1</v>
          </cell>
          <cell r="C46" t="str">
            <v>Colorectal</v>
          </cell>
          <cell r="D46" t="str">
            <v>NHS Dumfries &amp; Galloway</v>
          </cell>
          <cell r="E46">
            <v>14</v>
          </cell>
          <cell r="F46">
            <v>14</v>
          </cell>
          <cell r="G46">
            <v>57</v>
          </cell>
          <cell r="H46">
            <v>30.5</v>
          </cell>
          <cell r="I46" t="str">
            <v>n/a</v>
          </cell>
        </row>
        <row r="47">
          <cell r="A47" t="str">
            <v>1ColorectalNHS Fife</v>
          </cell>
          <cell r="B47">
            <v>1</v>
          </cell>
          <cell r="C47" t="str">
            <v>Colorectal</v>
          </cell>
          <cell r="D47" t="str">
            <v>NHS Fife</v>
          </cell>
          <cell r="E47">
            <v>28</v>
          </cell>
          <cell r="F47">
            <v>27</v>
          </cell>
          <cell r="G47">
            <v>77</v>
          </cell>
          <cell r="H47">
            <v>13</v>
          </cell>
          <cell r="I47" t="str">
            <v>n/a</v>
          </cell>
        </row>
        <row r="48">
          <cell r="A48" t="str">
            <v>1ColorectalNHS Lothian</v>
          </cell>
          <cell r="B48">
            <v>1</v>
          </cell>
          <cell r="C48" t="str">
            <v>Colorectal</v>
          </cell>
          <cell r="D48" t="str">
            <v>NHS Lothian</v>
          </cell>
          <cell r="E48">
            <v>29</v>
          </cell>
          <cell r="F48">
            <v>29</v>
          </cell>
          <cell r="G48">
            <v>60</v>
          </cell>
          <cell r="H48">
            <v>35</v>
          </cell>
          <cell r="I48" t="str">
            <v>n/a</v>
          </cell>
        </row>
        <row r="49">
          <cell r="A49" t="str">
            <v>1ColorectalSCAN Total</v>
          </cell>
          <cell r="B49">
            <v>1</v>
          </cell>
          <cell r="C49" t="str">
            <v>Colorectal</v>
          </cell>
          <cell r="D49" t="str">
            <v>SCAN Total</v>
          </cell>
          <cell r="E49">
            <v>82</v>
          </cell>
          <cell r="F49">
            <v>81</v>
          </cell>
          <cell r="G49">
            <v>77</v>
          </cell>
          <cell r="H49">
            <v>33.5</v>
          </cell>
          <cell r="I49">
            <v>55</v>
          </cell>
        </row>
        <row r="50">
          <cell r="A50" t="str">
            <v>1ColorectalNHS Ayrshire &amp; Arran</v>
          </cell>
          <cell r="B50">
            <v>1</v>
          </cell>
          <cell r="C50" t="str">
            <v>Colorectal</v>
          </cell>
          <cell r="D50" t="str">
            <v>NHS Ayrshire &amp; Arran</v>
          </cell>
          <cell r="E50">
            <v>22</v>
          </cell>
          <cell r="F50">
            <v>21</v>
          </cell>
          <cell r="G50">
            <v>82</v>
          </cell>
          <cell r="H50">
            <v>20</v>
          </cell>
          <cell r="I50" t="str">
            <v>n/a</v>
          </cell>
        </row>
        <row r="51">
          <cell r="A51" t="str">
            <v>1ColorectalNHS Forth Valley</v>
          </cell>
          <cell r="B51">
            <v>1</v>
          </cell>
          <cell r="C51" t="str">
            <v>Colorectal</v>
          </cell>
          <cell r="D51" t="str">
            <v>NHS Forth Valley</v>
          </cell>
          <cell r="E51">
            <v>13</v>
          </cell>
          <cell r="F51">
            <v>13</v>
          </cell>
          <cell r="G51">
            <v>61</v>
          </cell>
          <cell r="H51">
            <v>45</v>
          </cell>
          <cell r="I51" t="str">
            <v>n/a</v>
          </cell>
        </row>
        <row r="52">
          <cell r="A52" t="str">
            <v>1ColorectalNHS Greater Glasgow &amp; Clyde</v>
          </cell>
          <cell r="B52">
            <v>1</v>
          </cell>
          <cell r="C52" t="str">
            <v>Colorectal</v>
          </cell>
          <cell r="D52" t="str">
            <v>NHS Greater Glasgow &amp; Clyde</v>
          </cell>
          <cell r="E52">
            <v>46</v>
          </cell>
          <cell r="F52">
            <v>44</v>
          </cell>
          <cell r="G52">
            <v>90</v>
          </cell>
          <cell r="H52">
            <v>25.5</v>
          </cell>
          <cell r="I52">
            <v>56.5</v>
          </cell>
        </row>
        <row r="53">
          <cell r="A53" t="str">
            <v>1ColorectalNHS Lanarkshire</v>
          </cell>
          <cell r="B53">
            <v>1</v>
          </cell>
          <cell r="C53" t="str">
            <v>Colorectal</v>
          </cell>
          <cell r="D53" t="str">
            <v>NHS Lanarkshire</v>
          </cell>
          <cell r="E53">
            <v>7</v>
          </cell>
          <cell r="F53">
            <v>7</v>
          </cell>
          <cell r="G53">
            <v>56</v>
          </cell>
          <cell r="H53">
            <v>26</v>
          </cell>
          <cell r="I53">
            <v>-1</v>
          </cell>
        </row>
        <row r="54">
          <cell r="A54" t="str">
            <v>1ColorectalWOSCAN Total</v>
          </cell>
          <cell r="B54">
            <v>1</v>
          </cell>
          <cell r="C54" t="str">
            <v>Colorectal</v>
          </cell>
          <cell r="D54" t="str">
            <v>WOSCAN Total</v>
          </cell>
          <cell r="E54">
            <v>88</v>
          </cell>
          <cell r="F54">
            <v>85</v>
          </cell>
          <cell r="G54">
            <v>90</v>
          </cell>
          <cell r="H54">
            <v>25</v>
          </cell>
          <cell r="I54">
            <v>56</v>
          </cell>
        </row>
        <row r="55">
          <cell r="A55" t="str">
            <v>1ColorectalScotland</v>
          </cell>
          <cell r="B55">
            <v>1</v>
          </cell>
          <cell r="C55" t="str">
            <v>Colorectal</v>
          </cell>
          <cell r="D55" t="str">
            <v>Scotland</v>
          </cell>
          <cell r="E55">
            <v>261</v>
          </cell>
          <cell r="F55">
            <v>251</v>
          </cell>
          <cell r="G55">
            <v>104</v>
          </cell>
          <cell r="H55">
            <v>29</v>
          </cell>
          <cell r="I55">
            <v>57</v>
          </cell>
        </row>
        <row r="56">
          <cell r="A56" t="str">
            <v>1Head &amp; NeckNHS Grampian</v>
          </cell>
          <cell r="B56">
            <v>1</v>
          </cell>
          <cell r="C56" t="str">
            <v>Head &amp; Neck</v>
          </cell>
          <cell r="D56" t="str">
            <v>NHS Grampian</v>
          </cell>
          <cell r="E56">
            <v>7</v>
          </cell>
          <cell r="F56">
            <v>7</v>
          </cell>
          <cell r="G56">
            <v>61</v>
          </cell>
          <cell r="H56">
            <v>57</v>
          </cell>
          <cell r="I56" t="str">
            <v>n/a</v>
          </cell>
        </row>
        <row r="57">
          <cell r="A57" t="str">
            <v>1Head &amp; NeckNHS Highland</v>
          </cell>
          <cell r="B57">
            <v>1</v>
          </cell>
          <cell r="C57" t="str">
            <v>Head &amp; Neck</v>
          </cell>
          <cell r="D57" t="str">
            <v>NHS Highland</v>
          </cell>
          <cell r="E57">
            <v>3</v>
          </cell>
          <cell r="F57">
            <v>3</v>
          </cell>
          <cell r="G57">
            <v>61</v>
          </cell>
          <cell r="H57">
            <v>53</v>
          </cell>
          <cell r="I57" t="str">
            <v>n/a</v>
          </cell>
        </row>
        <row r="58">
          <cell r="A58" t="str">
            <v>1Head &amp; NeckNHS Orkney</v>
          </cell>
          <cell r="B58">
            <v>1</v>
          </cell>
          <cell r="C58" t="str">
            <v>Head &amp; Neck</v>
          </cell>
          <cell r="D58" t="str">
            <v>NHS Orkney</v>
          </cell>
          <cell r="E58" t="str">
            <v>-</v>
          </cell>
          <cell r="F58" t="str">
            <v>-</v>
          </cell>
          <cell r="G58" t="str">
            <v>n/a</v>
          </cell>
          <cell r="H58" t="str">
            <v>n/a</v>
          </cell>
          <cell r="I58" t="str">
            <v>n/a</v>
          </cell>
        </row>
        <row r="59">
          <cell r="A59" t="str">
            <v>1Head &amp; NeckNHS Shetland</v>
          </cell>
          <cell r="B59">
            <v>1</v>
          </cell>
          <cell r="C59" t="str">
            <v>Head &amp; Neck</v>
          </cell>
          <cell r="D59" t="str">
            <v>NHS Shetland</v>
          </cell>
          <cell r="E59" t="str">
            <v>-</v>
          </cell>
          <cell r="F59" t="str">
            <v>-</v>
          </cell>
          <cell r="G59" t="str">
            <v>n/a</v>
          </cell>
          <cell r="H59" t="str">
            <v>n/a</v>
          </cell>
          <cell r="I59" t="str">
            <v>n/a</v>
          </cell>
        </row>
        <row r="60">
          <cell r="A60" t="str">
            <v>1Head &amp; NeckNHS Tayside</v>
          </cell>
          <cell r="B60">
            <v>1</v>
          </cell>
          <cell r="C60" t="str">
            <v>Head &amp; Neck</v>
          </cell>
          <cell r="D60" t="str">
            <v>NHS Tayside</v>
          </cell>
          <cell r="E60">
            <v>1</v>
          </cell>
          <cell r="F60">
            <v>1</v>
          </cell>
          <cell r="G60">
            <v>29</v>
          </cell>
          <cell r="H60" t="str">
            <v>n/a</v>
          </cell>
          <cell r="I60" t="str">
            <v>n/a</v>
          </cell>
        </row>
        <row r="61">
          <cell r="A61" t="str">
            <v>1Head &amp; NeckNHS Western Isles#</v>
          </cell>
          <cell r="B61">
            <v>1</v>
          </cell>
          <cell r="C61" t="str">
            <v>Head &amp; Neck</v>
          </cell>
          <cell r="D61" t="str">
            <v>NHS Western Isles#</v>
          </cell>
          <cell r="E61" t="str">
            <v>-</v>
          </cell>
          <cell r="F61" t="str">
            <v>-</v>
          </cell>
          <cell r="G61" t="str">
            <v>n/a</v>
          </cell>
          <cell r="H61" t="str">
            <v>n/a</v>
          </cell>
          <cell r="I61" t="str">
            <v>n/a</v>
          </cell>
        </row>
        <row r="62">
          <cell r="A62" t="str">
            <v>1Head &amp; NeckNOSCAN Total</v>
          </cell>
          <cell r="B62">
            <v>1</v>
          </cell>
          <cell r="C62" t="str">
            <v>Head &amp; Neck</v>
          </cell>
          <cell r="D62" t="str">
            <v>NOSCAN Total</v>
          </cell>
          <cell r="E62">
            <v>11</v>
          </cell>
          <cell r="F62">
            <v>11</v>
          </cell>
          <cell r="G62">
            <v>61</v>
          </cell>
          <cell r="H62">
            <v>53</v>
          </cell>
          <cell r="I62" t="str">
            <v>n/a</v>
          </cell>
        </row>
        <row r="63">
          <cell r="A63" t="str">
            <v>1Head &amp; NeckNHS Borders</v>
          </cell>
          <cell r="B63">
            <v>1</v>
          </cell>
          <cell r="C63" t="str">
            <v>Head &amp; Neck</v>
          </cell>
          <cell r="D63" t="str">
            <v>NHS Borders</v>
          </cell>
          <cell r="E63">
            <v>2</v>
          </cell>
          <cell r="F63">
            <v>2</v>
          </cell>
          <cell r="G63">
            <v>51</v>
          </cell>
          <cell r="H63" t="str">
            <v>n/a</v>
          </cell>
          <cell r="I63" t="str">
            <v>n/a</v>
          </cell>
        </row>
        <row r="64">
          <cell r="A64" t="str">
            <v>1Head &amp; NeckNHS Dumfries &amp; Galloway</v>
          </cell>
          <cell r="B64">
            <v>1</v>
          </cell>
          <cell r="C64" t="str">
            <v>Head &amp; Neck</v>
          </cell>
          <cell r="D64" t="str">
            <v>NHS Dumfries &amp; Galloway</v>
          </cell>
          <cell r="E64">
            <v>3</v>
          </cell>
          <cell r="F64">
            <v>3</v>
          </cell>
          <cell r="G64">
            <v>56</v>
          </cell>
          <cell r="H64">
            <v>29</v>
          </cell>
          <cell r="I64" t="str">
            <v>n/a</v>
          </cell>
        </row>
        <row r="65">
          <cell r="A65" t="str">
            <v>1Head &amp; NeckNHS Fife</v>
          </cell>
          <cell r="B65">
            <v>1</v>
          </cell>
          <cell r="C65" t="str">
            <v>Head &amp; Neck</v>
          </cell>
          <cell r="D65" t="str">
            <v>NHS Fife</v>
          </cell>
          <cell r="E65">
            <v>6</v>
          </cell>
          <cell r="F65">
            <v>5</v>
          </cell>
          <cell r="G65">
            <v>85</v>
          </cell>
          <cell r="H65">
            <v>55</v>
          </cell>
          <cell r="I65" t="str">
            <v>n/a</v>
          </cell>
        </row>
        <row r="66">
          <cell r="A66" t="str">
            <v>1Head &amp; NeckNHS Lothian</v>
          </cell>
          <cell r="B66">
            <v>1</v>
          </cell>
          <cell r="C66" t="str">
            <v>Head &amp; Neck</v>
          </cell>
          <cell r="D66" t="str">
            <v>NHS Lothian</v>
          </cell>
          <cell r="E66">
            <v>11</v>
          </cell>
          <cell r="F66">
            <v>11</v>
          </cell>
          <cell r="G66">
            <v>59</v>
          </cell>
          <cell r="H66">
            <v>41</v>
          </cell>
          <cell r="I66" t="str">
            <v>n/a</v>
          </cell>
        </row>
        <row r="67">
          <cell r="A67" t="str">
            <v>1Head &amp; NeckSCAN Total</v>
          </cell>
          <cell r="B67">
            <v>1</v>
          </cell>
          <cell r="C67" t="str">
            <v>Head &amp; Neck</v>
          </cell>
          <cell r="D67" t="str">
            <v>SCAN Total</v>
          </cell>
          <cell r="E67">
            <v>22</v>
          </cell>
          <cell r="F67">
            <v>21</v>
          </cell>
          <cell r="G67">
            <v>85</v>
          </cell>
          <cell r="H67">
            <v>42</v>
          </cell>
          <cell r="I67" t="str">
            <v>n/a</v>
          </cell>
        </row>
        <row r="68">
          <cell r="A68" t="str">
            <v>1Head &amp; NeckNHS Ayrshire &amp; Arran</v>
          </cell>
          <cell r="B68">
            <v>1</v>
          </cell>
          <cell r="C68" t="str">
            <v>Head &amp; Neck</v>
          </cell>
          <cell r="D68" t="str">
            <v>NHS Ayrshire &amp; Arran</v>
          </cell>
          <cell r="E68">
            <v>1</v>
          </cell>
          <cell r="F68">
            <v>0</v>
          </cell>
          <cell r="G68">
            <v>66</v>
          </cell>
          <cell r="H68" t="str">
            <v>n/a</v>
          </cell>
          <cell r="I68" t="str">
            <v>n/a</v>
          </cell>
        </row>
        <row r="69">
          <cell r="A69" t="str">
            <v>1Head &amp; NeckNHS Forth Valley</v>
          </cell>
          <cell r="B69">
            <v>1</v>
          </cell>
          <cell r="C69" t="str">
            <v>Head &amp; Neck</v>
          </cell>
          <cell r="D69" t="str">
            <v>NHS Forth Valley</v>
          </cell>
          <cell r="E69">
            <v>6</v>
          </cell>
          <cell r="F69">
            <v>6</v>
          </cell>
          <cell r="G69">
            <v>62</v>
          </cell>
          <cell r="H69">
            <v>38.5</v>
          </cell>
          <cell r="I69" t="str">
            <v>n/a</v>
          </cell>
        </row>
        <row r="70">
          <cell r="A70" t="str">
            <v>1Head &amp; NeckNHS Greater Glasgow &amp; Clyde</v>
          </cell>
          <cell r="B70">
            <v>1</v>
          </cell>
          <cell r="C70" t="str">
            <v>Head &amp; Neck</v>
          </cell>
          <cell r="D70" t="str">
            <v>NHS Greater Glasgow &amp; Clyde</v>
          </cell>
          <cell r="E70">
            <v>26</v>
          </cell>
          <cell r="F70">
            <v>26</v>
          </cell>
          <cell r="G70">
            <v>62</v>
          </cell>
          <cell r="H70">
            <v>42</v>
          </cell>
          <cell r="I70" t="str">
            <v>n/a</v>
          </cell>
        </row>
        <row r="71">
          <cell r="A71" t="str">
            <v>1Head &amp; NeckNHS Lanarkshire</v>
          </cell>
          <cell r="B71">
            <v>1</v>
          </cell>
          <cell r="C71" t="str">
            <v>Head &amp; Neck</v>
          </cell>
          <cell r="D71" t="str">
            <v>NHS Lanarkshire</v>
          </cell>
          <cell r="E71">
            <v>1</v>
          </cell>
          <cell r="F71">
            <v>1</v>
          </cell>
          <cell r="G71">
            <v>7</v>
          </cell>
          <cell r="H71" t="str">
            <v>n/a</v>
          </cell>
          <cell r="I71" t="str">
            <v>n/a</v>
          </cell>
        </row>
        <row r="72">
          <cell r="A72" t="str">
            <v>1Head &amp; NeckWOSCAN Total</v>
          </cell>
          <cell r="B72">
            <v>1</v>
          </cell>
          <cell r="C72" t="str">
            <v>Head &amp; Neck</v>
          </cell>
          <cell r="D72" t="str">
            <v>WOSCAN Total</v>
          </cell>
          <cell r="E72">
            <v>34</v>
          </cell>
          <cell r="F72">
            <v>33</v>
          </cell>
          <cell r="G72">
            <v>66</v>
          </cell>
          <cell r="H72">
            <v>39</v>
          </cell>
          <cell r="I72" t="str">
            <v>n/a</v>
          </cell>
        </row>
        <row r="73">
          <cell r="A73" t="str">
            <v>1Head &amp; NeckScotland</v>
          </cell>
          <cell r="B73">
            <v>1</v>
          </cell>
          <cell r="C73" t="str">
            <v>Head &amp; Neck</v>
          </cell>
          <cell r="D73" t="str">
            <v>Scotland</v>
          </cell>
          <cell r="E73">
            <v>67</v>
          </cell>
          <cell r="F73">
            <v>65</v>
          </cell>
          <cell r="G73">
            <v>85</v>
          </cell>
          <cell r="H73">
            <v>42</v>
          </cell>
          <cell r="I73">
            <v>60.7</v>
          </cell>
        </row>
        <row r="74">
          <cell r="A74" t="str">
            <v>1LungNHS Grampian</v>
          </cell>
          <cell r="B74">
            <v>1</v>
          </cell>
          <cell r="C74" t="str">
            <v>Lung</v>
          </cell>
          <cell r="D74" t="str">
            <v>NHS Grampian</v>
          </cell>
          <cell r="E74">
            <v>49</v>
          </cell>
          <cell r="F74">
            <v>49</v>
          </cell>
          <cell r="G74">
            <v>61</v>
          </cell>
          <cell r="H74">
            <v>37</v>
          </cell>
          <cell r="I74">
            <v>58.4</v>
          </cell>
        </row>
        <row r="75">
          <cell r="A75" t="str">
            <v>1LungNHS Highland</v>
          </cell>
          <cell r="B75">
            <v>1</v>
          </cell>
          <cell r="C75" t="str">
            <v>Lung</v>
          </cell>
          <cell r="D75" t="str">
            <v>NHS Highland</v>
          </cell>
          <cell r="E75">
            <v>29</v>
          </cell>
          <cell r="F75">
            <v>29</v>
          </cell>
          <cell r="G75">
            <v>59</v>
          </cell>
          <cell r="H75">
            <v>16</v>
          </cell>
          <cell r="I75" t="str">
            <v>n/a</v>
          </cell>
        </row>
        <row r="76">
          <cell r="A76" t="str">
            <v>1LungNHS Orkney</v>
          </cell>
          <cell r="B76">
            <v>1</v>
          </cell>
          <cell r="C76" t="str">
            <v>Lung</v>
          </cell>
          <cell r="D76" t="str">
            <v>NHS Orkney</v>
          </cell>
          <cell r="E76" t="str">
            <v>-</v>
          </cell>
          <cell r="F76" t="str">
            <v>-</v>
          </cell>
          <cell r="G76" t="str">
            <v>n/a</v>
          </cell>
          <cell r="H76" t="str">
            <v>n/a</v>
          </cell>
          <cell r="I76" t="str">
            <v>n/a</v>
          </cell>
        </row>
        <row r="77">
          <cell r="A77" t="str">
            <v>1LungNHS Shetland</v>
          </cell>
          <cell r="B77">
            <v>1</v>
          </cell>
          <cell r="C77" t="str">
            <v>Lung</v>
          </cell>
          <cell r="D77" t="str">
            <v>NHS Shetland</v>
          </cell>
          <cell r="E77">
            <v>3</v>
          </cell>
          <cell r="F77">
            <v>3</v>
          </cell>
          <cell r="G77">
            <v>40</v>
          </cell>
          <cell r="H77">
            <v>29</v>
          </cell>
          <cell r="I77" t="str">
            <v>n/a</v>
          </cell>
        </row>
        <row r="78">
          <cell r="A78" t="str">
            <v>1LungNHS Tayside</v>
          </cell>
          <cell r="B78">
            <v>1</v>
          </cell>
          <cell r="C78" t="str">
            <v>Lung</v>
          </cell>
          <cell r="D78" t="str">
            <v>NHS Tayside</v>
          </cell>
          <cell r="E78">
            <v>51</v>
          </cell>
          <cell r="F78">
            <v>48</v>
          </cell>
          <cell r="G78">
            <v>81</v>
          </cell>
          <cell r="H78">
            <v>36</v>
          </cell>
          <cell r="I78">
            <v>57</v>
          </cell>
        </row>
        <row r="79">
          <cell r="A79" t="str">
            <v>1LungNHS Western Isles#</v>
          </cell>
          <cell r="B79">
            <v>1</v>
          </cell>
          <cell r="C79" t="str">
            <v>Lung</v>
          </cell>
          <cell r="D79" t="str">
            <v>NHS Western Isles#</v>
          </cell>
          <cell r="E79">
            <v>1</v>
          </cell>
          <cell r="F79">
            <v>1</v>
          </cell>
          <cell r="G79">
            <v>1</v>
          </cell>
          <cell r="H79" t="str">
            <v>n/a</v>
          </cell>
          <cell r="I79" t="str">
            <v>n/a</v>
          </cell>
        </row>
        <row r="80">
          <cell r="A80" t="str">
            <v>1LungNOSCAN Total</v>
          </cell>
          <cell r="B80">
            <v>1</v>
          </cell>
          <cell r="C80" t="str">
            <v>Lung</v>
          </cell>
          <cell r="D80" t="str">
            <v>NOSCAN Total</v>
          </cell>
          <cell r="E80">
            <v>133</v>
          </cell>
          <cell r="F80">
            <v>130</v>
          </cell>
          <cell r="G80">
            <v>81</v>
          </cell>
          <cell r="H80">
            <v>35</v>
          </cell>
          <cell r="I80">
            <v>58</v>
          </cell>
        </row>
        <row r="81">
          <cell r="A81" t="str">
            <v>1LungNHS Borders</v>
          </cell>
          <cell r="B81">
            <v>1</v>
          </cell>
          <cell r="C81" t="str">
            <v>Lung</v>
          </cell>
          <cell r="D81" t="str">
            <v>NHS Borders</v>
          </cell>
          <cell r="E81">
            <v>12</v>
          </cell>
          <cell r="F81">
            <v>12</v>
          </cell>
          <cell r="G81">
            <v>58</v>
          </cell>
          <cell r="H81">
            <v>23</v>
          </cell>
          <cell r="I81" t="str">
            <v>n/a</v>
          </cell>
        </row>
        <row r="82">
          <cell r="A82" t="str">
            <v>1LungNHS Dumfries &amp; Galloway</v>
          </cell>
          <cell r="B82">
            <v>1</v>
          </cell>
          <cell r="C82" t="str">
            <v>Lung</v>
          </cell>
          <cell r="D82" t="str">
            <v>NHS Dumfries &amp; Galloway</v>
          </cell>
          <cell r="E82">
            <v>13</v>
          </cell>
          <cell r="F82">
            <v>13</v>
          </cell>
          <cell r="G82">
            <v>43</v>
          </cell>
          <cell r="H82">
            <v>23</v>
          </cell>
          <cell r="I82" t="str">
            <v>n/a</v>
          </cell>
        </row>
        <row r="83">
          <cell r="A83" t="str">
            <v>1LungNHS Fife</v>
          </cell>
          <cell r="B83">
            <v>1</v>
          </cell>
          <cell r="C83" t="str">
            <v>Lung</v>
          </cell>
          <cell r="D83" t="str">
            <v>NHS Fife</v>
          </cell>
          <cell r="E83">
            <v>44</v>
          </cell>
          <cell r="F83">
            <v>44</v>
          </cell>
          <cell r="G83">
            <v>59</v>
          </cell>
          <cell r="H83">
            <v>34</v>
          </cell>
          <cell r="I83">
            <v>53.7</v>
          </cell>
        </row>
        <row r="84">
          <cell r="A84" t="str">
            <v>1LungNHS Lothian</v>
          </cell>
          <cell r="B84">
            <v>1</v>
          </cell>
          <cell r="C84" t="str">
            <v>Lung</v>
          </cell>
          <cell r="D84" t="str">
            <v>NHS Lothian</v>
          </cell>
          <cell r="E84">
            <v>76</v>
          </cell>
          <cell r="F84">
            <v>76</v>
          </cell>
          <cell r="G84">
            <v>62</v>
          </cell>
          <cell r="H84">
            <v>31</v>
          </cell>
          <cell r="I84">
            <v>57</v>
          </cell>
        </row>
        <row r="85">
          <cell r="A85" t="str">
            <v>1LungSCAN Total</v>
          </cell>
          <cell r="B85">
            <v>1</v>
          </cell>
          <cell r="C85" t="str">
            <v>Lung</v>
          </cell>
          <cell r="D85" t="str">
            <v>SCAN Total</v>
          </cell>
          <cell r="E85">
            <v>145</v>
          </cell>
          <cell r="F85">
            <v>145</v>
          </cell>
          <cell r="G85">
            <v>62</v>
          </cell>
          <cell r="H85">
            <v>31</v>
          </cell>
          <cell r="I85">
            <v>56</v>
          </cell>
        </row>
        <row r="86">
          <cell r="A86" t="str">
            <v>1LungNHS Ayrshire &amp; Arran</v>
          </cell>
          <cell r="B86">
            <v>1</v>
          </cell>
          <cell r="C86" t="str">
            <v>Lung</v>
          </cell>
          <cell r="D86" t="str">
            <v>NHS Ayrshire &amp; Arran</v>
          </cell>
          <cell r="E86">
            <v>44</v>
          </cell>
          <cell r="F86">
            <v>43</v>
          </cell>
          <cell r="G86">
            <v>82</v>
          </cell>
          <cell r="H86">
            <v>26.5</v>
          </cell>
          <cell r="I86">
            <v>55.1</v>
          </cell>
        </row>
        <row r="87">
          <cell r="A87" t="str">
            <v>1LungNHS Forth Valley</v>
          </cell>
          <cell r="B87">
            <v>1</v>
          </cell>
          <cell r="C87" t="str">
            <v>Lung</v>
          </cell>
          <cell r="D87" t="str">
            <v>NHS Forth Valley</v>
          </cell>
          <cell r="E87">
            <v>29</v>
          </cell>
          <cell r="F87">
            <v>29</v>
          </cell>
          <cell r="G87">
            <v>62</v>
          </cell>
          <cell r="H87">
            <v>42</v>
          </cell>
          <cell r="I87" t="str">
            <v>n/a</v>
          </cell>
        </row>
        <row r="88">
          <cell r="A88" t="str">
            <v>1LungNHS Greater Glasgow &amp; Clyde</v>
          </cell>
          <cell r="B88">
            <v>1</v>
          </cell>
          <cell r="C88" t="str">
            <v>Lung</v>
          </cell>
          <cell r="D88" t="str">
            <v>NHS Greater Glasgow &amp; Clyde</v>
          </cell>
          <cell r="E88">
            <v>102</v>
          </cell>
          <cell r="F88">
            <v>92</v>
          </cell>
          <cell r="G88">
            <v>96</v>
          </cell>
          <cell r="H88">
            <v>35</v>
          </cell>
          <cell r="I88">
            <v>62</v>
          </cell>
        </row>
        <row r="89">
          <cell r="A89" t="str">
            <v>1LungNHS Lanarkshire</v>
          </cell>
          <cell r="B89">
            <v>1</v>
          </cell>
          <cell r="C89" t="str">
            <v>Lung</v>
          </cell>
          <cell r="D89" t="str">
            <v>NHS Lanarkshire</v>
          </cell>
          <cell r="E89">
            <v>18</v>
          </cell>
          <cell r="F89">
            <v>17</v>
          </cell>
          <cell r="G89">
            <v>63</v>
          </cell>
          <cell r="H89">
            <v>16.5</v>
          </cell>
          <cell r="I89" t="str">
            <v>n/a</v>
          </cell>
        </row>
        <row r="90">
          <cell r="A90" t="str">
            <v>1LungWOSCAN Total</v>
          </cell>
          <cell r="B90">
            <v>1</v>
          </cell>
          <cell r="C90" t="str">
            <v>Lung</v>
          </cell>
          <cell r="D90" t="str">
            <v>WOSCAN Total</v>
          </cell>
          <cell r="E90">
            <v>193</v>
          </cell>
          <cell r="F90">
            <v>181</v>
          </cell>
          <cell r="G90">
            <v>96</v>
          </cell>
          <cell r="H90">
            <v>34</v>
          </cell>
          <cell r="I90">
            <v>61</v>
          </cell>
        </row>
        <row r="91">
          <cell r="A91" t="str">
            <v>1LungScotland</v>
          </cell>
          <cell r="B91">
            <v>1</v>
          </cell>
          <cell r="C91" t="str">
            <v>Lung</v>
          </cell>
          <cell r="D91" t="str">
            <v>Scotland</v>
          </cell>
          <cell r="E91">
            <v>471</v>
          </cell>
          <cell r="F91">
            <v>456</v>
          </cell>
          <cell r="G91">
            <v>96</v>
          </cell>
          <cell r="H91">
            <v>34</v>
          </cell>
          <cell r="I91">
            <v>58</v>
          </cell>
        </row>
        <row r="92">
          <cell r="A92" t="str">
            <v>1LymphomaNHS Grampian</v>
          </cell>
          <cell r="B92">
            <v>1</v>
          </cell>
          <cell r="C92" t="str">
            <v>Lymphoma</v>
          </cell>
          <cell r="D92" t="str">
            <v>NHS Grampian</v>
          </cell>
          <cell r="E92">
            <v>9</v>
          </cell>
          <cell r="F92">
            <v>7</v>
          </cell>
          <cell r="G92">
            <v>69</v>
          </cell>
          <cell r="H92">
            <v>38</v>
          </cell>
          <cell r="I92" t="str">
            <v>n/a</v>
          </cell>
        </row>
        <row r="93">
          <cell r="A93" t="str">
            <v>1LymphomaNHS Highland</v>
          </cell>
          <cell r="B93">
            <v>1</v>
          </cell>
          <cell r="C93" t="str">
            <v>Lymphoma</v>
          </cell>
          <cell r="D93" t="str">
            <v>NHS Highland</v>
          </cell>
          <cell r="E93">
            <v>9</v>
          </cell>
          <cell r="F93">
            <v>9</v>
          </cell>
          <cell r="G93">
            <v>58</v>
          </cell>
          <cell r="H93">
            <v>14</v>
          </cell>
          <cell r="I93" t="str">
            <v>n/a</v>
          </cell>
        </row>
        <row r="94">
          <cell r="A94" t="str">
            <v>1LymphomaNHS Orkney</v>
          </cell>
          <cell r="B94">
            <v>1</v>
          </cell>
          <cell r="C94" t="str">
            <v>Lymphoma</v>
          </cell>
          <cell r="D94" t="str">
            <v>NHS Orkney</v>
          </cell>
          <cell r="E94">
            <v>1</v>
          </cell>
          <cell r="F94">
            <v>1</v>
          </cell>
          <cell r="G94">
            <v>21</v>
          </cell>
          <cell r="H94" t="str">
            <v>n/a</v>
          </cell>
          <cell r="I94" t="str">
            <v>n/a</v>
          </cell>
        </row>
        <row r="95">
          <cell r="A95" t="str">
            <v>1LymphomaNHS Shetland</v>
          </cell>
          <cell r="B95">
            <v>1</v>
          </cell>
          <cell r="C95" t="str">
            <v>Lymphoma</v>
          </cell>
          <cell r="D95" t="str">
            <v>NHS Shetland</v>
          </cell>
          <cell r="E95" t="str">
            <v>-</v>
          </cell>
          <cell r="F95" t="str">
            <v>-</v>
          </cell>
          <cell r="G95" t="str">
            <v>n/a</v>
          </cell>
          <cell r="H95" t="str">
            <v>n/a</v>
          </cell>
          <cell r="I95" t="str">
            <v>n/a</v>
          </cell>
        </row>
        <row r="96">
          <cell r="A96" t="str">
            <v>1LymphomaNHS Tayside</v>
          </cell>
          <cell r="B96">
            <v>1</v>
          </cell>
          <cell r="C96" t="str">
            <v>Lymphoma</v>
          </cell>
          <cell r="D96" t="str">
            <v>NHS Tayside</v>
          </cell>
          <cell r="E96">
            <v>6</v>
          </cell>
          <cell r="F96">
            <v>4</v>
          </cell>
          <cell r="G96">
            <v>140</v>
          </cell>
          <cell r="H96">
            <v>28.5</v>
          </cell>
          <cell r="I96" t="str">
            <v>n/a</v>
          </cell>
        </row>
        <row r="97">
          <cell r="A97" t="str">
            <v>1LymphomaNHS Western Isles#</v>
          </cell>
          <cell r="B97">
            <v>1</v>
          </cell>
          <cell r="C97" t="str">
            <v>Lymphoma</v>
          </cell>
          <cell r="D97" t="str">
            <v>NHS Western Isles#</v>
          </cell>
          <cell r="E97" t="str">
            <v>-</v>
          </cell>
          <cell r="F97" t="str">
            <v>-</v>
          </cell>
          <cell r="G97" t="str">
            <v>n/a</v>
          </cell>
          <cell r="H97" t="str">
            <v>n/a</v>
          </cell>
          <cell r="I97" t="str">
            <v>n/a</v>
          </cell>
        </row>
        <row r="98">
          <cell r="A98" t="str">
            <v>1LymphomaNOSCAN Total</v>
          </cell>
          <cell r="B98">
            <v>1</v>
          </cell>
          <cell r="C98" t="str">
            <v>Lymphoma</v>
          </cell>
          <cell r="D98" t="str">
            <v>NOSCAN Total</v>
          </cell>
          <cell r="E98">
            <v>25</v>
          </cell>
          <cell r="F98">
            <v>21</v>
          </cell>
          <cell r="G98">
            <v>140</v>
          </cell>
          <cell r="H98">
            <v>24</v>
          </cell>
          <cell r="I98" t="str">
            <v>n/a</v>
          </cell>
        </row>
        <row r="99">
          <cell r="A99" t="str">
            <v>1LymphomaNHS Borders</v>
          </cell>
          <cell r="B99">
            <v>1</v>
          </cell>
          <cell r="C99" t="str">
            <v>Lymphoma</v>
          </cell>
          <cell r="D99" t="str">
            <v>NHS Borders</v>
          </cell>
          <cell r="E99">
            <v>4</v>
          </cell>
          <cell r="F99">
            <v>4</v>
          </cell>
          <cell r="G99">
            <v>42</v>
          </cell>
          <cell r="H99">
            <v>37.5</v>
          </cell>
          <cell r="I99" t="str">
            <v>n/a</v>
          </cell>
        </row>
        <row r="100">
          <cell r="A100" t="str">
            <v>1LymphomaNHS Dumfries &amp; Galloway</v>
          </cell>
          <cell r="B100">
            <v>1</v>
          </cell>
          <cell r="C100" t="str">
            <v>Lymphoma</v>
          </cell>
          <cell r="D100" t="str">
            <v>NHS Dumfries &amp; Galloway</v>
          </cell>
          <cell r="E100">
            <v>6</v>
          </cell>
          <cell r="F100">
            <v>6</v>
          </cell>
          <cell r="G100">
            <v>30</v>
          </cell>
          <cell r="H100">
            <v>14.5</v>
          </cell>
          <cell r="I100" t="str">
            <v>n/a</v>
          </cell>
        </row>
        <row r="101">
          <cell r="A101" t="str">
            <v>1LymphomaNHS Fife</v>
          </cell>
          <cell r="B101">
            <v>1</v>
          </cell>
          <cell r="C101" t="str">
            <v>Lymphoma</v>
          </cell>
          <cell r="D101" t="str">
            <v>NHS Fife</v>
          </cell>
          <cell r="E101">
            <v>7</v>
          </cell>
          <cell r="F101">
            <v>7</v>
          </cell>
          <cell r="G101">
            <v>45</v>
          </cell>
          <cell r="H101">
            <v>34</v>
          </cell>
          <cell r="I101" t="str">
            <v>n/a</v>
          </cell>
        </row>
        <row r="102">
          <cell r="A102" t="str">
            <v>1LymphomaNHS Lothian</v>
          </cell>
          <cell r="B102">
            <v>1</v>
          </cell>
          <cell r="C102" t="str">
            <v>Lymphoma</v>
          </cell>
          <cell r="D102" t="str">
            <v>NHS Lothian</v>
          </cell>
          <cell r="E102">
            <v>7</v>
          </cell>
          <cell r="F102">
            <v>7</v>
          </cell>
          <cell r="G102">
            <v>60</v>
          </cell>
          <cell r="H102">
            <v>51</v>
          </cell>
          <cell r="I102" t="str">
            <v>n/a</v>
          </cell>
        </row>
        <row r="103">
          <cell r="A103" t="str">
            <v>1LymphomaSCAN Total</v>
          </cell>
          <cell r="B103">
            <v>1</v>
          </cell>
          <cell r="C103" t="str">
            <v>Lymphoma</v>
          </cell>
          <cell r="D103" t="str">
            <v>SCAN Total</v>
          </cell>
          <cell r="E103">
            <v>24</v>
          </cell>
          <cell r="F103">
            <v>24</v>
          </cell>
          <cell r="G103">
            <v>60</v>
          </cell>
          <cell r="H103">
            <v>32</v>
          </cell>
          <cell r="I103" t="str">
            <v>n/a</v>
          </cell>
        </row>
        <row r="104">
          <cell r="A104" t="str">
            <v>1LymphomaNHS Ayrshire &amp; Arran</v>
          </cell>
          <cell r="B104">
            <v>1</v>
          </cell>
          <cell r="C104" t="str">
            <v>Lymphoma</v>
          </cell>
          <cell r="D104" t="str">
            <v>NHS Ayrshire &amp; Arran</v>
          </cell>
          <cell r="E104">
            <v>2</v>
          </cell>
          <cell r="F104">
            <v>1</v>
          </cell>
          <cell r="G104">
            <v>73</v>
          </cell>
          <cell r="H104" t="str">
            <v>n/a</v>
          </cell>
          <cell r="I104" t="str">
            <v>n/a</v>
          </cell>
        </row>
        <row r="105">
          <cell r="A105" t="str">
            <v>1LymphomaNHS Forth Valley</v>
          </cell>
          <cell r="B105">
            <v>1</v>
          </cell>
          <cell r="C105" t="str">
            <v>Lymphoma</v>
          </cell>
          <cell r="D105" t="str">
            <v>NHS Forth Valley</v>
          </cell>
          <cell r="E105">
            <v>4</v>
          </cell>
          <cell r="F105">
            <v>4</v>
          </cell>
          <cell r="G105">
            <v>52</v>
          </cell>
          <cell r="H105">
            <v>39.5</v>
          </cell>
          <cell r="I105" t="str">
            <v>n/a</v>
          </cell>
        </row>
        <row r="106">
          <cell r="A106" t="str">
            <v>1LymphomaNHS Greater Glasgow &amp; Clyde</v>
          </cell>
          <cell r="B106">
            <v>1</v>
          </cell>
          <cell r="C106" t="str">
            <v>Lymphoma</v>
          </cell>
          <cell r="D106" t="str">
            <v>NHS Greater Glasgow &amp; Clyde</v>
          </cell>
          <cell r="E106">
            <v>15</v>
          </cell>
          <cell r="F106">
            <v>14</v>
          </cell>
          <cell r="G106">
            <v>79</v>
          </cell>
          <cell r="H106">
            <v>30</v>
          </cell>
          <cell r="I106" t="str">
            <v>n/a</v>
          </cell>
        </row>
        <row r="107">
          <cell r="A107" t="str">
            <v>1LymphomaNHS Lanarkshire</v>
          </cell>
          <cell r="B107">
            <v>1</v>
          </cell>
          <cell r="C107" t="str">
            <v>Lymphoma</v>
          </cell>
          <cell r="D107" t="str">
            <v>NHS Lanarkshire</v>
          </cell>
          <cell r="E107">
            <v>2</v>
          </cell>
          <cell r="F107">
            <v>2</v>
          </cell>
          <cell r="G107">
            <v>28</v>
          </cell>
          <cell r="H107" t="str">
            <v>n/a</v>
          </cell>
          <cell r="I107" t="str">
            <v>n/a</v>
          </cell>
        </row>
        <row r="108">
          <cell r="A108" t="str">
            <v>1LymphomaWOSCAN Total</v>
          </cell>
          <cell r="B108">
            <v>1</v>
          </cell>
          <cell r="C108" t="str">
            <v>Lymphoma</v>
          </cell>
          <cell r="D108" t="str">
            <v>WOSCAN Total</v>
          </cell>
          <cell r="E108">
            <v>23</v>
          </cell>
          <cell r="F108">
            <v>21</v>
          </cell>
          <cell r="G108">
            <v>79</v>
          </cell>
          <cell r="H108">
            <v>30</v>
          </cell>
          <cell r="I108" t="str">
            <v>n/a</v>
          </cell>
        </row>
        <row r="109">
          <cell r="A109" t="str">
            <v>1LymphomaScotland</v>
          </cell>
          <cell r="B109">
            <v>1</v>
          </cell>
          <cell r="C109" t="str">
            <v>Lymphoma</v>
          </cell>
          <cell r="D109" t="str">
            <v>Scotland</v>
          </cell>
          <cell r="E109">
            <v>72</v>
          </cell>
          <cell r="F109">
            <v>66</v>
          </cell>
          <cell r="G109">
            <v>140</v>
          </cell>
          <cell r="H109">
            <v>30</v>
          </cell>
          <cell r="I109">
            <v>60</v>
          </cell>
        </row>
        <row r="110">
          <cell r="A110" t="str">
            <v>1MelanomaNHS Grampian</v>
          </cell>
          <cell r="B110">
            <v>1</v>
          </cell>
          <cell r="C110" t="str">
            <v>Melanoma</v>
          </cell>
          <cell r="D110" t="str">
            <v>NHS Grampian</v>
          </cell>
          <cell r="E110">
            <v>13</v>
          </cell>
          <cell r="F110">
            <v>13</v>
          </cell>
          <cell r="G110">
            <v>57</v>
          </cell>
          <cell r="H110">
            <v>15</v>
          </cell>
          <cell r="I110" t="str">
            <v>n/a</v>
          </cell>
        </row>
        <row r="111">
          <cell r="A111" t="str">
            <v>1MelanomaNHS Highland</v>
          </cell>
          <cell r="B111">
            <v>1</v>
          </cell>
          <cell r="C111" t="str">
            <v>Melanoma</v>
          </cell>
          <cell r="D111" t="str">
            <v>NHS Highland</v>
          </cell>
          <cell r="E111">
            <v>6</v>
          </cell>
          <cell r="F111">
            <v>6</v>
          </cell>
          <cell r="G111">
            <v>34</v>
          </cell>
          <cell r="H111">
            <v>15.5</v>
          </cell>
          <cell r="I111" t="str">
            <v>n/a</v>
          </cell>
        </row>
        <row r="112">
          <cell r="A112" t="str">
            <v>1MelanomaNHS Orkney</v>
          </cell>
          <cell r="B112">
            <v>1</v>
          </cell>
          <cell r="C112" t="str">
            <v>Melanoma</v>
          </cell>
          <cell r="D112" t="str">
            <v>NHS Orkney</v>
          </cell>
          <cell r="E112" t="str">
            <v>-</v>
          </cell>
          <cell r="F112" t="str">
            <v>-</v>
          </cell>
          <cell r="G112" t="str">
            <v>n/a</v>
          </cell>
          <cell r="H112" t="str">
            <v>n/a</v>
          </cell>
          <cell r="I112" t="str">
            <v>n/a</v>
          </cell>
        </row>
        <row r="113">
          <cell r="A113" t="str">
            <v>1MelanomaNHS Shetland</v>
          </cell>
          <cell r="B113">
            <v>1</v>
          </cell>
          <cell r="C113" t="str">
            <v>Melanoma</v>
          </cell>
          <cell r="D113" t="str">
            <v>NHS Shetland</v>
          </cell>
          <cell r="E113">
            <v>1</v>
          </cell>
          <cell r="F113">
            <v>1</v>
          </cell>
          <cell r="G113">
            <v>13</v>
          </cell>
          <cell r="H113" t="str">
            <v>n/a</v>
          </cell>
          <cell r="I113" t="str">
            <v>n/a</v>
          </cell>
        </row>
        <row r="114">
          <cell r="A114" t="str">
            <v>1MelanomaNHS Tayside</v>
          </cell>
          <cell r="B114">
            <v>1</v>
          </cell>
          <cell r="C114" t="str">
            <v>Melanoma</v>
          </cell>
          <cell r="D114" t="str">
            <v>NHS Tayside</v>
          </cell>
          <cell r="E114">
            <v>1</v>
          </cell>
          <cell r="F114">
            <v>1</v>
          </cell>
          <cell r="G114">
            <v>12</v>
          </cell>
          <cell r="H114" t="str">
            <v>n/a</v>
          </cell>
          <cell r="I114" t="str">
            <v>n/a</v>
          </cell>
        </row>
        <row r="115">
          <cell r="A115" t="str">
            <v>1MelanomaNHS Western Isles#</v>
          </cell>
          <cell r="B115">
            <v>1</v>
          </cell>
          <cell r="C115" t="str">
            <v>Melanoma</v>
          </cell>
          <cell r="D115" t="str">
            <v>NHS Western Isles#</v>
          </cell>
          <cell r="E115" t="str">
            <v>-</v>
          </cell>
          <cell r="F115" t="str">
            <v>-</v>
          </cell>
          <cell r="G115" t="str">
            <v>n/a</v>
          </cell>
          <cell r="H115" t="str">
            <v>n/a</v>
          </cell>
          <cell r="I115" t="str">
            <v>n/a</v>
          </cell>
        </row>
        <row r="116">
          <cell r="A116" t="str">
            <v>1MelanomaNOSCAN Total</v>
          </cell>
          <cell r="B116">
            <v>1</v>
          </cell>
          <cell r="C116" t="str">
            <v>Melanoma</v>
          </cell>
          <cell r="D116" t="str">
            <v>NOSCAN Total</v>
          </cell>
          <cell r="E116">
            <v>21</v>
          </cell>
          <cell r="F116">
            <v>21</v>
          </cell>
          <cell r="G116">
            <v>57</v>
          </cell>
          <cell r="H116">
            <v>14</v>
          </cell>
          <cell r="I116" t="str">
            <v>n/a</v>
          </cell>
        </row>
        <row r="117">
          <cell r="A117" t="str">
            <v>1MelanomaNHS Borders</v>
          </cell>
          <cell r="B117">
            <v>1</v>
          </cell>
          <cell r="C117" t="str">
            <v>Melanoma</v>
          </cell>
          <cell r="D117" t="str">
            <v>NHS Borders</v>
          </cell>
          <cell r="E117">
            <v>4</v>
          </cell>
          <cell r="F117">
            <v>4</v>
          </cell>
          <cell r="G117">
            <v>31</v>
          </cell>
          <cell r="H117">
            <v>13.5</v>
          </cell>
          <cell r="I117" t="str">
            <v>n/a</v>
          </cell>
        </row>
        <row r="118">
          <cell r="A118" t="str">
            <v>1MelanomaNHS Dumfries &amp; Galloway</v>
          </cell>
          <cell r="B118">
            <v>1</v>
          </cell>
          <cell r="C118" t="str">
            <v>Melanoma</v>
          </cell>
          <cell r="D118" t="str">
            <v>NHS Dumfries &amp; Galloway</v>
          </cell>
          <cell r="E118" t="str">
            <v>-</v>
          </cell>
          <cell r="F118" t="str">
            <v>-</v>
          </cell>
          <cell r="G118" t="str">
            <v>n/a</v>
          </cell>
          <cell r="H118" t="str">
            <v>n/a</v>
          </cell>
          <cell r="I118" t="str">
            <v>n/a</v>
          </cell>
        </row>
        <row r="119">
          <cell r="A119" t="str">
            <v>1MelanomaNHS Fife</v>
          </cell>
          <cell r="B119">
            <v>1</v>
          </cell>
          <cell r="C119" t="str">
            <v>Melanoma</v>
          </cell>
          <cell r="D119" t="str">
            <v>NHS Fife</v>
          </cell>
          <cell r="E119">
            <v>4</v>
          </cell>
          <cell r="F119">
            <v>2</v>
          </cell>
          <cell r="G119">
            <v>71</v>
          </cell>
          <cell r="H119">
            <v>36</v>
          </cell>
          <cell r="I119" t="str">
            <v>n/a</v>
          </cell>
        </row>
        <row r="120">
          <cell r="A120" t="str">
            <v>1MelanomaNHS Lothian</v>
          </cell>
          <cell r="B120">
            <v>1</v>
          </cell>
          <cell r="C120" t="str">
            <v>Melanoma</v>
          </cell>
          <cell r="D120" t="str">
            <v>NHS Lothian</v>
          </cell>
          <cell r="E120">
            <v>9</v>
          </cell>
          <cell r="F120">
            <v>9</v>
          </cell>
          <cell r="G120">
            <v>49</v>
          </cell>
          <cell r="H120">
            <v>20</v>
          </cell>
          <cell r="I120" t="str">
            <v>n/a</v>
          </cell>
        </row>
        <row r="121">
          <cell r="A121" t="str">
            <v>1MelanomaSCAN Total</v>
          </cell>
          <cell r="B121">
            <v>1</v>
          </cell>
          <cell r="C121" t="str">
            <v>Melanoma</v>
          </cell>
          <cell r="D121" t="str">
            <v>SCAN Total</v>
          </cell>
          <cell r="E121">
            <v>17</v>
          </cell>
          <cell r="F121">
            <v>15</v>
          </cell>
          <cell r="G121">
            <v>71</v>
          </cell>
          <cell r="H121">
            <v>16</v>
          </cell>
          <cell r="I121" t="str">
            <v>n/a</v>
          </cell>
        </row>
        <row r="122">
          <cell r="A122" t="str">
            <v>1MelanomaNHS Ayrshire &amp; Arran</v>
          </cell>
          <cell r="B122">
            <v>1</v>
          </cell>
          <cell r="C122" t="str">
            <v>Melanoma</v>
          </cell>
          <cell r="D122" t="str">
            <v>NHS Ayrshire &amp; Arran</v>
          </cell>
          <cell r="E122" t="str">
            <v>-</v>
          </cell>
          <cell r="F122" t="str">
            <v>-</v>
          </cell>
          <cell r="G122" t="str">
            <v>n/a</v>
          </cell>
          <cell r="H122" t="str">
            <v>n/a</v>
          </cell>
          <cell r="I122" t="str">
            <v>n/a</v>
          </cell>
        </row>
        <row r="123">
          <cell r="A123" t="str">
            <v>1MelanomaNHS Forth Valley</v>
          </cell>
          <cell r="B123">
            <v>1</v>
          </cell>
          <cell r="C123" t="str">
            <v>Melanoma</v>
          </cell>
          <cell r="D123" t="str">
            <v>NHS Forth Valley</v>
          </cell>
          <cell r="E123">
            <v>5</v>
          </cell>
          <cell r="F123">
            <v>4</v>
          </cell>
          <cell r="G123">
            <v>74</v>
          </cell>
          <cell r="H123">
            <v>55</v>
          </cell>
          <cell r="I123" t="str">
            <v>n/a</v>
          </cell>
        </row>
        <row r="124">
          <cell r="A124" t="str">
            <v>1MelanomaNHS Greater Glasgow &amp; Clyde</v>
          </cell>
          <cell r="B124">
            <v>1</v>
          </cell>
          <cell r="C124" t="str">
            <v>Melanoma</v>
          </cell>
          <cell r="D124" t="str">
            <v>NHS Greater Glasgow &amp; Clyde</v>
          </cell>
          <cell r="E124">
            <v>18</v>
          </cell>
          <cell r="F124">
            <v>17</v>
          </cell>
          <cell r="G124">
            <v>75</v>
          </cell>
          <cell r="H124">
            <v>16</v>
          </cell>
          <cell r="I124" t="str">
            <v>n/a</v>
          </cell>
        </row>
        <row r="125">
          <cell r="A125" t="str">
            <v>1MelanomaNHS Lanarkshire</v>
          </cell>
          <cell r="B125">
            <v>1</v>
          </cell>
          <cell r="C125" t="str">
            <v>Melanoma</v>
          </cell>
          <cell r="D125" t="str">
            <v>NHS Lanarkshire</v>
          </cell>
          <cell r="E125">
            <v>3</v>
          </cell>
          <cell r="F125">
            <v>3</v>
          </cell>
          <cell r="G125">
            <v>44</v>
          </cell>
          <cell r="H125">
            <v>24</v>
          </cell>
          <cell r="I125" t="str">
            <v>n/a</v>
          </cell>
        </row>
        <row r="126">
          <cell r="A126" t="str">
            <v>1MelanomaWOSCAN Total</v>
          </cell>
          <cell r="B126">
            <v>1</v>
          </cell>
          <cell r="C126" t="str">
            <v>Melanoma</v>
          </cell>
          <cell r="D126" t="str">
            <v>WOSCAN Total</v>
          </cell>
          <cell r="E126">
            <v>26</v>
          </cell>
          <cell r="F126">
            <v>24</v>
          </cell>
          <cell r="G126">
            <v>75</v>
          </cell>
          <cell r="H126">
            <v>23</v>
          </cell>
          <cell r="I126" t="str">
            <v>n/a</v>
          </cell>
        </row>
        <row r="127">
          <cell r="A127" t="str">
            <v>1MelanomaScotland</v>
          </cell>
          <cell r="B127">
            <v>1</v>
          </cell>
          <cell r="C127" t="str">
            <v>Melanoma</v>
          </cell>
          <cell r="D127" t="str">
            <v>Scotland</v>
          </cell>
          <cell r="E127">
            <v>64</v>
          </cell>
          <cell r="F127">
            <v>60</v>
          </cell>
          <cell r="G127">
            <v>75</v>
          </cell>
          <cell r="H127">
            <v>17</v>
          </cell>
          <cell r="I127">
            <v>56</v>
          </cell>
        </row>
        <row r="128">
          <cell r="A128" t="str">
            <v>1OvarianNHS Grampian</v>
          </cell>
          <cell r="B128">
            <v>1</v>
          </cell>
          <cell r="C128" t="str">
            <v>Ovarian</v>
          </cell>
          <cell r="D128" t="str">
            <v>NHS Grampian</v>
          </cell>
          <cell r="E128">
            <v>9</v>
          </cell>
          <cell r="F128">
            <v>9</v>
          </cell>
          <cell r="G128">
            <v>40</v>
          </cell>
          <cell r="H128">
            <v>22</v>
          </cell>
          <cell r="I128" t="str">
            <v>n/a</v>
          </cell>
        </row>
        <row r="129">
          <cell r="A129" t="str">
            <v>1OvarianNHS Highland</v>
          </cell>
          <cell r="B129">
            <v>1</v>
          </cell>
          <cell r="C129" t="str">
            <v>Ovarian</v>
          </cell>
          <cell r="D129" t="str">
            <v>NHS Highland</v>
          </cell>
          <cell r="E129">
            <v>5</v>
          </cell>
          <cell r="F129">
            <v>5</v>
          </cell>
          <cell r="G129">
            <v>45</v>
          </cell>
          <cell r="H129">
            <v>18</v>
          </cell>
          <cell r="I129" t="str">
            <v>n/a</v>
          </cell>
        </row>
        <row r="130">
          <cell r="A130" t="str">
            <v>1OvarianNHS Orkney</v>
          </cell>
          <cell r="B130">
            <v>1</v>
          </cell>
          <cell r="C130" t="str">
            <v>Ovarian</v>
          </cell>
          <cell r="D130" t="str">
            <v>NHS Orkney</v>
          </cell>
          <cell r="E130" t="str">
            <v>-</v>
          </cell>
          <cell r="F130" t="str">
            <v>-</v>
          </cell>
          <cell r="G130" t="str">
            <v>n/a</v>
          </cell>
          <cell r="H130" t="str">
            <v>n/a</v>
          </cell>
          <cell r="I130" t="str">
            <v>n/a</v>
          </cell>
        </row>
        <row r="131">
          <cell r="A131" t="str">
            <v>1OvarianNHS Shetland</v>
          </cell>
          <cell r="B131">
            <v>1</v>
          </cell>
          <cell r="C131" t="str">
            <v>Ovarian</v>
          </cell>
          <cell r="D131" t="str">
            <v>NHS Shetland</v>
          </cell>
          <cell r="E131" t="str">
            <v>-</v>
          </cell>
          <cell r="F131" t="str">
            <v>-</v>
          </cell>
          <cell r="G131" t="str">
            <v>n/a</v>
          </cell>
          <cell r="H131" t="str">
            <v>n/a</v>
          </cell>
          <cell r="I131" t="str">
            <v>n/a</v>
          </cell>
        </row>
        <row r="132">
          <cell r="A132" t="str">
            <v>1OvarianNHS Tayside</v>
          </cell>
          <cell r="B132">
            <v>1</v>
          </cell>
          <cell r="C132" t="str">
            <v>Ovarian</v>
          </cell>
          <cell r="D132" t="str">
            <v>NHS Tayside</v>
          </cell>
          <cell r="E132">
            <v>6</v>
          </cell>
          <cell r="F132">
            <v>6</v>
          </cell>
          <cell r="G132">
            <v>42</v>
          </cell>
          <cell r="H132">
            <v>27</v>
          </cell>
          <cell r="I132" t="str">
            <v>n/a</v>
          </cell>
        </row>
        <row r="133">
          <cell r="A133" t="str">
            <v>1OvarianNHS Western Isles#</v>
          </cell>
          <cell r="B133">
            <v>1</v>
          </cell>
          <cell r="C133" t="str">
            <v>Ovarian</v>
          </cell>
          <cell r="D133" t="str">
            <v>NHS Western Isles#</v>
          </cell>
          <cell r="E133">
            <v>1</v>
          </cell>
          <cell r="F133">
            <v>1</v>
          </cell>
          <cell r="G133">
            <v>57</v>
          </cell>
          <cell r="H133" t="str">
            <v>n/a</v>
          </cell>
          <cell r="I133" t="str">
            <v>n/a</v>
          </cell>
        </row>
        <row r="134">
          <cell r="A134" t="str">
            <v>1OvarianNOSCAN Total</v>
          </cell>
          <cell r="B134">
            <v>1</v>
          </cell>
          <cell r="C134" t="str">
            <v>Ovarian</v>
          </cell>
          <cell r="D134" t="str">
            <v>NOSCAN Total</v>
          </cell>
          <cell r="E134">
            <v>21</v>
          </cell>
          <cell r="F134">
            <v>21</v>
          </cell>
          <cell r="G134">
            <v>57</v>
          </cell>
          <cell r="H134">
            <v>25</v>
          </cell>
          <cell r="I134" t="str">
            <v>n/a</v>
          </cell>
        </row>
        <row r="135">
          <cell r="A135" t="str">
            <v>1OvarianNHS Borders</v>
          </cell>
          <cell r="B135">
            <v>1</v>
          </cell>
          <cell r="C135" t="str">
            <v>Ovarian</v>
          </cell>
          <cell r="D135" t="str">
            <v>NHS Borders</v>
          </cell>
          <cell r="E135">
            <v>5</v>
          </cell>
          <cell r="F135">
            <v>5</v>
          </cell>
          <cell r="G135">
            <v>49</v>
          </cell>
          <cell r="H135">
            <v>14</v>
          </cell>
          <cell r="I135" t="str">
            <v>n/a</v>
          </cell>
        </row>
        <row r="136">
          <cell r="A136" t="str">
            <v>1OvarianNHS Dumfries &amp; Galloway</v>
          </cell>
          <cell r="B136">
            <v>1</v>
          </cell>
          <cell r="C136" t="str">
            <v>Ovarian</v>
          </cell>
          <cell r="D136" t="str">
            <v>NHS Dumfries &amp; Galloway</v>
          </cell>
          <cell r="E136">
            <v>4</v>
          </cell>
          <cell r="F136">
            <v>3</v>
          </cell>
          <cell r="G136">
            <v>66</v>
          </cell>
          <cell r="H136">
            <v>33.5</v>
          </cell>
          <cell r="I136" t="str">
            <v>n/a</v>
          </cell>
        </row>
        <row r="137">
          <cell r="A137" t="str">
            <v>1OvarianNHS Fife</v>
          </cell>
          <cell r="B137">
            <v>1</v>
          </cell>
          <cell r="C137" t="str">
            <v>Ovarian</v>
          </cell>
          <cell r="D137" t="str">
            <v>NHS Fife</v>
          </cell>
          <cell r="E137">
            <v>8</v>
          </cell>
          <cell r="F137">
            <v>8</v>
          </cell>
          <cell r="G137">
            <v>62</v>
          </cell>
          <cell r="H137">
            <v>48.5</v>
          </cell>
          <cell r="I137" t="str">
            <v>n/a</v>
          </cell>
        </row>
        <row r="138">
          <cell r="A138" t="str">
            <v>1OvarianNHS Lothian</v>
          </cell>
          <cell r="B138">
            <v>1</v>
          </cell>
          <cell r="C138" t="str">
            <v>Ovarian</v>
          </cell>
          <cell r="D138" t="str">
            <v>NHS Lothian</v>
          </cell>
          <cell r="E138">
            <v>4</v>
          </cell>
          <cell r="F138">
            <v>4</v>
          </cell>
          <cell r="G138">
            <v>46</v>
          </cell>
          <cell r="H138">
            <v>34.5</v>
          </cell>
          <cell r="I138" t="str">
            <v>n/a</v>
          </cell>
        </row>
        <row r="139">
          <cell r="A139" t="str">
            <v>1OvarianSCAN Total</v>
          </cell>
          <cell r="B139">
            <v>1</v>
          </cell>
          <cell r="C139" t="str">
            <v>Ovarian</v>
          </cell>
          <cell r="D139" t="str">
            <v>SCAN Total</v>
          </cell>
          <cell r="E139">
            <v>21</v>
          </cell>
          <cell r="F139">
            <v>20</v>
          </cell>
          <cell r="G139">
            <v>66</v>
          </cell>
          <cell r="H139">
            <v>35</v>
          </cell>
          <cell r="I139" t="str">
            <v>n/a</v>
          </cell>
        </row>
        <row r="140">
          <cell r="A140" t="str">
            <v>1OvarianNHS Ayrshire &amp; Arran</v>
          </cell>
          <cell r="B140">
            <v>1</v>
          </cell>
          <cell r="C140" t="str">
            <v>Ovarian</v>
          </cell>
          <cell r="D140" t="str">
            <v>NHS Ayrshire &amp; Arran</v>
          </cell>
          <cell r="E140">
            <v>4</v>
          </cell>
          <cell r="F140">
            <v>4</v>
          </cell>
          <cell r="G140">
            <v>46</v>
          </cell>
          <cell r="H140">
            <v>44.5</v>
          </cell>
          <cell r="I140" t="str">
            <v>n/a</v>
          </cell>
        </row>
        <row r="141">
          <cell r="A141" t="str">
            <v>1OvarianNHS Forth Valley</v>
          </cell>
          <cell r="B141">
            <v>1</v>
          </cell>
          <cell r="C141" t="str">
            <v>Ovarian</v>
          </cell>
          <cell r="D141" t="str">
            <v>NHS Forth Valley</v>
          </cell>
          <cell r="E141">
            <v>7</v>
          </cell>
          <cell r="F141">
            <v>7</v>
          </cell>
          <cell r="G141">
            <v>47</v>
          </cell>
          <cell r="H141">
            <v>22</v>
          </cell>
          <cell r="I141" t="str">
            <v>n/a</v>
          </cell>
        </row>
        <row r="142">
          <cell r="A142" t="str">
            <v>1OvarianNHS Greater Glasgow &amp; Clyde</v>
          </cell>
          <cell r="B142">
            <v>1</v>
          </cell>
          <cell r="C142" t="str">
            <v>Ovarian</v>
          </cell>
          <cell r="D142" t="str">
            <v>NHS Greater Glasgow &amp; Clyde</v>
          </cell>
          <cell r="E142">
            <v>5</v>
          </cell>
          <cell r="F142">
            <v>5</v>
          </cell>
          <cell r="G142">
            <v>52</v>
          </cell>
          <cell r="H142">
            <v>25</v>
          </cell>
          <cell r="I142" t="str">
            <v>n/a</v>
          </cell>
        </row>
        <row r="143">
          <cell r="A143" t="str">
            <v>1OvarianNHS Lanarkshire</v>
          </cell>
          <cell r="B143">
            <v>1</v>
          </cell>
          <cell r="C143" t="str">
            <v>Ovarian</v>
          </cell>
          <cell r="D143" t="str">
            <v>NHS Lanarkshire</v>
          </cell>
          <cell r="E143">
            <v>3</v>
          </cell>
          <cell r="F143">
            <v>3</v>
          </cell>
          <cell r="G143">
            <v>44</v>
          </cell>
          <cell r="H143">
            <v>30</v>
          </cell>
          <cell r="I143" t="str">
            <v>n/a</v>
          </cell>
        </row>
        <row r="144">
          <cell r="A144" t="str">
            <v>1OvarianWOSCAN Total</v>
          </cell>
          <cell r="B144">
            <v>1</v>
          </cell>
          <cell r="C144" t="str">
            <v>Ovarian</v>
          </cell>
          <cell r="D144" t="str">
            <v>WOSCAN Total</v>
          </cell>
          <cell r="E144">
            <v>19</v>
          </cell>
          <cell r="F144">
            <v>19</v>
          </cell>
          <cell r="G144">
            <v>52</v>
          </cell>
          <cell r="H144">
            <v>29</v>
          </cell>
          <cell r="I144" t="str">
            <v>n/a</v>
          </cell>
        </row>
        <row r="145">
          <cell r="A145" t="str">
            <v>1OvarianScotland</v>
          </cell>
          <cell r="B145">
            <v>1</v>
          </cell>
          <cell r="C145" t="str">
            <v>Ovarian</v>
          </cell>
          <cell r="D145" t="str">
            <v>Scotland</v>
          </cell>
          <cell r="E145">
            <v>61</v>
          </cell>
          <cell r="F145">
            <v>60</v>
          </cell>
          <cell r="G145">
            <v>66</v>
          </cell>
          <cell r="H145">
            <v>27</v>
          </cell>
          <cell r="I145">
            <v>49</v>
          </cell>
        </row>
        <row r="146">
          <cell r="A146" t="str">
            <v>1Upper GI - allNHS Grampian</v>
          </cell>
          <cell r="B146">
            <v>1</v>
          </cell>
          <cell r="C146" t="str">
            <v>Upper GI - all</v>
          </cell>
          <cell r="D146" t="str">
            <v>NHS Grampian</v>
          </cell>
          <cell r="E146">
            <v>25</v>
          </cell>
          <cell r="F146">
            <v>24</v>
          </cell>
          <cell r="G146">
            <v>106</v>
          </cell>
          <cell r="H146">
            <v>38</v>
          </cell>
          <cell r="I146" t="str">
            <v>n/a</v>
          </cell>
        </row>
        <row r="147">
          <cell r="A147" t="str">
            <v>1Upper GI - allNHS Highland</v>
          </cell>
          <cell r="B147">
            <v>1</v>
          </cell>
          <cell r="C147" t="str">
            <v>Upper GI - all</v>
          </cell>
          <cell r="D147" t="str">
            <v>NHS Highland</v>
          </cell>
          <cell r="E147">
            <v>20</v>
          </cell>
          <cell r="F147">
            <v>19</v>
          </cell>
          <cell r="G147">
            <v>67</v>
          </cell>
          <cell r="H147">
            <v>18</v>
          </cell>
          <cell r="I147" t="str">
            <v>n/a</v>
          </cell>
        </row>
        <row r="148">
          <cell r="A148" t="str">
            <v>1Upper GI - allNHS Orkney</v>
          </cell>
          <cell r="B148">
            <v>1</v>
          </cell>
          <cell r="C148" t="str">
            <v>Upper GI - all</v>
          </cell>
          <cell r="D148" t="str">
            <v>NHS Orkney</v>
          </cell>
          <cell r="E148">
            <v>1</v>
          </cell>
          <cell r="F148">
            <v>1</v>
          </cell>
          <cell r="G148">
            <v>20</v>
          </cell>
          <cell r="H148" t="str">
            <v>n/a</v>
          </cell>
          <cell r="I148" t="str">
            <v>n/a</v>
          </cell>
        </row>
        <row r="149">
          <cell r="A149" t="str">
            <v>1Upper GI - allNHS Shetland</v>
          </cell>
          <cell r="B149">
            <v>1</v>
          </cell>
          <cell r="C149" t="str">
            <v>Upper GI - all</v>
          </cell>
          <cell r="D149" t="str">
            <v>NHS Shetland</v>
          </cell>
          <cell r="E149">
            <v>2</v>
          </cell>
          <cell r="F149">
            <v>2</v>
          </cell>
          <cell r="G149">
            <v>10</v>
          </cell>
          <cell r="H149" t="str">
            <v>n/a</v>
          </cell>
          <cell r="I149" t="str">
            <v>n/a</v>
          </cell>
        </row>
        <row r="150">
          <cell r="A150" t="str">
            <v>1Upper GI - allNHS Tayside</v>
          </cell>
          <cell r="B150">
            <v>1</v>
          </cell>
          <cell r="C150" t="str">
            <v>Upper GI - all</v>
          </cell>
          <cell r="D150" t="str">
            <v>NHS Tayside</v>
          </cell>
          <cell r="E150">
            <v>18</v>
          </cell>
          <cell r="F150">
            <v>18</v>
          </cell>
          <cell r="G150">
            <v>49</v>
          </cell>
          <cell r="H150">
            <v>19.5</v>
          </cell>
          <cell r="I150" t="str">
            <v>n/a</v>
          </cell>
        </row>
        <row r="151">
          <cell r="A151" t="str">
            <v>1Upper GI - allNHS Western Isles#</v>
          </cell>
          <cell r="B151">
            <v>1</v>
          </cell>
          <cell r="C151" t="str">
            <v>Upper GI - all</v>
          </cell>
          <cell r="D151" t="str">
            <v>NHS Western Isles#</v>
          </cell>
          <cell r="E151">
            <v>3</v>
          </cell>
          <cell r="F151">
            <v>3</v>
          </cell>
          <cell r="G151">
            <v>44</v>
          </cell>
          <cell r="H151">
            <v>29</v>
          </cell>
          <cell r="I151" t="str">
            <v>n/a</v>
          </cell>
        </row>
        <row r="152">
          <cell r="A152" t="str">
            <v>1Upper GI - allNOSCAN Total</v>
          </cell>
          <cell r="B152">
            <v>1</v>
          </cell>
          <cell r="C152" t="str">
            <v>Upper GI - all</v>
          </cell>
          <cell r="D152" t="str">
            <v>NOSCAN Total</v>
          </cell>
          <cell r="E152">
            <v>69</v>
          </cell>
          <cell r="F152">
            <v>67</v>
          </cell>
          <cell r="G152">
            <v>106</v>
          </cell>
          <cell r="H152">
            <v>21.5</v>
          </cell>
          <cell r="I152">
            <v>50</v>
          </cell>
        </row>
        <row r="153">
          <cell r="A153" t="str">
            <v>1Upper GI - allNHS Borders</v>
          </cell>
          <cell r="B153">
            <v>1</v>
          </cell>
          <cell r="C153" t="str">
            <v>Upper GI - all</v>
          </cell>
          <cell r="D153" t="str">
            <v>NHS Borders</v>
          </cell>
          <cell r="E153">
            <v>3</v>
          </cell>
          <cell r="F153">
            <v>3</v>
          </cell>
          <cell r="G153">
            <v>60</v>
          </cell>
          <cell r="H153">
            <v>55</v>
          </cell>
          <cell r="I153" t="str">
            <v>n/a</v>
          </cell>
        </row>
        <row r="154">
          <cell r="A154" t="str">
            <v>1Upper GI - allNHS Dumfries &amp; Galloway</v>
          </cell>
          <cell r="B154">
            <v>1</v>
          </cell>
          <cell r="C154" t="str">
            <v>Upper GI - all</v>
          </cell>
          <cell r="D154" t="str">
            <v>NHS Dumfries &amp; Galloway</v>
          </cell>
          <cell r="E154">
            <v>10</v>
          </cell>
          <cell r="F154">
            <v>9</v>
          </cell>
          <cell r="G154">
            <v>130</v>
          </cell>
          <cell r="H154">
            <v>30</v>
          </cell>
          <cell r="I154" t="str">
            <v>n/a</v>
          </cell>
        </row>
        <row r="155">
          <cell r="A155" t="str">
            <v>1Upper GI - allNHS Fife</v>
          </cell>
          <cell r="B155">
            <v>1</v>
          </cell>
          <cell r="C155" t="str">
            <v>Upper GI - all</v>
          </cell>
          <cell r="D155" t="str">
            <v>NHS Fife</v>
          </cell>
          <cell r="E155">
            <v>21</v>
          </cell>
          <cell r="F155">
            <v>19</v>
          </cell>
          <cell r="G155">
            <v>89</v>
          </cell>
          <cell r="H155">
            <v>37</v>
          </cell>
          <cell r="I155" t="str">
            <v>n/a</v>
          </cell>
        </row>
        <row r="156">
          <cell r="A156" t="str">
            <v>1Upper GI - allNHS Lothian</v>
          </cell>
          <cell r="B156">
            <v>1</v>
          </cell>
          <cell r="C156" t="str">
            <v>Upper GI - all</v>
          </cell>
          <cell r="D156" t="str">
            <v>NHS Lothian</v>
          </cell>
          <cell r="E156">
            <v>26</v>
          </cell>
          <cell r="F156">
            <v>26</v>
          </cell>
          <cell r="G156">
            <v>55</v>
          </cell>
          <cell r="H156">
            <v>22.5</v>
          </cell>
          <cell r="I156" t="str">
            <v>n/a</v>
          </cell>
        </row>
        <row r="157">
          <cell r="A157" t="str">
            <v>1Upper GI - allSCAN Total</v>
          </cell>
          <cell r="B157">
            <v>1</v>
          </cell>
          <cell r="C157" t="str">
            <v>Upper GI - all</v>
          </cell>
          <cell r="D157" t="str">
            <v>SCAN Total</v>
          </cell>
          <cell r="E157">
            <v>60</v>
          </cell>
          <cell r="F157">
            <v>57</v>
          </cell>
          <cell r="G157">
            <v>130</v>
          </cell>
          <cell r="H157">
            <v>32</v>
          </cell>
          <cell r="I157">
            <v>57</v>
          </cell>
        </row>
        <row r="158">
          <cell r="A158" t="str">
            <v>1Upper GI - allNHS Ayrshire &amp; Arran</v>
          </cell>
          <cell r="B158">
            <v>1</v>
          </cell>
          <cell r="C158" t="str">
            <v>Upper GI - all</v>
          </cell>
          <cell r="D158" t="str">
            <v>NHS Ayrshire &amp; Arran</v>
          </cell>
          <cell r="E158">
            <v>15</v>
          </cell>
          <cell r="F158">
            <v>15</v>
          </cell>
          <cell r="G158">
            <v>52</v>
          </cell>
          <cell r="H158">
            <v>20</v>
          </cell>
          <cell r="I158" t="str">
            <v>n/a</v>
          </cell>
        </row>
        <row r="159">
          <cell r="A159" t="str">
            <v>1Upper GI - allNHS Forth Valley</v>
          </cell>
          <cell r="B159">
            <v>1</v>
          </cell>
          <cell r="C159" t="str">
            <v>Upper GI - all</v>
          </cell>
          <cell r="D159" t="str">
            <v>NHS Forth Valley</v>
          </cell>
          <cell r="E159">
            <v>23</v>
          </cell>
          <cell r="F159">
            <v>22</v>
          </cell>
          <cell r="G159">
            <v>76</v>
          </cell>
          <cell r="H159">
            <v>35</v>
          </cell>
          <cell r="I159" t="str">
            <v>n/a</v>
          </cell>
        </row>
        <row r="160">
          <cell r="A160" t="str">
            <v>1Upper GI - allNHS Greater Glasgow &amp; Clyde</v>
          </cell>
          <cell r="B160">
            <v>1</v>
          </cell>
          <cell r="C160" t="str">
            <v>Upper GI - all</v>
          </cell>
          <cell r="D160" t="str">
            <v>NHS Greater Glasgow &amp; Clyde</v>
          </cell>
          <cell r="E160">
            <v>55</v>
          </cell>
          <cell r="F160">
            <v>55</v>
          </cell>
          <cell r="G160">
            <v>62</v>
          </cell>
          <cell r="H160">
            <v>35</v>
          </cell>
          <cell r="I160">
            <v>60.8</v>
          </cell>
        </row>
        <row r="161">
          <cell r="A161" t="str">
            <v>1Upper GI - allNHS Lanarkshire</v>
          </cell>
          <cell r="B161">
            <v>1</v>
          </cell>
          <cell r="C161" t="str">
            <v>Upper GI - all</v>
          </cell>
          <cell r="D161" t="str">
            <v>NHS Lanarkshire</v>
          </cell>
          <cell r="E161">
            <v>15</v>
          </cell>
          <cell r="F161">
            <v>15</v>
          </cell>
          <cell r="G161">
            <v>56</v>
          </cell>
          <cell r="H161">
            <v>31</v>
          </cell>
          <cell r="I161" t="str">
            <v>n/a</v>
          </cell>
        </row>
        <row r="162">
          <cell r="A162" t="str">
            <v>1Upper GI - allWOSCAN Total</v>
          </cell>
          <cell r="B162">
            <v>1</v>
          </cell>
          <cell r="C162" t="str">
            <v>Upper GI - all</v>
          </cell>
          <cell r="D162" t="str">
            <v>WOSCAN Total</v>
          </cell>
          <cell r="E162">
            <v>108</v>
          </cell>
          <cell r="F162">
            <v>107</v>
          </cell>
          <cell r="G162">
            <v>76</v>
          </cell>
          <cell r="H162">
            <v>33</v>
          </cell>
          <cell r="I162">
            <v>57</v>
          </cell>
        </row>
        <row r="163">
          <cell r="A163" t="str">
            <v>1Upper GI - allScotland</v>
          </cell>
          <cell r="B163">
            <v>1</v>
          </cell>
          <cell r="C163" t="str">
            <v>Upper GI - all</v>
          </cell>
          <cell r="D163" t="str">
            <v>Scotland</v>
          </cell>
          <cell r="E163">
            <v>237</v>
          </cell>
          <cell r="F163">
            <v>231</v>
          </cell>
          <cell r="G163">
            <v>130</v>
          </cell>
          <cell r="H163">
            <v>30</v>
          </cell>
          <cell r="I163">
            <v>57</v>
          </cell>
        </row>
        <row r="164">
          <cell r="A164" t="str">
            <v>1Urology - allNHS Grampian</v>
          </cell>
          <cell r="B164">
            <v>1</v>
          </cell>
          <cell r="C164" t="str">
            <v>Urology - all</v>
          </cell>
          <cell r="D164" t="str">
            <v>NHS Grampian</v>
          </cell>
          <cell r="E164">
            <v>37</v>
          </cell>
          <cell r="F164">
            <v>35</v>
          </cell>
          <cell r="G164">
            <v>80</v>
          </cell>
          <cell r="H164">
            <v>32</v>
          </cell>
          <cell r="I164" t="str">
            <v>n/a</v>
          </cell>
        </row>
        <row r="165">
          <cell r="A165" t="str">
            <v>1Urology - allNHS Highland</v>
          </cell>
          <cell r="B165">
            <v>1</v>
          </cell>
          <cell r="C165" t="str">
            <v>Urology - all</v>
          </cell>
          <cell r="D165" t="str">
            <v>NHS Highland</v>
          </cell>
          <cell r="E165">
            <v>24</v>
          </cell>
          <cell r="F165">
            <v>24</v>
          </cell>
          <cell r="G165">
            <v>61</v>
          </cell>
          <cell r="H165">
            <v>36</v>
          </cell>
          <cell r="I165" t="str">
            <v>n/a</v>
          </cell>
        </row>
        <row r="166">
          <cell r="A166" t="str">
            <v>1Urology - allNHS Orkney</v>
          </cell>
          <cell r="B166">
            <v>1</v>
          </cell>
          <cell r="C166" t="str">
            <v>Urology - all</v>
          </cell>
          <cell r="D166" t="str">
            <v>NHS Orkney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1Urology - allNHS Shetland</v>
          </cell>
          <cell r="B167">
            <v>1</v>
          </cell>
          <cell r="C167" t="str">
            <v>Urology - all</v>
          </cell>
          <cell r="D167" t="str">
            <v>NHS Shetland</v>
          </cell>
          <cell r="E167">
            <v>1</v>
          </cell>
          <cell r="F167">
            <v>1</v>
          </cell>
          <cell r="G167">
            <v>14</v>
          </cell>
          <cell r="H167" t="str">
            <v>n/a</v>
          </cell>
          <cell r="I167" t="str">
            <v>n/a</v>
          </cell>
        </row>
        <row r="168">
          <cell r="A168" t="str">
            <v>1Urology - allNHS Tayside</v>
          </cell>
          <cell r="B168">
            <v>1</v>
          </cell>
          <cell r="C168" t="str">
            <v>Urology - all</v>
          </cell>
          <cell r="D168" t="str">
            <v>NHS Tayside</v>
          </cell>
          <cell r="E168">
            <v>14</v>
          </cell>
          <cell r="F168">
            <v>14</v>
          </cell>
          <cell r="G168">
            <v>56</v>
          </cell>
          <cell r="H168">
            <v>30</v>
          </cell>
          <cell r="I168" t="str">
            <v>n/a</v>
          </cell>
        </row>
        <row r="169">
          <cell r="A169" t="str">
            <v>1Urology - allNHS Western Isles#</v>
          </cell>
          <cell r="B169">
            <v>1</v>
          </cell>
          <cell r="C169" t="str">
            <v>Urology - all</v>
          </cell>
          <cell r="D169" t="str">
            <v>NHS Western Isles#</v>
          </cell>
          <cell r="E169">
            <v>2</v>
          </cell>
          <cell r="F169">
            <v>2</v>
          </cell>
          <cell r="G169">
            <v>48</v>
          </cell>
          <cell r="H169" t="str">
            <v>n/a</v>
          </cell>
          <cell r="I169" t="str">
            <v>n/a</v>
          </cell>
        </row>
        <row r="170">
          <cell r="A170" t="str">
            <v>1Urology - allNOSCAN Total</v>
          </cell>
          <cell r="B170">
            <v>1</v>
          </cell>
          <cell r="C170" t="str">
            <v>Urology - all</v>
          </cell>
          <cell r="D170" t="str">
            <v>NOSCAN Total</v>
          </cell>
          <cell r="E170">
            <v>78</v>
          </cell>
          <cell r="F170">
            <v>76</v>
          </cell>
          <cell r="G170">
            <v>80</v>
          </cell>
          <cell r="H170">
            <v>32</v>
          </cell>
          <cell r="I170">
            <v>57</v>
          </cell>
        </row>
        <row r="171">
          <cell r="A171" t="str">
            <v>1Urology - allNHS Borders</v>
          </cell>
          <cell r="B171">
            <v>1</v>
          </cell>
          <cell r="C171" t="str">
            <v>Urology - all</v>
          </cell>
          <cell r="D171" t="str">
            <v>NHS Borders</v>
          </cell>
          <cell r="E171">
            <v>15</v>
          </cell>
          <cell r="F171">
            <v>14</v>
          </cell>
          <cell r="G171">
            <v>92</v>
          </cell>
          <cell r="H171">
            <v>31</v>
          </cell>
          <cell r="I171" t="str">
            <v>n/a</v>
          </cell>
        </row>
        <row r="172">
          <cell r="A172" t="str">
            <v>1Urology - allNHS Dumfries &amp; Galloway</v>
          </cell>
          <cell r="B172">
            <v>1</v>
          </cell>
          <cell r="C172" t="str">
            <v>Urology - all</v>
          </cell>
          <cell r="D172" t="str">
            <v>NHS Dumfries &amp; Galloway</v>
          </cell>
          <cell r="E172">
            <v>10</v>
          </cell>
          <cell r="F172">
            <v>10</v>
          </cell>
          <cell r="G172">
            <v>56</v>
          </cell>
          <cell r="H172">
            <v>25</v>
          </cell>
          <cell r="I172" t="str">
            <v>n/a</v>
          </cell>
        </row>
        <row r="173">
          <cell r="A173" t="str">
            <v>1Urology - allNHS Fife</v>
          </cell>
          <cell r="B173">
            <v>1</v>
          </cell>
          <cell r="C173" t="str">
            <v>Urology - all</v>
          </cell>
          <cell r="D173" t="str">
            <v>NHS Fife</v>
          </cell>
          <cell r="E173">
            <v>28</v>
          </cell>
          <cell r="F173">
            <v>27</v>
          </cell>
          <cell r="G173">
            <v>89</v>
          </cell>
          <cell r="H173">
            <v>32</v>
          </cell>
          <cell r="I173" t="str">
            <v>n/a</v>
          </cell>
        </row>
        <row r="174">
          <cell r="A174" t="str">
            <v>1Urology - allNHS Lothian</v>
          </cell>
          <cell r="B174">
            <v>1</v>
          </cell>
          <cell r="C174" t="str">
            <v>Urology - all</v>
          </cell>
          <cell r="D174" t="str">
            <v>NHS Lothian</v>
          </cell>
          <cell r="E174">
            <v>50</v>
          </cell>
          <cell r="F174">
            <v>48</v>
          </cell>
          <cell r="G174">
            <v>88</v>
          </cell>
          <cell r="H174">
            <v>36.5</v>
          </cell>
          <cell r="I174">
            <v>60.1</v>
          </cell>
        </row>
        <row r="175">
          <cell r="A175" t="str">
            <v>1Urology - allSCAN Total</v>
          </cell>
          <cell r="B175">
            <v>1</v>
          </cell>
          <cell r="C175" t="str">
            <v>Urology - all</v>
          </cell>
          <cell r="D175" t="str">
            <v>SCAN Total</v>
          </cell>
          <cell r="E175">
            <v>103</v>
          </cell>
          <cell r="F175">
            <v>99</v>
          </cell>
          <cell r="G175">
            <v>92</v>
          </cell>
          <cell r="H175">
            <v>35</v>
          </cell>
          <cell r="I175">
            <v>60</v>
          </cell>
        </row>
        <row r="176">
          <cell r="A176" t="str">
            <v>1Urology - allNHS Ayrshire &amp; Arran</v>
          </cell>
          <cell r="B176">
            <v>1</v>
          </cell>
          <cell r="C176" t="str">
            <v>Urology - all</v>
          </cell>
          <cell r="D176" t="str">
            <v>NHS Ayrshire &amp; Arran</v>
          </cell>
          <cell r="E176">
            <v>22</v>
          </cell>
          <cell r="F176">
            <v>18</v>
          </cell>
          <cell r="G176">
            <v>116</v>
          </cell>
          <cell r="H176">
            <v>32</v>
          </cell>
          <cell r="I176" t="str">
            <v>n/a</v>
          </cell>
        </row>
        <row r="177">
          <cell r="A177" t="str">
            <v>1Urology - allNHS Forth Valley</v>
          </cell>
          <cell r="B177">
            <v>1</v>
          </cell>
          <cell r="C177" t="str">
            <v>Urology - all</v>
          </cell>
          <cell r="D177" t="str">
            <v>NHS Forth Valley</v>
          </cell>
          <cell r="E177">
            <v>37</v>
          </cell>
          <cell r="F177">
            <v>32</v>
          </cell>
          <cell r="G177">
            <v>97</v>
          </cell>
          <cell r="H177">
            <v>38</v>
          </cell>
          <cell r="I177" t="str">
            <v>n/a</v>
          </cell>
        </row>
        <row r="178">
          <cell r="A178" t="str">
            <v>1Urology - allNHS Greater Glasgow &amp; Clyde</v>
          </cell>
          <cell r="B178">
            <v>1</v>
          </cell>
          <cell r="C178" t="str">
            <v>Urology - all</v>
          </cell>
          <cell r="D178" t="str">
            <v>NHS Greater Glasgow &amp; Clyde</v>
          </cell>
          <cell r="E178">
            <v>58</v>
          </cell>
          <cell r="F178">
            <v>57</v>
          </cell>
          <cell r="G178">
            <v>88</v>
          </cell>
          <cell r="H178">
            <v>40</v>
          </cell>
          <cell r="I178">
            <v>59</v>
          </cell>
        </row>
        <row r="179">
          <cell r="A179" t="str">
            <v>1Urology - allNHS Lanarkshire</v>
          </cell>
          <cell r="B179">
            <v>1</v>
          </cell>
          <cell r="C179" t="str">
            <v>Urology - all</v>
          </cell>
          <cell r="D179" t="str">
            <v>NHS Lanarkshire</v>
          </cell>
          <cell r="E179">
            <v>23</v>
          </cell>
          <cell r="F179">
            <v>22</v>
          </cell>
          <cell r="G179">
            <v>64</v>
          </cell>
          <cell r="H179">
            <v>40</v>
          </cell>
          <cell r="I179" t="str">
            <v>n/a</v>
          </cell>
        </row>
        <row r="180">
          <cell r="A180" t="str">
            <v>1Urology - allWOSCAN Total</v>
          </cell>
          <cell r="B180">
            <v>1</v>
          </cell>
          <cell r="C180" t="str">
            <v>Urology - all</v>
          </cell>
          <cell r="D180" t="str">
            <v>WOSCAN Total</v>
          </cell>
          <cell r="E180">
            <v>140</v>
          </cell>
          <cell r="F180">
            <v>129</v>
          </cell>
          <cell r="G180">
            <v>116</v>
          </cell>
          <cell r="H180">
            <v>39</v>
          </cell>
          <cell r="I180">
            <v>62</v>
          </cell>
        </row>
        <row r="181">
          <cell r="A181" t="str">
            <v>1Urology - allScotland</v>
          </cell>
          <cell r="B181">
            <v>1</v>
          </cell>
          <cell r="C181" t="str">
            <v>Urology - all</v>
          </cell>
          <cell r="D181" t="str">
            <v>Scotland</v>
          </cell>
          <cell r="E181">
            <v>321</v>
          </cell>
          <cell r="F181">
            <v>304</v>
          </cell>
          <cell r="G181">
            <v>116</v>
          </cell>
          <cell r="H181">
            <v>35</v>
          </cell>
          <cell r="I181">
            <v>60</v>
          </cell>
        </row>
        <row r="182">
          <cell r="A182" t="str">
            <v>1Upper GI - HepatopancreatobiliaryNHS Grampian</v>
          </cell>
          <cell r="B182">
            <v>1</v>
          </cell>
          <cell r="C182" t="str">
            <v>Upper GI - Hepatopancreatobiliary</v>
          </cell>
          <cell r="D182" t="str">
            <v>NHS Grampian</v>
          </cell>
          <cell r="E182">
            <v>12</v>
          </cell>
          <cell r="F182">
            <v>11</v>
          </cell>
          <cell r="G182">
            <v>106</v>
          </cell>
          <cell r="H182">
            <v>38</v>
          </cell>
          <cell r="I182" t="str">
            <v>n/a</v>
          </cell>
        </row>
        <row r="183">
          <cell r="A183" t="str">
            <v>1Upper GI - HepatopancreatobiliaryNHS Highland</v>
          </cell>
          <cell r="B183">
            <v>1</v>
          </cell>
          <cell r="C183" t="str">
            <v>Upper GI - Hepatopancreatobiliary</v>
          </cell>
          <cell r="D183" t="str">
            <v>NHS Highland</v>
          </cell>
          <cell r="E183">
            <v>11</v>
          </cell>
          <cell r="F183">
            <v>11</v>
          </cell>
          <cell r="G183">
            <v>31</v>
          </cell>
          <cell r="H183">
            <v>13</v>
          </cell>
          <cell r="I183" t="str">
            <v>n/a</v>
          </cell>
        </row>
        <row r="184">
          <cell r="A184" t="str">
            <v>1Upper GI - HepatopancreatobiliaryNHS Orkney</v>
          </cell>
          <cell r="B184">
            <v>1</v>
          </cell>
          <cell r="C184" t="str">
            <v>Upper GI - Hepatopancreatobiliary</v>
          </cell>
          <cell r="D184" t="str">
            <v>NHS Orkney</v>
          </cell>
          <cell r="E184">
            <v>1</v>
          </cell>
          <cell r="F184">
            <v>1</v>
          </cell>
          <cell r="G184">
            <v>20</v>
          </cell>
          <cell r="H184" t="str">
            <v>n/a</v>
          </cell>
          <cell r="I184" t="str">
            <v>n/a</v>
          </cell>
        </row>
        <row r="185">
          <cell r="A185" t="str">
            <v>1Upper GI - HepatopancreatobiliaryNHS Shetland</v>
          </cell>
          <cell r="B185">
            <v>1</v>
          </cell>
          <cell r="C185" t="str">
            <v>Upper GI - Hepatopancreatobiliary</v>
          </cell>
          <cell r="D185" t="str">
            <v>NHS Shetland</v>
          </cell>
          <cell r="E185">
            <v>2</v>
          </cell>
          <cell r="F185">
            <v>2</v>
          </cell>
          <cell r="G185">
            <v>10</v>
          </cell>
          <cell r="H185" t="str">
            <v>n/a</v>
          </cell>
          <cell r="I185" t="str">
            <v>n/a</v>
          </cell>
        </row>
        <row r="186">
          <cell r="A186" t="str">
            <v>1Upper GI - HepatopancreatobiliaryNHS Tayside</v>
          </cell>
          <cell r="B186">
            <v>1</v>
          </cell>
          <cell r="C186" t="str">
            <v>Upper GI - Hepatopancreatobiliary</v>
          </cell>
          <cell r="D186" t="str">
            <v>NHS Tayside</v>
          </cell>
          <cell r="E186">
            <v>10</v>
          </cell>
          <cell r="F186">
            <v>10</v>
          </cell>
          <cell r="G186">
            <v>40</v>
          </cell>
          <cell r="H186">
            <v>14</v>
          </cell>
          <cell r="I186" t="str">
            <v>n/a</v>
          </cell>
        </row>
        <row r="187">
          <cell r="A187" t="str">
            <v>1Upper GI - HepatopancreatobiliaryNHS Western Isles#</v>
          </cell>
          <cell r="B187">
            <v>1</v>
          </cell>
          <cell r="C187" t="str">
            <v>Upper GI - Hepatopancreatobiliary</v>
          </cell>
          <cell r="D187" t="str">
            <v>NHS Western Isles#</v>
          </cell>
          <cell r="E187">
            <v>2</v>
          </cell>
          <cell r="F187">
            <v>2</v>
          </cell>
          <cell r="G187">
            <v>44</v>
          </cell>
          <cell r="H187" t="str">
            <v>n/a</v>
          </cell>
          <cell r="I187" t="str">
            <v>n/a</v>
          </cell>
        </row>
        <row r="188">
          <cell r="A188" t="str">
            <v>1Upper GI - HepatopancreatobiliaryNOSCAN Total</v>
          </cell>
          <cell r="B188">
            <v>1</v>
          </cell>
          <cell r="C188" t="str">
            <v>Upper GI - Hepatopancreatobiliary</v>
          </cell>
          <cell r="D188" t="str">
            <v>NOSCAN Total</v>
          </cell>
          <cell r="E188">
            <v>38</v>
          </cell>
          <cell r="F188">
            <v>37</v>
          </cell>
          <cell r="G188">
            <v>106</v>
          </cell>
          <cell r="H188">
            <v>19</v>
          </cell>
          <cell r="I188" t="str">
            <v>n/a</v>
          </cell>
        </row>
        <row r="189">
          <cell r="A189" t="str">
            <v>1Upper GI - HepatopancreatobiliaryNHS Borders</v>
          </cell>
          <cell r="B189">
            <v>1</v>
          </cell>
          <cell r="C189" t="str">
            <v>Upper GI - Hepatopancreatobiliary</v>
          </cell>
          <cell r="D189" t="str">
            <v>NHS Borders</v>
          </cell>
          <cell r="E189">
            <v>1</v>
          </cell>
          <cell r="F189">
            <v>1</v>
          </cell>
          <cell r="G189">
            <v>11</v>
          </cell>
          <cell r="H189" t="str">
            <v>n/a</v>
          </cell>
          <cell r="I189" t="str">
            <v>n/a</v>
          </cell>
        </row>
        <row r="190">
          <cell r="A190" t="str">
            <v>1Upper GI - HepatopancreatobiliaryNHS Dumfries &amp; Galloway</v>
          </cell>
          <cell r="B190">
            <v>1</v>
          </cell>
          <cell r="C190" t="str">
            <v>Upper GI - Hepatopancreatobiliary</v>
          </cell>
          <cell r="D190" t="str">
            <v>NHS Dumfries &amp; Galloway</v>
          </cell>
          <cell r="E190">
            <v>4</v>
          </cell>
          <cell r="F190">
            <v>4</v>
          </cell>
          <cell r="G190">
            <v>59</v>
          </cell>
          <cell r="H190">
            <v>24</v>
          </cell>
          <cell r="I190" t="str">
            <v>n/a</v>
          </cell>
        </row>
        <row r="191">
          <cell r="A191" t="str">
            <v>1Upper GI - HepatopancreatobiliaryNHS Fife</v>
          </cell>
          <cell r="B191">
            <v>1</v>
          </cell>
          <cell r="C191" t="str">
            <v>Upper GI - Hepatopancreatobiliary</v>
          </cell>
          <cell r="D191" t="str">
            <v>NHS Fife</v>
          </cell>
          <cell r="E191">
            <v>4</v>
          </cell>
          <cell r="F191">
            <v>4</v>
          </cell>
          <cell r="G191">
            <v>49</v>
          </cell>
          <cell r="H191">
            <v>31</v>
          </cell>
          <cell r="I191" t="str">
            <v>n/a</v>
          </cell>
        </row>
        <row r="192">
          <cell r="A192" t="str">
            <v>1Upper GI - HepatopancreatobiliaryNHS Lothian</v>
          </cell>
          <cell r="B192">
            <v>1</v>
          </cell>
          <cell r="C192" t="str">
            <v>Upper GI - Hepatopancreatobiliary</v>
          </cell>
          <cell r="D192" t="str">
            <v>NHS Lothian</v>
          </cell>
          <cell r="E192">
            <v>7</v>
          </cell>
          <cell r="F192">
            <v>7</v>
          </cell>
          <cell r="G192">
            <v>43</v>
          </cell>
          <cell r="H192">
            <v>23</v>
          </cell>
          <cell r="I192" t="str">
            <v>n/a</v>
          </cell>
        </row>
        <row r="193">
          <cell r="A193" t="str">
            <v>1Upper GI - HepatopancreatobiliarySCAN Total</v>
          </cell>
          <cell r="B193">
            <v>1</v>
          </cell>
          <cell r="C193" t="str">
            <v>Upper GI - Hepatopancreatobiliary</v>
          </cell>
          <cell r="D193" t="str">
            <v>SCAN Total</v>
          </cell>
          <cell r="E193">
            <v>16</v>
          </cell>
          <cell r="F193">
            <v>16</v>
          </cell>
          <cell r="G193">
            <v>59</v>
          </cell>
          <cell r="H193">
            <v>24</v>
          </cell>
          <cell r="I193" t="str">
            <v>n/a</v>
          </cell>
        </row>
        <row r="194">
          <cell r="A194" t="str">
            <v>1Upper GI - HepatopancreatobiliaryNHS Ayrshire &amp; Arran</v>
          </cell>
          <cell r="B194">
            <v>1</v>
          </cell>
          <cell r="C194" t="str">
            <v>Upper GI - Hepatopancreatobiliary</v>
          </cell>
          <cell r="D194" t="str">
            <v>NHS Ayrshire &amp; Arran</v>
          </cell>
          <cell r="E194">
            <v>5</v>
          </cell>
          <cell r="F194">
            <v>5</v>
          </cell>
          <cell r="G194">
            <v>33</v>
          </cell>
          <cell r="H194">
            <v>16</v>
          </cell>
          <cell r="I194" t="str">
            <v>n/a</v>
          </cell>
        </row>
        <row r="195">
          <cell r="A195" t="str">
            <v>1Upper GI - HepatopancreatobiliaryNHS Forth Valley</v>
          </cell>
          <cell r="B195">
            <v>1</v>
          </cell>
          <cell r="C195" t="str">
            <v>Upper GI - Hepatopancreatobiliary</v>
          </cell>
          <cell r="D195" t="str">
            <v>NHS Forth Valley</v>
          </cell>
          <cell r="E195">
            <v>11</v>
          </cell>
          <cell r="F195">
            <v>11</v>
          </cell>
          <cell r="G195">
            <v>60</v>
          </cell>
          <cell r="H195">
            <v>17</v>
          </cell>
          <cell r="I195" t="str">
            <v>n/a</v>
          </cell>
        </row>
        <row r="196">
          <cell r="A196" t="str">
            <v>1Upper GI - HepatopancreatobiliaryNHS Greater Glasgow &amp; Clyde</v>
          </cell>
          <cell r="B196">
            <v>1</v>
          </cell>
          <cell r="C196" t="str">
            <v>Upper GI - Hepatopancreatobiliary</v>
          </cell>
          <cell r="D196" t="str">
            <v>NHS Greater Glasgow &amp; Clyde</v>
          </cell>
          <cell r="E196">
            <v>18</v>
          </cell>
          <cell r="F196">
            <v>18</v>
          </cell>
          <cell r="G196">
            <v>57</v>
          </cell>
          <cell r="H196">
            <v>15</v>
          </cell>
          <cell r="I196" t="str">
            <v>n/a</v>
          </cell>
        </row>
        <row r="197">
          <cell r="A197" t="str">
            <v>1Upper GI - HepatopancreatobiliaryNHS Lanarkshire</v>
          </cell>
          <cell r="B197">
            <v>1</v>
          </cell>
          <cell r="C197" t="str">
            <v>Upper GI - Hepatopancreatobiliary</v>
          </cell>
          <cell r="D197" t="str">
            <v>NHS Lanarkshire</v>
          </cell>
          <cell r="E197">
            <v>2</v>
          </cell>
          <cell r="F197">
            <v>2</v>
          </cell>
          <cell r="G197">
            <v>47</v>
          </cell>
          <cell r="H197" t="str">
            <v>n/a</v>
          </cell>
          <cell r="I197" t="str">
            <v>n/a</v>
          </cell>
        </row>
        <row r="198">
          <cell r="A198" t="str">
            <v>1Upper GI - HepatopancreatobiliaryWOSCAN Total</v>
          </cell>
          <cell r="B198">
            <v>1</v>
          </cell>
          <cell r="C198" t="str">
            <v>Upper GI - Hepatopancreatobiliary</v>
          </cell>
          <cell r="D198" t="str">
            <v>WOSCAN Total</v>
          </cell>
          <cell r="E198">
            <v>36</v>
          </cell>
          <cell r="F198">
            <v>36</v>
          </cell>
          <cell r="G198">
            <v>60</v>
          </cell>
          <cell r="H198">
            <v>16</v>
          </cell>
          <cell r="I198" t="str">
            <v>n/a</v>
          </cell>
        </row>
        <row r="199">
          <cell r="A199" t="str">
            <v>1Upper GI - HepatopancreatobiliaryScotland</v>
          </cell>
          <cell r="B199">
            <v>1</v>
          </cell>
          <cell r="C199" t="str">
            <v>Upper GI - Hepatopancreatobiliary</v>
          </cell>
          <cell r="D199" t="str">
            <v>Scotland</v>
          </cell>
          <cell r="E199">
            <v>90</v>
          </cell>
          <cell r="F199">
            <v>89</v>
          </cell>
          <cell r="G199">
            <v>106</v>
          </cell>
          <cell r="H199">
            <v>19</v>
          </cell>
          <cell r="I199">
            <v>48</v>
          </cell>
        </row>
        <row r="200">
          <cell r="A200" t="str">
            <v>1Upper GI - OesophagogastricNHS Grampian</v>
          </cell>
          <cell r="B200">
            <v>1</v>
          </cell>
          <cell r="C200" t="str">
            <v>Upper GI - Oesophagogastric</v>
          </cell>
          <cell r="D200" t="str">
            <v>NHS Grampian</v>
          </cell>
          <cell r="E200">
            <v>13</v>
          </cell>
          <cell r="F200">
            <v>13</v>
          </cell>
          <cell r="G200">
            <v>55</v>
          </cell>
          <cell r="H200">
            <v>40</v>
          </cell>
          <cell r="I200" t="str">
            <v>n/a</v>
          </cell>
        </row>
        <row r="201">
          <cell r="A201" t="str">
            <v>1Upper GI - OesophagogastricNHS Highland</v>
          </cell>
          <cell r="B201">
            <v>1</v>
          </cell>
          <cell r="C201" t="str">
            <v>Upper GI - Oesophagogastric</v>
          </cell>
          <cell r="D201" t="str">
            <v>NHS Highland</v>
          </cell>
          <cell r="E201">
            <v>9</v>
          </cell>
          <cell r="F201">
            <v>8</v>
          </cell>
          <cell r="G201">
            <v>67</v>
          </cell>
          <cell r="H201">
            <v>34</v>
          </cell>
          <cell r="I201" t="str">
            <v>n/a</v>
          </cell>
        </row>
        <row r="202">
          <cell r="A202" t="str">
            <v>1Upper GI - OesophagogastricNHS Orkney</v>
          </cell>
          <cell r="B202">
            <v>1</v>
          </cell>
          <cell r="C202" t="str">
            <v>Upper GI - Oesophagogastric</v>
          </cell>
          <cell r="D202" t="str">
            <v>NHS Orkney</v>
          </cell>
          <cell r="E202" t="str">
            <v>-</v>
          </cell>
          <cell r="F202" t="str">
            <v>-</v>
          </cell>
          <cell r="G202" t="str">
            <v>n/a</v>
          </cell>
          <cell r="H202" t="str">
            <v>n/a</v>
          </cell>
          <cell r="I202" t="str">
            <v>n/a</v>
          </cell>
        </row>
        <row r="203">
          <cell r="A203" t="str">
            <v>1Upper GI - OesophagogastricNHS Shetland</v>
          </cell>
          <cell r="B203">
            <v>1</v>
          </cell>
          <cell r="C203" t="str">
            <v>Upper GI - Oesophagogastric</v>
          </cell>
          <cell r="D203" t="str">
            <v>NHS Shetland</v>
          </cell>
          <cell r="E203" t="str">
            <v>-</v>
          </cell>
          <cell r="F203" t="str">
            <v>-</v>
          </cell>
          <cell r="G203" t="str">
            <v>n/a</v>
          </cell>
          <cell r="H203" t="str">
            <v>n/a</v>
          </cell>
          <cell r="I203" t="str">
            <v>n/a</v>
          </cell>
        </row>
        <row r="204">
          <cell r="A204" t="str">
            <v>1Upper GI - OesophagogastricNHS Tayside</v>
          </cell>
          <cell r="B204">
            <v>1</v>
          </cell>
          <cell r="C204" t="str">
            <v>Upper GI - Oesophagogastric</v>
          </cell>
          <cell r="D204" t="str">
            <v>NHS Tayside</v>
          </cell>
          <cell r="E204">
            <v>8</v>
          </cell>
          <cell r="F204">
            <v>8</v>
          </cell>
          <cell r="G204">
            <v>49</v>
          </cell>
          <cell r="H204">
            <v>35</v>
          </cell>
          <cell r="I204" t="str">
            <v>n/a</v>
          </cell>
        </row>
        <row r="205">
          <cell r="A205" t="str">
            <v>1Upper GI - OesophagogastricNHS Western Isles#</v>
          </cell>
          <cell r="B205">
            <v>1</v>
          </cell>
          <cell r="C205" t="str">
            <v>Upper GI - Oesophagogastric</v>
          </cell>
          <cell r="D205" t="str">
            <v>NHS Western Isles#</v>
          </cell>
          <cell r="E205">
            <v>1</v>
          </cell>
          <cell r="F205">
            <v>1</v>
          </cell>
          <cell r="G205">
            <v>23</v>
          </cell>
          <cell r="H205" t="str">
            <v>n/a</v>
          </cell>
          <cell r="I205" t="str">
            <v>n/a</v>
          </cell>
        </row>
        <row r="206">
          <cell r="A206" t="str">
            <v>1Upper GI - OesophagogastricNOSCAN Total</v>
          </cell>
          <cell r="B206">
            <v>1</v>
          </cell>
          <cell r="C206" t="str">
            <v>Upper GI - Oesophagogastric</v>
          </cell>
          <cell r="D206" t="str">
            <v>NOSCAN Total</v>
          </cell>
          <cell r="E206">
            <v>31</v>
          </cell>
          <cell r="F206">
            <v>30</v>
          </cell>
          <cell r="G206">
            <v>67</v>
          </cell>
          <cell r="H206">
            <v>36</v>
          </cell>
          <cell r="I206" t="str">
            <v>n/a</v>
          </cell>
        </row>
        <row r="207">
          <cell r="A207" t="str">
            <v>1Upper GI - OesophagogastricNHS Borders</v>
          </cell>
          <cell r="B207">
            <v>1</v>
          </cell>
          <cell r="C207" t="str">
            <v>Upper GI - Oesophagogastric</v>
          </cell>
          <cell r="D207" t="str">
            <v>NHS Borders</v>
          </cell>
          <cell r="E207">
            <v>2</v>
          </cell>
          <cell r="F207">
            <v>2</v>
          </cell>
          <cell r="G207">
            <v>60</v>
          </cell>
          <cell r="H207" t="str">
            <v>n/a</v>
          </cell>
          <cell r="I207" t="str">
            <v>n/a</v>
          </cell>
        </row>
        <row r="208">
          <cell r="A208" t="str">
            <v>1Upper GI - OesophagogastricNHS Dumfries &amp; Galloway</v>
          </cell>
          <cell r="B208">
            <v>1</v>
          </cell>
          <cell r="C208" t="str">
            <v>Upper GI - Oesophagogastric</v>
          </cell>
          <cell r="D208" t="str">
            <v>NHS Dumfries &amp; Galloway</v>
          </cell>
          <cell r="E208">
            <v>6</v>
          </cell>
          <cell r="F208">
            <v>5</v>
          </cell>
          <cell r="G208">
            <v>130</v>
          </cell>
          <cell r="H208">
            <v>40</v>
          </cell>
          <cell r="I208" t="str">
            <v>n/a</v>
          </cell>
        </row>
        <row r="209">
          <cell r="A209" t="str">
            <v>1Upper GI - OesophagogastricNHS Fife</v>
          </cell>
          <cell r="B209">
            <v>1</v>
          </cell>
          <cell r="C209" t="str">
            <v>Upper GI - Oesophagogastric</v>
          </cell>
          <cell r="D209" t="str">
            <v>NHS Fife</v>
          </cell>
          <cell r="E209">
            <v>17</v>
          </cell>
          <cell r="F209">
            <v>15</v>
          </cell>
          <cell r="G209">
            <v>89</v>
          </cell>
          <cell r="H209">
            <v>38</v>
          </cell>
          <cell r="I209" t="str">
            <v>n/a</v>
          </cell>
        </row>
        <row r="210">
          <cell r="A210" t="str">
            <v>1Upper GI - OesophagogastricNHS Lothian</v>
          </cell>
          <cell r="B210">
            <v>1</v>
          </cell>
          <cell r="C210" t="str">
            <v>Upper GI - Oesophagogastric</v>
          </cell>
          <cell r="D210" t="str">
            <v>NHS Lothian</v>
          </cell>
          <cell r="E210">
            <v>19</v>
          </cell>
          <cell r="F210">
            <v>19</v>
          </cell>
          <cell r="G210">
            <v>55</v>
          </cell>
          <cell r="H210">
            <v>22</v>
          </cell>
          <cell r="I210" t="str">
            <v>n/a</v>
          </cell>
        </row>
        <row r="211">
          <cell r="A211" t="str">
            <v>1Upper GI - OesophagogastricSCAN Total</v>
          </cell>
          <cell r="B211">
            <v>1</v>
          </cell>
          <cell r="C211" t="str">
            <v>Upper GI - Oesophagogastric</v>
          </cell>
          <cell r="D211" t="str">
            <v>SCAN Total</v>
          </cell>
          <cell r="E211">
            <v>44</v>
          </cell>
          <cell r="F211">
            <v>41</v>
          </cell>
          <cell r="G211">
            <v>130</v>
          </cell>
          <cell r="H211">
            <v>34</v>
          </cell>
          <cell r="I211">
            <v>57</v>
          </cell>
        </row>
        <row r="212">
          <cell r="A212" t="str">
            <v>1Upper GI - OesophagogastricNHS Ayrshire &amp; Arran</v>
          </cell>
          <cell r="B212">
            <v>1</v>
          </cell>
          <cell r="C212" t="str">
            <v>Upper GI - Oesophagogastric</v>
          </cell>
          <cell r="D212" t="str">
            <v>NHS Ayrshire &amp; Arran</v>
          </cell>
          <cell r="E212">
            <v>10</v>
          </cell>
          <cell r="F212">
            <v>10</v>
          </cell>
          <cell r="G212">
            <v>52</v>
          </cell>
          <cell r="H212">
            <v>28</v>
          </cell>
          <cell r="I212" t="str">
            <v>n/a</v>
          </cell>
        </row>
        <row r="213">
          <cell r="A213" t="str">
            <v>1Upper GI - OesophagogastricNHS Forth Valley</v>
          </cell>
          <cell r="B213">
            <v>1</v>
          </cell>
          <cell r="C213" t="str">
            <v>Upper GI - Oesophagogastric</v>
          </cell>
          <cell r="D213" t="str">
            <v>NHS Forth Valley</v>
          </cell>
          <cell r="E213">
            <v>12</v>
          </cell>
          <cell r="F213">
            <v>11</v>
          </cell>
          <cell r="G213">
            <v>76</v>
          </cell>
          <cell r="H213">
            <v>43</v>
          </cell>
          <cell r="I213" t="str">
            <v>n/a</v>
          </cell>
        </row>
        <row r="214">
          <cell r="A214" t="str">
            <v>1Upper GI - OesophagogastricNHS Greater Glasgow &amp; Clyde</v>
          </cell>
          <cell r="B214">
            <v>1</v>
          </cell>
          <cell r="C214" t="str">
            <v>Upper GI - Oesophagogastric</v>
          </cell>
          <cell r="D214" t="str">
            <v>NHS Greater Glasgow &amp; Clyde</v>
          </cell>
          <cell r="E214">
            <v>37</v>
          </cell>
          <cell r="F214">
            <v>37</v>
          </cell>
          <cell r="G214">
            <v>62</v>
          </cell>
          <cell r="H214">
            <v>43</v>
          </cell>
          <cell r="I214" t="str">
            <v>n/a</v>
          </cell>
        </row>
        <row r="215">
          <cell r="A215" t="str">
            <v>1Upper GI - OesophagogastricNHS Lanarkshire</v>
          </cell>
          <cell r="B215">
            <v>1</v>
          </cell>
          <cell r="C215" t="str">
            <v>Upper GI - Oesophagogastric</v>
          </cell>
          <cell r="D215" t="str">
            <v>NHS Lanarkshire</v>
          </cell>
          <cell r="E215">
            <v>13</v>
          </cell>
          <cell r="F215">
            <v>13</v>
          </cell>
          <cell r="G215">
            <v>56</v>
          </cell>
          <cell r="H215">
            <v>31</v>
          </cell>
          <cell r="I215" t="str">
            <v>n/a</v>
          </cell>
        </row>
        <row r="216">
          <cell r="A216" t="str">
            <v>1Upper GI - OesophagogastricWOSCAN Total</v>
          </cell>
          <cell r="B216">
            <v>1</v>
          </cell>
          <cell r="C216" t="str">
            <v>Upper GI - Oesophagogastric</v>
          </cell>
          <cell r="D216" t="str">
            <v>WOSCAN Total</v>
          </cell>
          <cell r="E216">
            <v>72</v>
          </cell>
          <cell r="F216">
            <v>71</v>
          </cell>
          <cell r="G216">
            <v>76</v>
          </cell>
          <cell r="H216">
            <v>39</v>
          </cell>
          <cell r="I216">
            <v>59</v>
          </cell>
        </row>
        <row r="217">
          <cell r="A217" t="str">
            <v>1Upper GI - OesophagogastricScotland</v>
          </cell>
          <cell r="B217">
            <v>1</v>
          </cell>
          <cell r="C217" t="str">
            <v>Upper GI - Oesophagogastric</v>
          </cell>
          <cell r="D217" t="str">
            <v>Scotland</v>
          </cell>
          <cell r="E217">
            <v>147</v>
          </cell>
          <cell r="F217">
            <v>142</v>
          </cell>
          <cell r="G217">
            <v>130</v>
          </cell>
          <cell r="H217">
            <v>37</v>
          </cell>
          <cell r="I217">
            <v>54</v>
          </cell>
        </row>
        <row r="218">
          <cell r="A218" t="str">
            <v>1Urology - BladderNHS Grampian</v>
          </cell>
          <cell r="B218">
            <v>1</v>
          </cell>
          <cell r="C218" t="str">
            <v>Urology - Bladder</v>
          </cell>
          <cell r="D218" t="str">
            <v>NHS Grampian</v>
          </cell>
          <cell r="E218">
            <v>5</v>
          </cell>
          <cell r="F218">
            <v>4</v>
          </cell>
          <cell r="G218">
            <v>80</v>
          </cell>
          <cell r="H218">
            <v>22</v>
          </cell>
          <cell r="I218" t="str">
            <v>n/a</v>
          </cell>
        </row>
        <row r="219">
          <cell r="A219" t="str">
            <v>1Urology - BladderNHS Highland</v>
          </cell>
          <cell r="B219">
            <v>1</v>
          </cell>
          <cell r="C219" t="str">
            <v>Urology - Bladder</v>
          </cell>
          <cell r="D219" t="str">
            <v>NHS Highland</v>
          </cell>
          <cell r="E219">
            <v>5</v>
          </cell>
          <cell r="F219">
            <v>5</v>
          </cell>
          <cell r="G219">
            <v>49</v>
          </cell>
          <cell r="H219">
            <v>34</v>
          </cell>
          <cell r="I219" t="str">
            <v>n/a</v>
          </cell>
        </row>
        <row r="220">
          <cell r="A220" t="str">
            <v>1Urology - BladderNHS Orkney</v>
          </cell>
          <cell r="B220">
            <v>1</v>
          </cell>
          <cell r="C220" t="str">
            <v>Urology - Bladder</v>
          </cell>
          <cell r="D220" t="str">
            <v>NHS Orkney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 - BladderNHS Shetland</v>
          </cell>
          <cell r="B221">
            <v>1</v>
          </cell>
          <cell r="C221" t="str">
            <v>Urology - Bladder</v>
          </cell>
          <cell r="D221" t="str">
            <v>NHS Shetland</v>
          </cell>
          <cell r="E221" t="str">
            <v>-</v>
          </cell>
          <cell r="F221" t="str">
            <v>-</v>
          </cell>
          <cell r="G221" t="str">
            <v>n/a</v>
          </cell>
          <cell r="H221" t="str">
            <v>n/a</v>
          </cell>
          <cell r="I221" t="str">
            <v>n/a</v>
          </cell>
        </row>
        <row r="222">
          <cell r="A222" t="str">
            <v>1Urology - BladderNHS Tayside</v>
          </cell>
          <cell r="B222">
            <v>1</v>
          </cell>
          <cell r="C222" t="str">
            <v>Urology - Bladder</v>
          </cell>
          <cell r="D222" t="str">
            <v>NHS Tayside</v>
          </cell>
          <cell r="E222">
            <v>2</v>
          </cell>
          <cell r="F222">
            <v>2</v>
          </cell>
          <cell r="G222">
            <v>39</v>
          </cell>
          <cell r="H222" t="str">
            <v>n/a</v>
          </cell>
          <cell r="I222" t="str">
            <v>n/a</v>
          </cell>
        </row>
        <row r="223">
          <cell r="A223" t="str">
            <v>1Urology - BladderNHS Western Isles#</v>
          </cell>
          <cell r="B223">
            <v>1</v>
          </cell>
          <cell r="C223" t="str">
            <v>Urology - Bladder</v>
          </cell>
          <cell r="D223" t="str">
            <v>NHS Western Isles#</v>
          </cell>
          <cell r="E223" t="str">
            <v>-</v>
          </cell>
          <cell r="F223" t="str">
            <v>-</v>
          </cell>
          <cell r="G223" t="str">
            <v>n/a</v>
          </cell>
          <cell r="H223" t="str">
            <v>n/a</v>
          </cell>
          <cell r="I223" t="str">
            <v>n/a</v>
          </cell>
        </row>
        <row r="224">
          <cell r="A224" t="str">
            <v>1Urology - BladderNOSCAN Total</v>
          </cell>
          <cell r="B224">
            <v>1</v>
          </cell>
          <cell r="C224" t="str">
            <v>Urology - Bladder</v>
          </cell>
          <cell r="D224" t="str">
            <v>NOSCAN Total</v>
          </cell>
          <cell r="E224">
            <v>12</v>
          </cell>
          <cell r="F224">
            <v>11</v>
          </cell>
          <cell r="G224">
            <v>80</v>
          </cell>
          <cell r="H224">
            <v>33</v>
          </cell>
          <cell r="I224" t="str">
            <v>n/a</v>
          </cell>
        </row>
        <row r="225">
          <cell r="A225" t="str">
            <v>1Urology - BladderNHS Borders</v>
          </cell>
          <cell r="B225">
            <v>1</v>
          </cell>
          <cell r="C225" t="str">
            <v>Urology - Bladder</v>
          </cell>
          <cell r="D225" t="str">
            <v>NHS Borders</v>
          </cell>
          <cell r="E225">
            <v>2</v>
          </cell>
          <cell r="F225">
            <v>2</v>
          </cell>
          <cell r="G225">
            <v>41</v>
          </cell>
          <cell r="H225" t="str">
            <v>n/a</v>
          </cell>
          <cell r="I225" t="str">
            <v>n/a</v>
          </cell>
        </row>
        <row r="226">
          <cell r="A226" t="str">
            <v>1Urology - BladderNHS Dumfries &amp; Galloway</v>
          </cell>
          <cell r="B226">
            <v>1</v>
          </cell>
          <cell r="C226" t="str">
            <v>Urology - Bladder</v>
          </cell>
          <cell r="D226" t="str">
            <v>NHS Dumfries &amp; Galloway</v>
          </cell>
          <cell r="E226">
            <v>3</v>
          </cell>
          <cell r="F226">
            <v>3</v>
          </cell>
          <cell r="G226">
            <v>56</v>
          </cell>
          <cell r="H226">
            <v>29</v>
          </cell>
          <cell r="I226" t="str">
            <v>n/a</v>
          </cell>
        </row>
        <row r="227">
          <cell r="A227" t="str">
            <v>1Urology - BladderNHS Fife</v>
          </cell>
          <cell r="B227">
            <v>1</v>
          </cell>
          <cell r="C227" t="str">
            <v>Urology - Bladder</v>
          </cell>
          <cell r="D227" t="str">
            <v>NHS Fife</v>
          </cell>
          <cell r="E227">
            <v>2</v>
          </cell>
          <cell r="F227">
            <v>2</v>
          </cell>
          <cell r="G227">
            <v>62</v>
          </cell>
          <cell r="H227" t="str">
            <v>n/a</v>
          </cell>
          <cell r="I227" t="str">
            <v>n/a</v>
          </cell>
        </row>
        <row r="228">
          <cell r="A228" t="str">
            <v>1Urology - BladderNHS Lothian</v>
          </cell>
          <cell r="B228">
            <v>1</v>
          </cell>
          <cell r="C228" t="str">
            <v>Urology - Bladder</v>
          </cell>
          <cell r="D228" t="str">
            <v>NHS Lothian</v>
          </cell>
          <cell r="E228">
            <v>7</v>
          </cell>
          <cell r="F228">
            <v>7</v>
          </cell>
          <cell r="G228">
            <v>59</v>
          </cell>
          <cell r="H228">
            <v>40</v>
          </cell>
          <cell r="I228" t="str">
            <v>n/a</v>
          </cell>
        </row>
        <row r="229">
          <cell r="A229" t="str">
            <v>1Urology - BladderSCAN Total</v>
          </cell>
          <cell r="B229">
            <v>1</v>
          </cell>
          <cell r="C229" t="str">
            <v>Urology - Bladder</v>
          </cell>
          <cell r="D229" t="str">
            <v>SCAN Total</v>
          </cell>
          <cell r="E229">
            <v>14</v>
          </cell>
          <cell r="F229">
            <v>14</v>
          </cell>
          <cell r="G229">
            <v>62</v>
          </cell>
          <cell r="H229">
            <v>35</v>
          </cell>
          <cell r="I229" t="str">
            <v>n/a</v>
          </cell>
        </row>
        <row r="230">
          <cell r="A230" t="str">
            <v>1Urology - BladderNHS Ayrshire &amp; Arran</v>
          </cell>
          <cell r="B230">
            <v>1</v>
          </cell>
          <cell r="C230" t="str">
            <v>Urology - Bladder</v>
          </cell>
          <cell r="D230" t="str">
            <v>NHS Ayrshire &amp; Arran</v>
          </cell>
          <cell r="E230">
            <v>2</v>
          </cell>
          <cell r="F230">
            <v>2</v>
          </cell>
          <cell r="G230">
            <v>54</v>
          </cell>
          <cell r="H230" t="str">
            <v>n/a</v>
          </cell>
          <cell r="I230" t="str">
            <v>n/a</v>
          </cell>
        </row>
        <row r="231">
          <cell r="A231" t="str">
            <v>1Urology - BladderNHS Forth Valley</v>
          </cell>
          <cell r="B231">
            <v>1</v>
          </cell>
          <cell r="C231" t="str">
            <v>Urology - Bladder</v>
          </cell>
          <cell r="D231" t="str">
            <v>NHS Forth Valley</v>
          </cell>
          <cell r="E231">
            <v>5</v>
          </cell>
          <cell r="F231">
            <v>5</v>
          </cell>
          <cell r="G231">
            <v>53</v>
          </cell>
          <cell r="H231">
            <v>32</v>
          </cell>
          <cell r="I231" t="str">
            <v>n/a</v>
          </cell>
        </row>
        <row r="232">
          <cell r="A232" t="str">
            <v>1Urology - BladderNHS Greater Glasgow &amp; Clyde</v>
          </cell>
          <cell r="B232">
            <v>1</v>
          </cell>
          <cell r="C232" t="str">
            <v>Urology - Bladder</v>
          </cell>
          <cell r="D232" t="str">
            <v>NHS Greater Glasgow &amp; Clyde</v>
          </cell>
          <cell r="E232">
            <v>9</v>
          </cell>
          <cell r="F232">
            <v>9</v>
          </cell>
          <cell r="G232">
            <v>60</v>
          </cell>
          <cell r="H232">
            <v>37</v>
          </cell>
          <cell r="I232" t="str">
            <v>n/a</v>
          </cell>
        </row>
        <row r="233">
          <cell r="A233" t="str">
            <v>1Urology - BladderNHS Lanarkshire</v>
          </cell>
          <cell r="B233">
            <v>1</v>
          </cell>
          <cell r="C233" t="str">
            <v>Urology - Bladder</v>
          </cell>
          <cell r="D233" t="str">
            <v>NHS Lanarkshire</v>
          </cell>
          <cell r="E233">
            <v>4</v>
          </cell>
          <cell r="F233">
            <v>4</v>
          </cell>
          <cell r="G233">
            <v>59</v>
          </cell>
          <cell r="H233">
            <v>58</v>
          </cell>
          <cell r="I233" t="str">
            <v>n/a</v>
          </cell>
        </row>
        <row r="234">
          <cell r="A234" t="str">
            <v>1Urology - BladderWOSCAN Total</v>
          </cell>
          <cell r="B234">
            <v>1</v>
          </cell>
          <cell r="C234" t="str">
            <v>Urology - Bladder</v>
          </cell>
          <cell r="D234" t="str">
            <v>WOSCAN Total</v>
          </cell>
          <cell r="E234">
            <v>20</v>
          </cell>
          <cell r="F234">
            <v>20</v>
          </cell>
          <cell r="G234">
            <v>60</v>
          </cell>
          <cell r="H234">
            <v>46</v>
          </cell>
          <cell r="I234" t="str">
            <v>n/a</v>
          </cell>
        </row>
        <row r="235">
          <cell r="A235" t="str">
            <v>1Urology - BladderScotland</v>
          </cell>
          <cell r="B235">
            <v>1</v>
          </cell>
          <cell r="C235" t="str">
            <v>Urology - Bladder</v>
          </cell>
          <cell r="D235" t="str">
            <v>Scotland</v>
          </cell>
          <cell r="E235">
            <v>46</v>
          </cell>
          <cell r="F235">
            <v>45</v>
          </cell>
          <cell r="G235">
            <v>80</v>
          </cell>
          <cell r="H235">
            <v>36</v>
          </cell>
          <cell r="I235">
            <v>59</v>
          </cell>
        </row>
        <row r="236">
          <cell r="A236" t="str">
            <v>1Urology - ProstateNHS Grampian</v>
          </cell>
          <cell r="B236">
            <v>1</v>
          </cell>
          <cell r="C236" t="str">
            <v>Urology - Prostate</v>
          </cell>
          <cell r="D236" t="str">
            <v>NHS Grampian</v>
          </cell>
          <cell r="E236">
            <v>23</v>
          </cell>
          <cell r="F236">
            <v>23</v>
          </cell>
          <cell r="G236">
            <v>62</v>
          </cell>
          <cell r="H236">
            <v>28</v>
          </cell>
          <cell r="I236" t="str">
            <v>n/a</v>
          </cell>
        </row>
        <row r="237">
          <cell r="A237" t="str">
            <v>1Urology - ProstateNHS Highland</v>
          </cell>
          <cell r="B237">
            <v>1</v>
          </cell>
          <cell r="C237" t="str">
            <v>Urology - Prostate</v>
          </cell>
          <cell r="D237" t="str">
            <v>NHS Highland</v>
          </cell>
          <cell r="E237">
            <v>13</v>
          </cell>
          <cell r="F237">
            <v>13</v>
          </cell>
          <cell r="G237">
            <v>60</v>
          </cell>
          <cell r="H237">
            <v>42</v>
          </cell>
          <cell r="I237" t="str">
            <v>n/a</v>
          </cell>
        </row>
        <row r="238">
          <cell r="A238" t="str">
            <v>1Urology - ProstateNHS Orkney</v>
          </cell>
          <cell r="B238">
            <v>1</v>
          </cell>
          <cell r="C238" t="str">
            <v>Urology - Prostate</v>
          </cell>
          <cell r="D238" t="str">
            <v>NHS Orkney</v>
          </cell>
          <cell r="E238" t="str">
            <v>-</v>
          </cell>
          <cell r="F238" t="str">
            <v>-</v>
          </cell>
          <cell r="G238" t="str">
            <v>n/a</v>
          </cell>
          <cell r="H238" t="str">
            <v>n/a</v>
          </cell>
          <cell r="I238" t="str">
            <v>n/a</v>
          </cell>
        </row>
        <row r="239">
          <cell r="A239" t="str">
            <v>1Urology - ProstateNHS Shetland</v>
          </cell>
          <cell r="B239">
            <v>1</v>
          </cell>
          <cell r="C239" t="str">
            <v>Urology - Prostate</v>
          </cell>
          <cell r="D239" t="str">
            <v>NHS Shetland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1Urology - ProstateNHS Tayside</v>
          </cell>
          <cell r="B240">
            <v>1</v>
          </cell>
          <cell r="C240" t="str">
            <v>Urology - Prostate</v>
          </cell>
          <cell r="D240" t="str">
            <v>NHS Tayside</v>
          </cell>
          <cell r="E240">
            <v>9</v>
          </cell>
          <cell r="F240">
            <v>9</v>
          </cell>
          <cell r="G240">
            <v>51</v>
          </cell>
          <cell r="H240">
            <v>23</v>
          </cell>
          <cell r="I240" t="str">
            <v>n/a</v>
          </cell>
        </row>
        <row r="241">
          <cell r="A241" t="str">
            <v>1Urology - ProstateNHS Western Isles#</v>
          </cell>
          <cell r="B241">
            <v>1</v>
          </cell>
          <cell r="C241" t="str">
            <v>Urology - Prostate</v>
          </cell>
          <cell r="D241" t="str">
            <v>NHS Western Isles#</v>
          </cell>
          <cell r="E241">
            <v>2</v>
          </cell>
          <cell r="F241">
            <v>2</v>
          </cell>
          <cell r="G241">
            <v>48</v>
          </cell>
          <cell r="H241" t="str">
            <v>n/a</v>
          </cell>
          <cell r="I241" t="str">
            <v>n/a</v>
          </cell>
        </row>
        <row r="242">
          <cell r="A242" t="str">
            <v>1Urology - ProstateNOSCAN Total</v>
          </cell>
          <cell r="B242">
            <v>1</v>
          </cell>
          <cell r="C242" t="str">
            <v>Urology - Prostate</v>
          </cell>
          <cell r="D242" t="str">
            <v>NOSCAN Total</v>
          </cell>
          <cell r="E242">
            <v>47</v>
          </cell>
          <cell r="F242">
            <v>47</v>
          </cell>
          <cell r="G242">
            <v>62</v>
          </cell>
          <cell r="H242">
            <v>31</v>
          </cell>
          <cell r="I242">
            <v>57</v>
          </cell>
        </row>
        <row r="243">
          <cell r="A243" t="str">
            <v>1Urology - ProstateNHS Borders</v>
          </cell>
          <cell r="B243">
            <v>1</v>
          </cell>
          <cell r="C243" t="str">
            <v>Urology - Prostate</v>
          </cell>
          <cell r="D243" t="str">
            <v>NHS Borders</v>
          </cell>
          <cell r="E243">
            <v>8</v>
          </cell>
          <cell r="F243">
            <v>7</v>
          </cell>
          <cell r="G243">
            <v>92</v>
          </cell>
          <cell r="H243">
            <v>30</v>
          </cell>
          <cell r="I243" t="str">
            <v>n/a</v>
          </cell>
        </row>
        <row r="244">
          <cell r="A244" t="str">
            <v>1Urology - ProstateNHS Dumfries &amp; Galloway</v>
          </cell>
          <cell r="B244">
            <v>1</v>
          </cell>
          <cell r="C244" t="str">
            <v>Urology - Prostate</v>
          </cell>
          <cell r="D244" t="str">
            <v>NHS Dumfries &amp; Galloway</v>
          </cell>
          <cell r="E244">
            <v>6</v>
          </cell>
          <cell r="F244">
            <v>6</v>
          </cell>
          <cell r="G244">
            <v>51</v>
          </cell>
          <cell r="H244">
            <v>18</v>
          </cell>
          <cell r="I244" t="str">
            <v>n/a</v>
          </cell>
        </row>
        <row r="245">
          <cell r="A245" t="str">
            <v>1Urology - ProstateNHS Fife</v>
          </cell>
          <cell r="B245">
            <v>1</v>
          </cell>
          <cell r="C245" t="str">
            <v>Urology - Prostate</v>
          </cell>
          <cell r="D245" t="str">
            <v>NHS Fife</v>
          </cell>
          <cell r="E245">
            <v>12</v>
          </cell>
          <cell r="F245">
            <v>12</v>
          </cell>
          <cell r="G245">
            <v>57</v>
          </cell>
          <cell r="H245">
            <v>28</v>
          </cell>
          <cell r="I245" t="str">
            <v>n/a</v>
          </cell>
        </row>
        <row r="246">
          <cell r="A246" t="str">
            <v>1Urology - ProstateNHS Lothian</v>
          </cell>
          <cell r="B246">
            <v>1</v>
          </cell>
          <cell r="C246" t="str">
            <v>Urology - Prostate</v>
          </cell>
          <cell r="D246" t="str">
            <v>NHS Lothian</v>
          </cell>
          <cell r="E246">
            <v>14</v>
          </cell>
          <cell r="F246">
            <v>13</v>
          </cell>
          <cell r="G246">
            <v>69</v>
          </cell>
          <cell r="H246">
            <v>45</v>
          </cell>
          <cell r="I246" t="str">
            <v>n/a</v>
          </cell>
        </row>
        <row r="247">
          <cell r="A247" t="str">
            <v>1Urology - ProstateSCAN Total</v>
          </cell>
          <cell r="B247">
            <v>1</v>
          </cell>
          <cell r="C247" t="str">
            <v>Urology - Prostate</v>
          </cell>
          <cell r="D247" t="str">
            <v>SCAN Total</v>
          </cell>
          <cell r="E247">
            <v>40</v>
          </cell>
          <cell r="F247">
            <v>38</v>
          </cell>
          <cell r="G247">
            <v>92</v>
          </cell>
          <cell r="H247">
            <v>30</v>
          </cell>
          <cell r="I247">
            <v>60</v>
          </cell>
        </row>
        <row r="248">
          <cell r="A248" t="str">
            <v>1Urology - ProstateNHS Ayrshire &amp; Arran</v>
          </cell>
          <cell r="B248">
            <v>1</v>
          </cell>
          <cell r="C248" t="str">
            <v>Urology - Prostate</v>
          </cell>
          <cell r="D248" t="str">
            <v>NHS Ayrshire &amp; Arran</v>
          </cell>
          <cell r="E248">
            <v>16</v>
          </cell>
          <cell r="F248">
            <v>12</v>
          </cell>
          <cell r="G248">
            <v>116</v>
          </cell>
          <cell r="H248">
            <v>35</v>
          </cell>
          <cell r="I248" t="str">
            <v>n/a</v>
          </cell>
        </row>
        <row r="249">
          <cell r="A249" t="str">
            <v>1Urology - ProstateNHS Forth Valley</v>
          </cell>
          <cell r="B249">
            <v>1</v>
          </cell>
          <cell r="C249" t="str">
            <v>Urology - Prostate</v>
          </cell>
          <cell r="D249" t="str">
            <v>NHS Forth Valley</v>
          </cell>
          <cell r="E249">
            <v>24</v>
          </cell>
          <cell r="F249">
            <v>21</v>
          </cell>
          <cell r="G249">
            <v>97</v>
          </cell>
          <cell r="H249">
            <v>38</v>
          </cell>
          <cell r="I249" t="str">
            <v>n/a</v>
          </cell>
        </row>
        <row r="250">
          <cell r="A250" t="str">
            <v>1Urology - ProstateNHS Greater Glasgow &amp; Clyde</v>
          </cell>
          <cell r="B250">
            <v>1</v>
          </cell>
          <cell r="C250" t="str">
            <v>Urology - Prostate</v>
          </cell>
          <cell r="D250" t="str">
            <v>NHS Greater Glasgow &amp; Clyde</v>
          </cell>
          <cell r="E250">
            <v>35</v>
          </cell>
          <cell r="F250">
            <v>35</v>
          </cell>
          <cell r="G250">
            <v>62</v>
          </cell>
          <cell r="H250">
            <v>39</v>
          </cell>
          <cell r="I250" t="str">
            <v>n/a</v>
          </cell>
        </row>
        <row r="251">
          <cell r="A251" t="str">
            <v>1Urology - ProstateNHS Lanarkshire</v>
          </cell>
          <cell r="B251">
            <v>1</v>
          </cell>
          <cell r="C251" t="str">
            <v>Urology - Prostate</v>
          </cell>
          <cell r="D251" t="str">
            <v>NHS Lanarkshire</v>
          </cell>
          <cell r="E251">
            <v>12</v>
          </cell>
          <cell r="F251">
            <v>11</v>
          </cell>
          <cell r="G251">
            <v>64</v>
          </cell>
          <cell r="H251">
            <v>38</v>
          </cell>
          <cell r="I251" t="str">
            <v>n/a</v>
          </cell>
        </row>
        <row r="252">
          <cell r="A252" t="str">
            <v>1Urology - ProstateWOSCAN Total</v>
          </cell>
          <cell r="B252">
            <v>1</v>
          </cell>
          <cell r="C252" t="str">
            <v>Urology - Prostate</v>
          </cell>
          <cell r="D252" t="str">
            <v>WOSCAN Total</v>
          </cell>
          <cell r="E252">
            <v>87</v>
          </cell>
          <cell r="F252">
            <v>79</v>
          </cell>
          <cell r="G252">
            <v>116</v>
          </cell>
          <cell r="H252">
            <v>38</v>
          </cell>
          <cell r="I252">
            <v>62</v>
          </cell>
        </row>
        <row r="253">
          <cell r="A253" t="str">
            <v>1Urology - ProstateScotland</v>
          </cell>
          <cell r="B253">
            <v>1</v>
          </cell>
          <cell r="C253" t="str">
            <v>Urology - Prostate</v>
          </cell>
          <cell r="D253" t="str">
            <v>Scotland</v>
          </cell>
          <cell r="E253">
            <v>174</v>
          </cell>
          <cell r="F253">
            <v>164</v>
          </cell>
          <cell r="G253">
            <v>116</v>
          </cell>
          <cell r="H253">
            <v>35</v>
          </cell>
          <cell r="I253">
            <v>60</v>
          </cell>
        </row>
        <row r="254">
          <cell r="A254" t="str">
            <v>1Urology - OtherNHS Grampian</v>
          </cell>
          <cell r="B254">
            <v>1</v>
          </cell>
          <cell r="C254" t="str">
            <v>Urology - Other</v>
          </cell>
          <cell r="D254" t="str">
            <v>NHS Grampian</v>
          </cell>
          <cell r="E254">
            <v>9</v>
          </cell>
          <cell r="F254">
            <v>8</v>
          </cell>
          <cell r="G254">
            <v>77</v>
          </cell>
          <cell r="H254">
            <v>46</v>
          </cell>
          <cell r="I254" t="str">
            <v>n/a</v>
          </cell>
        </row>
        <row r="255">
          <cell r="A255" t="str">
            <v>1Urology - OtherNHS Highland</v>
          </cell>
          <cell r="B255">
            <v>1</v>
          </cell>
          <cell r="C255" t="str">
            <v>Urology - Other</v>
          </cell>
          <cell r="D255" t="str">
            <v>NHS Highland</v>
          </cell>
          <cell r="E255">
            <v>6</v>
          </cell>
          <cell r="F255">
            <v>6</v>
          </cell>
          <cell r="G255">
            <v>61</v>
          </cell>
          <cell r="H255">
            <v>29</v>
          </cell>
          <cell r="I255" t="str">
            <v>n/a</v>
          </cell>
        </row>
        <row r="256">
          <cell r="A256" t="str">
            <v>1Urology - OtherNHS Orkney</v>
          </cell>
          <cell r="B256">
            <v>1</v>
          </cell>
          <cell r="C256" t="str">
            <v>Urology - Other</v>
          </cell>
          <cell r="D256" t="str">
            <v>NHS Orkney</v>
          </cell>
          <cell r="E256" t="str">
            <v>-</v>
          </cell>
          <cell r="F256" t="str">
            <v>-</v>
          </cell>
          <cell r="G256" t="str">
            <v>n/a</v>
          </cell>
          <cell r="H256" t="str">
            <v>n/a</v>
          </cell>
          <cell r="I256" t="str">
            <v>n/a</v>
          </cell>
        </row>
        <row r="257">
          <cell r="A257" t="str">
            <v>1Urology - OtherNHS Shetland</v>
          </cell>
          <cell r="B257">
            <v>1</v>
          </cell>
          <cell r="C257" t="str">
            <v>Urology - Other</v>
          </cell>
          <cell r="D257" t="str">
            <v>NHS Shetland</v>
          </cell>
          <cell r="E257">
            <v>1</v>
          </cell>
          <cell r="F257">
            <v>1</v>
          </cell>
          <cell r="G257">
            <v>14</v>
          </cell>
          <cell r="H257" t="str">
            <v>n/a</v>
          </cell>
          <cell r="I257" t="str">
            <v>n/a</v>
          </cell>
        </row>
        <row r="258">
          <cell r="A258" t="str">
            <v>1Urology - OtherNHS Tayside</v>
          </cell>
          <cell r="B258">
            <v>1</v>
          </cell>
          <cell r="C258" t="str">
            <v>Urology - Other</v>
          </cell>
          <cell r="D258" t="str">
            <v>NHS Tayside</v>
          </cell>
          <cell r="E258">
            <v>3</v>
          </cell>
          <cell r="F258">
            <v>3</v>
          </cell>
          <cell r="G258">
            <v>56</v>
          </cell>
          <cell r="H258">
            <v>35</v>
          </cell>
          <cell r="I258" t="str">
            <v>n/a</v>
          </cell>
        </row>
        <row r="259">
          <cell r="A259" t="str">
            <v>1Urology - OtherNHS Western Isles#</v>
          </cell>
          <cell r="B259">
            <v>1</v>
          </cell>
          <cell r="C259" t="str">
            <v>Urology - Other</v>
          </cell>
          <cell r="D259" t="str">
            <v>NHS Western Isles#</v>
          </cell>
          <cell r="E259" t="str">
            <v>-</v>
          </cell>
          <cell r="F259" t="str">
            <v>-</v>
          </cell>
          <cell r="G259" t="str">
            <v>n/a</v>
          </cell>
          <cell r="H259" t="str">
            <v>n/a</v>
          </cell>
          <cell r="I259" t="str">
            <v>n/a</v>
          </cell>
        </row>
        <row r="260">
          <cell r="A260" t="str">
            <v>1Urology - OtherNOSCAN Total</v>
          </cell>
          <cell r="B260">
            <v>1</v>
          </cell>
          <cell r="C260" t="str">
            <v>Urology - Other</v>
          </cell>
          <cell r="D260" t="str">
            <v>NOSCAN Total</v>
          </cell>
          <cell r="E260">
            <v>19</v>
          </cell>
          <cell r="F260">
            <v>18</v>
          </cell>
          <cell r="G260">
            <v>77</v>
          </cell>
          <cell r="H260">
            <v>35</v>
          </cell>
          <cell r="I260" t="str">
            <v>n/a</v>
          </cell>
        </row>
        <row r="261">
          <cell r="A261" t="str">
            <v>1Urology - OtherNHS Borders</v>
          </cell>
          <cell r="B261">
            <v>1</v>
          </cell>
          <cell r="C261" t="str">
            <v>Urology - Other</v>
          </cell>
          <cell r="D261" t="str">
            <v>NHS Borders</v>
          </cell>
          <cell r="E261">
            <v>5</v>
          </cell>
          <cell r="F261">
            <v>5</v>
          </cell>
          <cell r="G261">
            <v>53</v>
          </cell>
          <cell r="H261">
            <v>37</v>
          </cell>
          <cell r="I261" t="str">
            <v>n/a</v>
          </cell>
        </row>
        <row r="262">
          <cell r="A262" t="str">
            <v>1Urology - OtherNHS Dumfries &amp; Galloway</v>
          </cell>
          <cell r="B262">
            <v>1</v>
          </cell>
          <cell r="C262" t="str">
            <v>Urology - Other</v>
          </cell>
          <cell r="D262" t="str">
            <v>NHS Dumfries &amp; Galloway</v>
          </cell>
          <cell r="E262">
            <v>1</v>
          </cell>
          <cell r="F262">
            <v>1</v>
          </cell>
          <cell r="G262">
            <v>47</v>
          </cell>
          <cell r="H262" t="str">
            <v>n/a</v>
          </cell>
          <cell r="I262" t="str">
            <v>n/a</v>
          </cell>
        </row>
        <row r="263">
          <cell r="A263" t="str">
            <v>1Urology - OtherNHS Fife</v>
          </cell>
          <cell r="B263">
            <v>1</v>
          </cell>
          <cell r="C263" t="str">
            <v>Urology - Other</v>
          </cell>
          <cell r="D263" t="str">
            <v>NHS Fife</v>
          </cell>
          <cell r="E263">
            <v>14</v>
          </cell>
          <cell r="F263">
            <v>13</v>
          </cell>
          <cell r="G263">
            <v>89</v>
          </cell>
          <cell r="H263">
            <v>51</v>
          </cell>
          <cell r="I263" t="str">
            <v>n/a</v>
          </cell>
        </row>
        <row r="264">
          <cell r="A264" t="str">
            <v>1Urology - OtherNHS Lothian</v>
          </cell>
          <cell r="B264">
            <v>1</v>
          </cell>
          <cell r="C264" t="str">
            <v>Urology - Other</v>
          </cell>
          <cell r="D264" t="str">
            <v>NHS Lothian</v>
          </cell>
          <cell r="E264">
            <v>29</v>
          </cell>
          <cell r="F264">
            <v>28</v>
          </cell>
          <cell r="G264">
            <v>88</v>
          </cell>
          <cell r="H264">
            <v>32</v>
          </cell>
          <cell r="I264" t="str">
            <v>n/a</v>
          </cell>
        </row>
        <row r="265">
          <cell r="A265" t="str">
            <v>1Urology - OtherSCAN Total</v>
          </cell>
          <cell r="B265">
            <v>1</v>
          </cell>
          <cell r="C265" t="str">
            <v>Urology - Other</v>
          </cell>
          <cell r="D265" t="str">
            <v>SCAN Total</v>
          </cell>
          <cell r="E265">
            <v>49</v>
          </cell>
          <cell r="F265">
            <v>47</v>
          </cell>
          <cell r="G265">
            <v>89</v>
          </cell>
          <cell r="H265">
            <v>37</v>
          </cell>
          <cell r="I265">
            <v>60</v>
          </cell>
        </row>
        <row r="266">
          <cell r="A266" t="str">
            <v>1Urology - OtherNHS Ayrshire &amp; Arran</v>
          </cell>
          <cell r="B266">
            <v>1</v>
          </cell>
          <cell r="C266" t="str">
            <v>Urology - Other</v>
          </cell>
          <cell r="D266" t="str">
            <v>NHS Ayrshire &amp; Arran</v>
          </cell>
          <cell r="E266">
            <v>4</v>
          </cell>
          <cell r="F266">
            <v>4</v>
          </cell>
          <cell r="G266">
            <v>31</v>
          </cell>
          <cell r="H266">
            <v>16</v>
          </cell>
          <cell r="I266" t="str">
            <v>n/a</v>
          </cell>
        </row>
        <row r="267">
          <cell r="A267" t="str">
            <v>1Urology - OtherNHS Forth Valley</v>
          </cell>
          <cell r="B267">
            <v>1</v>
          </cell>
          <cell r="C267" t="str">
            <v>Urology - Other</v>
          </cell>
          <cell r="D267" t="str">
            <v>NHS Forth Valley</v>
          </cell>
          <cell r="E267">
            <v>8</v>
          </cell>
          <cell r="F267">
            <v>6</v>
          </cell>
          <cell r="G267">
            <v>91</v>
          </cell>
          <cell r="H267">
            <v>53</v>
          </cell>
          <cell r="I267" t="str">
            <v>n/a</v>
          </cell>
        </row>
        <row r="268">
          <cell r="A268" t="str">
            <v>1Urology - OtherNHS Greater Glasgow &amp; Clyde</v>
          </cell>
          <cell r="B268">
            <v>1</v>
          </cell>
          <cell r="C268" t="str">
            <v>Urology - Other</v>
          </cell>
          <cell r="D268" t="str">
            <v>NHS Greater Glasgow &amp; Clyde</v>
          </cell>
          <cell r="E268">
            <v>14</v>
          </cell>
          <cell r="F268">
            <v>13</v>
          </cell>
          <cell r="G268">
            <v>88</v>
          </cell>
          <cell r="H268">
            <v>48</v>
          </cell>
          <cell r="I268" t="str">
            <v>n/a</v>
          </cell>
        </row>
        <row r="269">
          <cell r="A269" t="str">
            <v>1Urology - OtherNHS Lanarkshire</v>
          </cell>
          <cell r="B269">
            <v>1</v>
          </cell>
          <cell r="C269" t="str">
            <v>Urology - Other</v>
          </cell>
          <cell r="D269" t="str">
            <v>NHS Lanarkshire</v>
          </cell>
          <cell r="E269">
            <v>7</v>
          </cell>
          <cell r="F269">
            <v>7</v>
          </cell>
          <cell r="G269">
            <v>54</v>
          </cell>
          <cell r="H269">
            <v>26</v>
          </cell>
          <cell r="I269" t="str">
            <v>n/a</v>
          </cell>
        </row>
        <row r="270">
          <cell r="A270" t="str">
            <v>1Urology - OtherWOSCAN Total</v>
          </cell>
          <cell r="B270">
            <v>1</v>
          </cell>
          <cell r="C270" t="str">
            <v>Urology - Other</v>
          </cell>
          <cell r="D270" t="str">
            <v>WOSCAN Total</v>
          </cell>
          <cell r="E270">
            <v>33</v>
          </cell>
          <cell r="F270">
            <v>30</v>
          </cell>
          <cell r="G270">
            <v>91</v>
          </cell>
          <cell r="H270">
            <v>40</v>
          </cell>
          <cell r="I270" t="str">
            <v>n/a</v>
          </cell>
        </row>
        <row r="271">
          <cell r="A271" t="str">
            <v>1Urology - OtherScotland</v>
          </cell>
          <cell r="B271">
            <v>1</v>
          </cell>
          <cell r="C271" t="str">
            <v>Urology - Other</v>
          </cell>
          <cell r="D271" t="str">
            <v>Scotland</v>
          </cell>
          <cell r="E271">
            <v>101</v>
          </cell>
          <cell r="F271">
            <v>95</v>
          </cell>
          <cell r="G271">
            <v>91</v>
          </cell>
          <cell r="H271">
            <v>37</v>
          </cell>
          <cell r="I271">
            <v>61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2 Contents and Notes"/>
      <sheetName val="2a Contents and Notes"/>
      <sheetName val="2a (D) Contents and Notes"/>
      <sheetName val="2b Contents and Notes"/>
      <sheetName val="2b (D) Contents and Notes"/>
      <sheetName val="2c Contents and Notes"/>
      <sheetName val="2d Contents and Notes"/>
      <sheetName val="4 Contents and Notes"/>
      <sheetName val="6 Contents and Notes"/>
      <sheetName val="Figure 2"/>
      <sheetName val="Table 2a"/>
      <sheetName val="Table 2a (D)"/>
      <sheetName val="Charts 2a"/>
      <sheetName val="Charts 2a (2)"/>
      <sheetName val="2a Ascertainment"/>
      <sheetName val="2a (D) Ascertainment"/>
      <sheetName val="Table 2b"/>
      <sheetName val="Table 2b (D)"/>
      <sheetName val="Charts 2b"/>
      <sheetName val="Charts 2b (2)"/>
      <sheetName val="2b Ascertainment"/>
      <sheetName val="2b (D) Ascertainment"/>
      <sheetName val="Table 2c"/>
      <sheetName val="Charts 2c"/>
      <sheetName val="Table 2d"/>
      <sheetName val="Charts 2d"/>
      <sheetName val="Table 4"/>
      <sheetName val="Charts 4"/>
      <sheetName val="Charts 4 (2)"/>
      <sheetName val="Table 6"/>
      <sheetName val="Charts 6"/>
      <sheetName val="Charts 6 (2)"/>
      <sheetName val="Lookup"/>
      <sheetName val="Chart_data"/>
      <sheetName val="EligRef"/>
      <sheetName val="Error Report"/>
      <sheetName val="With31"/>
      <sheetName val="31day breaches"/>
      <sheetName val="Max"/>
      <sheetName val="Median"/>
      <sheetName val="90th"/>
      <sheetName val="percent31"/>
      <sheetName val="percent31_ALL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Ascer"/>
      <sheetName val="F2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GJ"/>
      <sheetName val="NO"/>
      <sheetName val="SC"/>
      <sheetName val="WO"/>
      <sheetName val="Asc"/>
      <sheetName val="F2"/>
    </sheetNames>
    <sheetDataSet>
      <sheetData sheetId="0"/>
      <sheetData sheetId="1">
        <row r="14">
          <cell r="G14">
            <v>42369</v>
          </cell>
        </row>
        <row r="27">
          <cell r="C27" t="str">
            <v>\\Stats\waittime\Cancer\Publication\Reporting\1stdraftTable_2d_qtr4_2016.xlsx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">
          <cell r="D1">
            <v>42369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2">
          <cell r="J2">
            <v>0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ke Report"/>
      <sheetName val="Contents and Notes"/>
      <sheetName val="Table 1a"/>
      <sheetName val="Table 1c"/>
      <sheetName val="Table 1c Charts"/>
      <sheetName val="Lookup"/>
      <sheetName val="Elig"/>
      <sheetName val="With62"/>
      <sheetName val="Max"/>
      <sheetName val="Median"/>
      <sheetName val="90th"/>
      <sheetName val="percent62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EligRef"/>
    </sheetNames>
    <sheetDataSet>
      <sheetData sheetId="0">
        <row r="9">
          <cell r="G9">
            <v>40268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5"/>
  <dimension ref="A1:T57"/>
  <sheetViews>
    <sheetView zoomScaleNormal="100" workbookViewId="0"/>
  </sheetViews>
  <sheetFormatPr defaultColWidth="10.28515625" defaultRowHeight="12"/>
  <cols>
    <col min="1" max="1" width="1.7109375" style="67" customWidth="1"/>
    <col min="2" max="20" width="10.7109375" style="67" customWidth="1"/>
    <col min="21" max="16384" width="10.28515625" style="67"/>
  </cols>
  <sheetData>
    <row r="1" spans="1:20" ht="24.75" customHeight="1">
      <c r="B1" s="136" t="s">
        <v>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68"/>
      <c r="S1" s="68"/>
      <c r="T1" s="68"/>
    </row>
    <row r="2" spans="1:20" ht="17.25" customHeight="1">
      <c r="B2" s="137" t="s">
        <v>1</v>
      </c>
      <c r="C2" s="138"/>
      <c r="D2" s="138"/>
      <c r="E2" s="138"/>
      <c r="F2" s="138"/>
      <c r="G2" s="138"/>
      <c r="H2" s="69"/>
      <c r="I2" s="69"/>
      <c r="J2" s="69"/>
      <c r="K2" s="69"/>
      <c r="M2" s="139"/>
      <c r="N2" s="140"/>
      <c r="O2" s="140"/>
      <c r="P2" s="140"/>
      <c r="Q2" s="140"/>
    </row>
    <row r="3" spans="1:20" ht="6.75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</row>
    <row r="4" spans="1:20" s="70" customFormat="1" ht="19.5" customHeight="1">
      <c r="B4" s="143" t="s">
        <v>2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</row>
    <row r="5" spans="1:20" s="70" customFormat="1" ht="19.5" customHeight="1">
      <c r="B5" s="143" t="s">
        <v>3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20" s="71" customFormat="1" ht="15.75" customHeight="1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20" s="74" customFormat="1" ht="12.75">
      <c r="B7" s="134" t="s">
        <v>4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</row>
    <row r="8" spans="1:20" s="75" customFormat="1" ht="3.75" customHeight="1">
      <c r="B8" s="76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20" s="78" customFormat="1" ht="15" customHeight="1">
      <c r="B9" s="128" t="s">
        <v>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20" s="78" customFormat="1" ht="19.5" customHeight="1">
      <c r="B10" s="135" t="s">
        <v>6</v>
      </c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</row>
    <row r="11" spans="1:20" s="78" customFormat="1" ht="12.75" customHeight="1">
      <c r="B11" s="128" t="s">
        <v>7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</row>
    <row r="12" spans="1:20" s="78" customFormat="1" ht="12.75" customHeight="1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20" s="78" customFormat="1" ht="12.75" customHeight="1">
      <c r="A13" s="81" t="s">
        <v>8</v>
      </c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20" s="78" customFormat="1" ht="12.75" customHeight="1">
      <c r="A14" s="81" t="s">
        <v>9</v>
      </c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20" s="78" customFormat="1" ht="12.75" customHeight="1">
      <c r="A15" s="81" t="s">
        <v>10</v>
      </c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20" s="78" customFormat="1" ht="12.75" customHeight="1">
      <c r="A16" s="81" t="s">
        <v>11</v>
      </c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</row>
    <row r="17" spans="1:16" s="78" customFormat="1" ht="12.75" customHeight="1">
      <c r="A17" s="81" t="s">
        <v>12</v>
      </c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s="78" customFormat="1" ht="12.75" customHeight="1">
      <c r="A18" s="81" t="s">
        <v>13</v>
      </c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</row>
    <row r="19" spans="1:16" s="78" customFormat="1" ht="12.75" customHeight="1">
      <c r="A19" s="81" t="s">
        <v>14</v>
      </c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s="78" customFormat="1" ht="10.5" customHeight="1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</row>
    <row r="21" spans="1:16" s="78" customFormat="1" ht="19.5" customHeight="1">
      <c r="B21" s="135" t="s">
        <v>15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6" s="82" customFormat="1">
      <c r="B22" s="133" t="s">
        <v>16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</row>
    <row r="23" spans="1:16" s="82" customFormat="1"/>
    <row r="24" spans="1:16" s="82" customFormat="1">
      <c r="A24" s="81" t="s">
        <v>17</v>
      </c>
    </row>
    <row r="25" spans="1:16" s="82" customFormat="1">
      <c r="A25" s="82" t="s">
        <v>18</v>
      </c>
    </row>
    <row r="26" spans="1:16" s="82" customFormat="1">
      <c r="A26" s="81" t="s">
        <v>19</v>
      </c>
    </row>
    <row r="27" spans="1:16" s="82" customFormat="1">
      <c r="A27" s="81" t="s">
        <v>20</v>
      </c>
    </row>
    <row r="28" spans="1:16" s="82" customFormat="1">
      <c r="A28" s="81" t="s">
        <v>21</v>
      </c>
    </row>
    <row r="29" spans="1:16" s="82" customFormat="1">
      <c r="A29" s="81"/>
    </row>
    <row r="30" spans="1:16" s="82" customFormat="1">
      <c r="B30" s="82" t="s">
        <v>22</v>
      </c>
    </row>
    <row r="31" spans="1:16" s="82" customFormat="1">
      <c r="B31" s="82" t="s">
        <v>23</v>
      </c>
    </row>
    <row r="32" spans="1:16" s="82" customFormat="1">
      <c r="B32" s="82" t="s">
        <v>24</v>
      </c>
    </row>
    <row r="33" spans="1:16" s="82" customFormat="1"/>
    <row r="34" spans="1:16" s="82" customFormat="1">
      <c r="A34" s="81" t="s">
        <v>25</v>
      </c>
    </row>
    <row r="35" spans="1:16" s="82" customFormat="1">
      <c r="A35" s="81" t="s">
        <v>26</v>
      </c>
    </row>
    <row r="36" spans="1:16" s="82" customFormat="1">
      <c r="A36" s="81" t="s">
        <v>27</v>
      </c>
    </row>
    <row r="37" spans="1:16" s="82" customFormat="1">
      <c r="A37" s="81" t="s">
        <v>28</v>
      </c>
    </row>
    <row r="38" spans="1:16" s="82" customFormat="1">
      <c r="A38" s="81" t="s">
        <v>29</v>
      </c>
    </row>
    <row r="39" spans="1:16" s="82" customFormat="1">
      <c r="A39" s="81" t="s">
        <v>30</v>
      </c>
    </row>
    <row r="40" spans="1:16" s="82" customFormat="1">
      <c r="A40" s="81"/>
    </row>
    <row r="41" spans="1:16" s="78" customFormat="1" ht="25.5" customHeight="1">
      <c r="B41" s="128" t="s">
        <v>31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</row>
    <row r="42" spans="1:16" s="78" customFormat="1" ht="12.75" customHeight="1">
      <c r="B42" s="128" t="s">
        <v>32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</row>
    <row r="43" spans="1:16" s="78" customFormat="1" ht="12.75" customHeight="1">
      <c r="B43" s="128" t="s">
        <v>33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</row>
    <row r="44" spans="1:16" s="78" customFormat="1" ht="12.75" customHeight="1">
      <c r="B44" s="128" t="s">
        <v>34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</row>
    <row r="45" spans="1:16" s="78" customFormat="1" ht="12.75" customHeight="1">
      <c r="B45" s="128" t="s">
        <v>35</v>
      </c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</row>
    <row r="46" spans="1:16" s="78" customFormat="1" ht="15.75" customHeight="1">
      <c r="B46" s="129" t="s">
        <v>36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</row>
    <row r="47" spans="1:16" s="78" customFormat="1" ht="16.5" customHeight="1">
      <c r="B47" s="127" t="s">
        <v>37</v>
      </c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</row>
    <row r="48" spans="1:16" s="83" customFormat="1" ht="15.75" customHeight="1">
      <c r="B48" s="129" t="s">
        <v>38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</row>
    <row r="49" spans="2:16" s="78" customFormat="1" ht="18" customHeight="1">
      <c r="B49" s="127" t="s">
        <v>39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</row>
    <row r="50" spans="2:16" s="78" customFormat="1" ht="12" customHeight="1">
      <c r="B50" s="128" t="s">
        <v>40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</row>
    <row r="51" spans="2:16" s="78" customFormat="1" ht="14.25" customHeight="1">
      <c r="B51" s="129" t="s">
        <v>41</v>
      </c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</row>
    <row r="52" spans="2:16" s="78" customFormat="1" ht="17.25" customHeight="1">
      <c r="B52" s="127" t="s">
        <v>42</v>
      </c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</row>
    <row r="53" spans="2:16" s="78" customFormat="1" ht="12.75" customHeight="1">
      <c r="B53" s="128" t="s">
        <v>43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</row>
    <row r="54" spans="2:16" s="78" customFormat="1" ht="14.25" customHeight="1">
      <c r="B54" s="129" t="s">
        <v>44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</row>
    <row r="55" spans="2:16" s="78" customFormat="1" ht="12.75" customHeight="1">
      <c r="B55" s="127" t="s">
        <v>45</v>
      </c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2:16" s="84" customFormat="1" ht="19.5" customHeight="1">
      <c r="B56" s="130" t="s">
        <v>46</v>
      </c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</row>
    <row r="57" spans="2:16" s="84" customFormat="1" ht="19.5" customHeight="1">
      <c r="B57" s="130" t="s">
        <v>47</v>
      </c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</sheetData>
  <sheetProtection password="F299" sheet="1" objects="1" scenarios="1"/>
  <mergeCells count="30">
    <mergeCell ref="B5:Q5"/>
    <mergeCell ref="B1:Q1"/>
    <mergeCell ref="B2:G2"/>
    <mergeCell ref="M2:Q2"/>
    <mergeCell ref="B3:Q3"/>
    <mergeCell ref="B4:Q4"/>
    <mergeCell ref="B45:P45"/>
    <mergeCell ref="B7:Q7"/>
    <mergeCell ref="B9:P9"/>
    <mergeCell ref="B10:P10"/>
    <mergeCell ref="B11:P11"/>
    <mergeCell ref="B20:P20"/>
    <mergeCell ref="B21:P21"/>
    <mergeCell ref="B22:P22"/>
    <mergeCell ref="B41:P41"/>
    <mergeCell ref="B42:P42"/>
    <mergeCell ref="B43:P43"/>
    <mergeCell ref="B44:P44"/>
    <mergeCell ref="B57:P57"/>
    <mergeCell ref="B46:P46"/>
    <mergeCell ref="B47:P47"/>
    <mergeCell ref="B48:P48"/>
    <mergeCell ref="B49:P49"/>
    <mergeCell ref="B50:P50"/>
    <mergeCell ref="B51:P51"/>
    <mergeCell ref="B52:P52"/>
    <mergeCell ref="B53:P53"/>
    <mergeCell ref="B54:P54"/>
    <mergeCell ref="B55:P55"/>
    <mergeCell ref="B56:P56"/>
  </mergeCells>
  <hyperlinks>
    <hyperlink ref="B4:Q4" location="'Table 2d'!E1" display="Table 2d: Trend performance against the 31-day target from date decision to treat to first cancer treatment by indicator type for all cancer types."/>
    <hyperlink ref="B5:Q5" location="'Charts 2d'!A1" display="Chart for Trend performance against the 31-day target from date decision to treat to first cancer treatment by indicator type for all cancer types."/>
    <hyperlink ref="B56" r:id="rId1" display="Further information on data quality and accuracy can be found on the New Cancer Waiting Times Data Management web pages."/>
    <hyperlink ref="B56:P56" r:id="rId2" display="Further information on data quality can be found on the Data Quality web pages."/>
    <hyperlink ref="B57" r:id="rId3" display="Further information on New Cancer Waiting Times Data &amp; Definitions can be found on the New Cancer Waiting Times Guidance &amp; Documents to download web pages."/>
    <hyperlink ref="B57:P57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75" orientation="landscape" r:id="rId5"/>
  <headerFooter alignWithMargins="0"/>
  <rowBreaks count="1" manualBreakCount="1">
    <brk id="4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>
    <tabColor indexed="47"/>
  </sheetPr>
  <dimension ref="A1:H495"/>
  <sheetViews>
    <sheetView zoomScale="85" workbookViewId="0">
      <pane ySplit="1" topLeftCell="A445" activePane="bottomLeft" state="frozen"/>
      <selection sqref="A1:XFD1048576"/>
      <selection pane="bottomLeft" sqref="A1:XFD1048576"/>
    </sheetView>
  </sheetViews>
  <sheetFormatPr defaultRowHeight="12.75"/>
  <cols>
    <col min="1" max="1" width="28.42578125" customWidth="1"/>
    <col min="2" max="2" width="25.28515625" bestFit="1" customWidth="1"/>
    <col min="3" max="3" width="52.5703125" customWidth="1"/>
    <col min="4" max="7" width="14.85546875" customWidth="1"/>
    <col min="8" max="8" width="14.7109375" customWidth="1"/>
  </cols>
  <sheetData>
    <row r="1" spans="1:8" ht="12.75" customHeight="1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8">
      <c r="A2" t="s">
        <v>90</v>
      </c>
      <c r="B2" s="43" t="s">
        <v>104</v>
      </c>
      <c r="C2" s="43" t="s">
        <v>217</v>
      </c>
      <c r="D2" s="49">
        <v>18</v>
      </c>
      <c r="E2" s="49">
        <v>21</v>
      </c>
      <c r="F2" s="49">
        <v>15</v>
      </c>
      <c r="G2" s="49">
        <v>18</v>
      </c>
      <c r="H2" s="49">
        <v>18</v>
      </c>
    </row>
    <row r="3" spans="1:8">
      <c r="A3" t="s">
        <v>100</v>
      </c>
      <c r="B3" s="43" t="s">
        <v>104</v>
      </c>
      <c r="C3" s="43" t="s">
        <v>227</v>
      </c>
      <c r="D3" s="49">
        <v>16</v>
      </c>
      <c r="E3" s="49">
        <v>20</v>
      </c>
      <c r="F3" s="49">
        <v>14</v>
      </c>
      <c r="G3" s="49">
        <v>16</v>
      </c>
      <c r="H3" s="49">
        <v>16</v>
      </c>
    </row>
    <row r="4" spans="1:8">
      <c r="A4" t="s">
        <v>110</v>
      </c>
      <c r="B4" s="43" t="s">
        <v>104</v>
      </c>
      <c r="C4" s="43" t="s">
        <v>228</v>
      </c>
      <c r="D4" s="49">
        <v>18</v>
      </c>
      <c r="E4" s="49">
        <v>24</v>
      </c>
      <c r="F4" s="49" t="s">
        <v>598</v>
      </c>
      <c r="G4" s="49">
        <v>24</v>
      </c>
      <c r="H4" s="49">
        <v>24</v>
      </c>
    </row>
    <row r="5" spans="1:8">
      <c r="A5" t="s">
        <v>116</v>
      </c>
      <c r="B5" s="43" t="s">
        <v>104</v>
      </c>
      <c r="C5" s="43" t="s">
        <v>229</v>
      </c>
      <c r="D5" s="49">
        <v>18</v>
      </c>
      <c r="E5" s="49">
        <v>18</v>
      </c>
      <c r="F5" s="49">
        <v>11</v>
      </c>
      <c r="G5" s="49">
        <v>24</v>
      </c>
      <c r="H5" s="49">
        <v>24</v>
      </c>
    </row>
    <row r="6" spans="1:8">
      <c r="A6" t="s">
        <v>230</v>
      </c>
      <c r="B6" s="43" t="s">
        <v>104</v>
      </c>
      <c r="C6" s="43" t="s">
        <v>231</v>
      </c>
      <c r="D6" s="49">
        <v>15</v>
      </c>
      <c r="E6" s="49">
        <v>18</v>
      </c>
      <c r="F6" s="49">
        <v>11</v>
      </c>
      <c r="G6" s="49">
        <v>17</v>
      </c>
      <c r="H6" s="49">
        <v>18</v>
      </c>
    </row>
    <row r="7" spans="1:8">
      <c r="A7" t="s">
        <v>232</v>
      </c>
      <c r="B7" s="43" t="s">
        <v>104</v>
      </c>
      <c r="C7" s="43" t="s">
        <v>233</v>
      </c>
      <c r="D7" s="49">
        <v>18</v>
      </c>
      <c r="E7" s="49">
        <v>24</v>
      </c>
      <c r="F7" s="49" t="s">
        <v>598</v>
      </c>
      <c r="G7" s="49">
        <v>25</v>
      </c>
      <c r="H7" s="49">
        <v>25</v>
      </c>
    </row>
    <row r="8" spans="1:8">
      <c r="A8" t="s">
        <v>140</v>
      </c>
      <c r="B8" s="43" t="s">
        <v>104</v>
      </c>
      <c r="C8" s="43" t="s">
        <v>234</v>
      </c>
      <c r="D8" s="49" t="s">
        <v>598</v>
      </c>
      <c r="E8" s="49" t="s">
        <v>598</v>
      </c>
      <c r="F8" s="49" t="s">
        <v>598</v>
      </c>
      <c r="G8" s="49" t="s">
        <v>598</v>
      </c>
      <c r="H8" s="49" t="s">
        <v>598</v>
      </c>
    </row>
    <row r="9" spans="1:8">
      <c r="A9" t="s">
        <v>235</v>
      </c>
      <c r="B9" s="43" t="s">
        <v>104</v>
      </c>
      <c r="C9" s="43" t="s">
        <v>236</v>
      </c>
      <c r="D9" s="49" t="s">
        <v>598</v>
      </c>
      <c r="E9" s="49" t="s">
        <v>598</v>
      </c>
      <c r="F9" s="49" t="s">
        <v>598</v>
      </c>
      <c r="G9" s="49" t="s">
        <v>598</v>
      </c>
      <c r="H9" s="49" t="s">
        <v>598</v>
      </c>
    </row>
    <row r="10" spans="1:8">
      <c r="A10" t="s">
        <v>237</v>
      </c>
      <c r="B10" s="43" t="s">
        <v>104</v>
      </c>
      <c r="C10" s="43" t="s">
        <v>238</v>
      </c>
      <c r="D10" s="49" t="s">
        <v>598</v>
      </c>
      <c r="E10" s="49" t="s">
        <v>598</v>
      </c>
      <c r="F10" s="49" t="s">
        <v>598</v>
      </c>
      <c r="G10" s="49" t="s">
        <v>598</v>
      </c>
      <c r="H10" s="49" t="s">
        <v>598</v>
      </c>
    </row>
    <row r="11" spans="1:8">
      <c r="A11" t="s">
        <v>157</v>
      </c>
      <c r="B11" s="43" t="s">
        <v>104</v>
      </c>
      <c r="C11" s="43" t="s">
        <v>239</v>
      </c>
      <c r="D11" s="49">
        <v>22</v>
      </c>
      <c r="E11" s="49">
        <v>23</v>
      </c>
      <c r="F11" s="49">
        <v>20</v>
      </c>
      <c r="G11" s="49">
        <v>19</v>
      </c>
      <c r="H11" s="49">
        <v>15</v>
      </c>
    </row>
    <row r="12" spans="1:8">
      <c r="A12" t="s">
        <v>240</v>
      </c>
      <c r="B12" s="43" t="s">
        <v>104</v>
      </c>
      <c r="C12" s="43" t="s">
        <v>241</v>
      </c>
      <c r="D12" s="49">
        <v>23</v>
      </c>
      <c r="E12" s="49" t="s">
        <v>598</v>
      </c>
      <c r="F12" s="49">
        <v>18</v>
      </c>
      <c r="G12" s="49">
        <v>21</v>
      </c>
      <c r="H12" s="49">
        <v>15</v>
      </c>
    </row>
    <row r="13" spans="1:8">
      <c r="A13" t="s">
        <v>242</v>
      </c>
      <c r="B13" s="43" t="s">
        <v>104</v>
      </c>
      <c r="C13" s="43" t="s">
        <v>243</v>
      </c>
      <c r="D13" s="49" t="s">
        <v>598</v>
      </c>
      <c r="E13" s="49" t="s">
        <v>598</v>
      </c>
      <c r="F13" s="49" t="s">
        <v>598</v>
      </c>
      <c r="G13" s="49" t="s">
        <v>598</v>
      </c>
      <c r="H13" s="49" t="s">
        <v>598</v>
      </c>
    </row>
    <row r="14" spans="1:8">
      <c r="A14" t="s">
        <v>173</v>
      </c>
      <c r="B14" s="43" t="s">
        <v>104</v>
      </c>
      <c r="C14" s="43" t="s">
        <v>244</v>
      </c>
      <c r="D14" s="49" t="s">
        <v>598</v>
      </c>
      <c r="E14" s="49" t="s">
        <v>598</v>
      </c>
      <c r="F14" s="49" t="s">
        <v>598</v>
      </c>
      <c r="G14" s="49" t="s">
        <v>598</v>
      </c>
      <c r="H14" s="49" t="s">
        <v>598</v>
      </c>
    </row>
    <row r="15" spans="1:8">
      <c r="A15" t="s">
        <v>176</v>
      </c>
      <c r="B15" s="50" t="s">
        <v>104</v>
      </c>
      <c r="C15" s="43" t="s">
        <v>245</v>
      </c>
      <c r="D15" s="49" t="s">
        <v>598</v>
      </c>
      <c r="E15" s="49" t="s">
        <v>598</v>
      </c>
      <c r="F15" s="49" t="s">
        <v>598</v>
      </c>
      <c r="G15" s="49" t="s">
        <v>598</v>
      </c>
      <c r="H15" s="49" t="s">
        <v>598</v>
      </c>
    </row>
    <row r="16" spans="1:8">
      <c r="A16" t="s">
        <v>179</v>
      </c>
      <c r="B16" s="43" t="s">
        <v>104</v>
      </c>
      <c r="C16" s="43" t="s">
        <v>246</v>
      </c>
      <c r="D16" s="49" t="s">
        <v>598</v>
      </c>
      <c r="E16" s="49" t="s">
        <v>598</v>
      </c>
      <c r="F16" s="49" t="s">
        <v>598</v>
      </c>
      <c r="G16" s="49" t="s">
        <v>598</v>
      </c>
      <c r="H16" s="49" t="s">
        <v>598</v>
      </c>
    </row>
    <row r="17" spans="1:8">
      <c r="A17" t="s">
        <v>181</v>
      </c>
      <c r="B17" s="43" t="s">
        <v>104</v>
      </c>
      <c r="C17" s="43" t="s">
        <v>247</v>
      </c>
      <c r="D17" s="49" t="s">
        <v>598</v>
      </c>
      <c r="E17" s="49" t="s">
        <v>598</v>
      </c>
      <c r="F17" s="49" t="s">
        <v>598</v>
      </c>
      <c r="G17" s="49" t="s">
        <v>598</v>
      </c>
      <c r="H17" s="49" t="s">
        <v>598</v>
      </c>
    </row>
    <row r="18" spans="1:8">
      <c r="A18" t="s">
        <v>183</v>
      </c>
      <c r="B18" s="51" t="s">
        <v>104</v>
      </c>
      <c r="C18" s="43" t="s">
        <v>248</v>
      </c>
      <c r="D18" s="49" t="s">
        <v>598</v>
      </c>
      <c r="E18" s="49" t="s">
        <v>598</v>
      </c>
      <c r="F18" s="49" t="s">
        <v>598</v>
      </c>
      <c r="G18" s="49" t="s">
        <v>598</v>
      </c>
      <c r="H18" s="49" t="s">
        <v>598</v>
      </c>
    </row>
    <row r="19" spans="1:8">
      <c r="A19" t="s">
        <v>185</v>
      </c>
      <c r="B19" s="50" t="s">
        <v>104</v>
      </c>
      <c r="C19" s="43" t="s">
        <v>249</v>
      </c>
      <c r="D19" s="49" t="s">
        <v>598</v>
      </c>
      <c r="E19" s="49" t="s">
        <v>598</v>
      </c>
      <c r="F19" s="49" t="s">
        <v>598</v>
      </c>
      <c r="G19" s="49" t="s">
        <v>598</v>
      </c>
      <c r="H19" s="49" t="s">
        <v>598</v>
      </c>
    </row>
    <row r="20" spans="1:8">
      <c r="A20" t="s">
        <v>250</v>
      </c>
      <c r="B20" s="43" t="s">
        <v>104</v>
      </c>
      <c r="C20" s="43" t="s">
        <v>251</v>
      </c>
      <c r="D20" s="49">
        <v>5</v>
      </c>
      <c r="E20" s="49">
        <v>28</v>
      </c>
      <c r="F20" s="49">
        <v>6</v>
      </c>
      <c r="G20" s="49">
        <v>13</v>
      </c>
      <c r="H20" s="49">
        <v>10</v>
      </c>
    </row>
    <row r="21" spans="1:8">
      <c r="A21" t="s">
        <v>90</v>
      </c>
      <c r="B21" s="43" t="s">
        <v>115</v>
      </c>
      <c r="C21" s="43" t="s">
        <v>212</v>
      </c>
      <c r="D21" s="49">
        <v>21</v>
      </c>
      <c r="E21" s="49">
        <v>23</v>
      </c>
      <c r="F21" s="49">
        <v>17</v>
      </c>
      <c r="G21" s="49">
        <v>18</v>
      </c>
      <c r="H21" s="49">
        <v>18</v>
      </c>
    </row>
    <row r="22" spans="1:8">
      <c r="A22" t="s">
        <v>100</v>
      </c>
      <c r="B22" s="43" t="s">
        <v>115</v>
      </c>
      <c r="C22" s="43" t="s">
        <v>252</v>
      </c>
      <c r="D22" s="49">
        <v>21</v>
      </c>
      <c r="E22" s="49">
        <v>23</v>
      </c>
      <c r="F22" s="49">
        <v>18</v>
      </c>
      <c r="G22" s="49">
        <v>19</v>
      </c>
      <c r="H22" s="49">
        <v>17</v>
      </c>
    </row>
    <row r="23" spans="1:8">
      <c r="A23" t="s">
        <v>110</v>
      </c>
      <c r="B23" s="43" t="s">
        <v>115</v>
      </c>
      <c r="C23" s="43" t="s">
        <v>253</v>
      </c>
      <c r="D23" s="49" t="s">
        <v>598</v>
      </c>
      <c r="E23" s="49" t="s">
        <v>598</v>
      </c>
      <c r="F23" s="49" t="s">
        <v>598</v>
      </c>
      <c r="G23" s="49" t="s">
        <v>598</v>
      </c>
      <c r="H23" s="49" t="s">
        <v>598</v>
      </c>
    </row>
    <row r="24" spans="1:8">
      <c r="A24" t="s">
        <v>116</v>
      </c>
      <c r="B24" s="43" t="s">
        <v>115</v>
      </c>
      <c r="C24" s="43" t="s">
        <v>254</v>
      </c>
      <c r="D24" s="49" t="s">
        <v>598</v>
      </c>
      <c r="E24" s="49" t="s">
        <v>598</v>
      </c>
      <c r="F24" s="49" t="s">
        <v>598</v>
      </c>
      <c r="G24" s="49" t="s">
        <v>598</v>
      </c>
      <c r="H24" s="49" t="s">
        <v>598</v>
      </c>
    </row>
    <row r="25" spans="1:8">
      <c r="A25" t="s">
        <v>230</v>
      </c>
      <c r="B25" s="43" t="s">
        <v>115</v>
      </c>
      <c r="C25" s="43" t="s">
        <v>255</v>
      </c>
      <c r="D25" s="49" t="s">
        <v>598</v>
      </c>
      <c r="E25" s="49" t="s">
        <v>598</v>
      </c>
      <c r="F25" s="49" t="s">
        <v>598</v>
      </c>
      <c r="G25" s="49" t="s">
        <v>598</v>
      </c>
      <c r="H25" s="49" t="s">
        <v>598</v>
      </c>
    </row>
    <row r="26" spans="1:8">
      <c r="A26" t="s">
        <v>232</v>
      </c>
      <c r="B26" s="43" t="s">
        <v>115</v>
      </c>
      <c r="C26" s="43" t="s">
        <v>256</v>
      </c>
      <c r="D26" s="49" t="s">
        <v>598</v>
      </c>
      <c r="E26" s="49" t="s">
        <v>598</v>
      </c>
      <c r="F26" s="49" t="s">
        <v>598</v>
      </c>
      <c r="G26" s="49" t="s">
        <v>598</v>
      </c>
      <c r="H26" s="49" t="s">
        <v>598</v>
      </c>
    </row>
    <row r="27" spans="1:8">
      <c r="A27" t="s">
        <v>140</v>
      </c>
      <c r="B27" s="43" t="s">
        <v>115</v>
      </c>
      <c r="C27" s="43" t="s">
        <v>257</v>
      </c>
      <c r="D27" s="49" t="s">
        <v>598</v>
      </c>
      <c r="E27" s="49" t="s">
        <v>598</v>
      </c>
      <c r="F27" s="49" t="s">
        <v>598</v>
      </c>
      <c r="G27" s="49" t="s">
        <v>598</v>
      </c>
      <c r="H27" s="49" t="s">
        <v>598</v>
      </c>
    </row>
    <row r="28" spans="1:8">
      <c r="A28" t="s">
        <v>235</v>
      </c>
      <c r="B28" s="43" t="s">
        <v>115</v>
      </c>
      <c r="C28" s="43" t="s">
        <v>258</v>
      </c>
      <c r="D28" s="49" t="s">
        <v>598</v>
      </c>
      <c r="E28" s="49" t="s">
        <v>598</v>
      </c>
      <c r="F28" s="49" t="s">
        <v>598</v>
      </c>
      <c r="G28" s="49" t="s">
        <v>598</v>
      </c>
      <c r="H28" s="49" t="s">
        <v>598</v>
      </c>
    </row>
    <row r="29" spans="1:8">
      <c r="A29" t="s">
        <v>237</v>
      </c>
      <c r="B29" s="43" t="s">
        <v>115</v>
      </c>
      <c r="C29" s="43" t="s">
        <v>259</v>
      </c>
      <c r="D29" s="49" t="s">
        <v>598</v>
      </c>
      <c r="E29" s="49" t="s">
        <v>598</v>
      </c>
      <c r="F29" s="49" t="s">
        <v>598</v>
      </c>
      <c r="G29" s="49" t="s">
        <v>598</v>
      </c>
      <c r="H29" s="49" t="s">
        <v>598</v>
      </c>
    </row>
    <row r="30" spans="1:8">
      <c r="A30" t="s">
        <v>157</v>
      </c>
      <c r="B30" s="43" t="s">
        <v>115</v>
      </c>
      <c r="C30" s="43" t="s">
        <v>260</v>
      </c>
      <c r="D30" s="49" t="s">
        <v>598</v>
      </c>
      <c r="E30" s="49" t="s">
        <v>598</v>
      </c>
      <c r="F30" s="49" t="s">
        <v>598</v>
      </c>
      <c r="G30" s="49" t="s">
        <v>598</v>
      </c>
      <c r="H30" s="49" t="s">
        <v>598</v>
      </c>
    </row>
    <row r="31" spans="1:8">
      <c r="A31" t="s">
        <v>240</v>
      </c>
      <c r="B31" s="43" t="s">
        <v>115</v>
      </c>
      <c r="C31" s="43" t="s">
        <v>261</v>
      </c>
      <c r="D31" s="49" t="s">
        <v>598</v>
      </c>
      <c r="E31" s="49" t="s">
        <v>598</v>
      </c>
      <c r="F31" s="49" t="s">
        <v>598</v>
      </c>
      <c r="G31" s="49" t="s">
        <v>598</v>
      </c>
      <c r="H31" s="49" t="s">
        <v>598</v>
      </c>
    </row>
    <row r="32" spans="1:8">
      <c r="A32" t="s">
        <v>242</v>
      </c>
      <c r="B32" s="43" t="s">
        <v>115</v>
      </c>
      <c r="C32" s="43" t="s">
        <v>262</v>
      </c>
      <c r="D32" s="49" t="s">
        <v>598</v>
      </c>
      <c r="E32" s="49" t="s">
        <v>598</v>
      </c>
      <c r="F32" s="49" t="s">
        <v>598</v>
      </c>
      <c r="G32" s="49" t="s">
        <v>598</v>
      </c>
      <c r="H32" s="49" t="s">
        <v>598</v>
      </c>
    </row>
    <row r="33" spans="1:8">
      <c r="A33" t="s">
        <v>173</v>
      </c>
      <c r="B33" s="50" t="s">
        <v>115</v>
      </c>
      <c r="C33" s="43" t="s">
        <v>263</v>
      </c>
      <c r="D33" s="49" t="s">
        <v>598</v>
      </c>
      <c r="E33" s="49" t="s">
        <v>598</v>
      </c>
      <c r="F33" s="49" t="s">
        <v>598</v>
      </c>
      <c r="G33" s="49" t="s">
        <v>598</v>
      </c>
      <c r="H33" s="49" t="s">
        <v>598</v>
      </c>
    </row>
    <row r="34" spans="1:8">
      <c r="A34" t="s">
        <v>176</v>
      </c>
      <c r="B34" s="43" t="s">
        <v>115</v>
      </c>
      <c r="C34" s="43" t="s">
        <v>264</v>
      </c>
      <c r="D34" s="49" t="s">
        <v>598</v>
      </c>
      <c r="E34" s="49" t="s">
        <v>598</v>
      </c>
      <c r="F34" s="49" t="s">
        <v>598</v>
      </c>
      <c r="G34" s="49" t="s">
        <v>598</v>
      </c>
      <c r="H34" s="49" t="s">
        <v>598</v>
      </c>
    </row>
    <row r="35" spans="1:8">
      <c r="A35" t="s">
        <v>179</v>
      </c>
      <c r="B35" s="43" t="s">
        <v>115</v>
      </c>
      <c r="C35" s="43" t="s">
        <v>265</v>
      </c>
      <c r="D35" s="49" t="s">
        <v>598</v>
      </c>
      <c r="E35" s="49" t="s">
        <v>598</v>
      </c>
      <c r="F35" s="49" t="s">
        <v>598</v>
      </c>
      <c r="G35" s="49" t="s">
        <v>598</v>
      </c>
      <c r="H35" s="49" t="s">
        <v>598</v>
      </c>
    </row>
    <row r="36" spans="1:8">
      <c r="A36" t="s">
        <v>181</v>
      </c>
      <c r="B36" s="51" t="s">
        <v>115</v>
      </c>
      <c r="C36" s="43" t="s">
        <v>266</v>
      </c>
      <c r="D36" s="49" t="s">
        <v>598</v>
      </c>
      <c r="E36" s="49" t="s">
        <v>598</v>
      </c>
      <c r="F36" s="49" t="s">
        <v>598</v>
      </c>
      <c r="G36" s="49" t="s">
        <v>598</v>
      </c>
      <c r="H36" s="49" t="s">
        <v>598</v>
      </c>
    </row>
    <row r="37" spans="1:8">
      <c r="A37" t="s">
        <v>183</v>
      </c>
      <c r="B37" s="50" t="s">
        <v>115</v>
      </c>
      <c r="C37" s="43" t="s">
        <v>267</v>
      </c>
      <c r="D37" s="49" t="s">
        <v>598</v>
      </c>
      <c r="E37" s="49" t="s">
        <v>598</v>
      </c>
      <c r="F37" s="49" t="s">
        <v>598</v>
      </c>
      <c r="G37" s="49" t="s">
        <v>598</v>
      </c>
      <c r="H37" s="49" t="s">
        <v>598</v>
      </c>
    </row>
    <row r="38" spans="1:8">
      <c r="A38" t="s">
        <v>185</v>
      </c>
      <c r="B38" s="43" t="s">
        <v>115</v>
      </c>
      <c r="C38" s="43" t="s">
        <v>268</v>
      </c>
      <c r="D38" s="49" t="s">
        <v>598</v>
      </c>
      <c r="E38" s="49" t="s">
        <v>598</v>
      </c>
      <c r="F38" s="49" t="s">
        <v>598</v>
      </c>
      <c r="G38" s="49" t="s">
        <v>598</v>
      </c>
      <c r="H38" s="49" t="s">
        <v>598</v>
      </c>
    </row>
    <row r="39" spans="1:8">
      <c r="A39" t="s">
        <v>250</v>
      </c>
      <c r="B39" s="43" t="s">
        <v>115</v>
      </c>
      <c r="C39" s="43" t="s">
        <v>269</v>
      </c>
      <c r="D39" s="49" t="s">
        <v>598</v>
      </c>
      <c r="E39" s="49" t="s">
        <v>598</v>
      </c>
      <c r="F39" s="49" t="s">
        <v>598</v>
      </c>
      <c r="G39" s="49" t="s">
        <v>598</v>
      </c>
      <c r="H39" s="49" t="s">
        <v>598</v>
      </c>
    </row>
    <row r="40" spans="1:8">
      <c r="A40" t="s">
        <v>90</v>
      </c>
      <c r="B40" s="43" t="s">
        <v>122</v>
      </c>
      <c r="C40" s="43" t="s">
        <v>213</v>
      </c>
      <c r="D40" s="49">
        <v>21</v>
      </c>
      <c r="E40" s="49">
        <v>23</v>
      </c>
      <c r="F40" s="49">
        <v>21</v>
      </c>
      <c r="G40" s="49">
        <v>16</v>
      </c>
      <c r="H40" s="49">
        <v>23</v>
      </c>
    </row>
    <row r="41" spans="1:8">
      <c r="A41" t="s">
        <v>100</v>
      </c>
      <c r="B41" s="43" t="s">
        <v>122</v>
      </c>
      <c r="C41" s="43" t="s">
        <v>270</v>
      </c>
      <c r="D41" s="49">
        <v>17</v>
      </c>
      <c r="E41" s="49">
        <v>23</v>
      </c>
      <c r="F41" s="49">
        <v>20</v>
      </c>
      <c r="G41" s="49">
        <v>16</v>
      </c>
      <c r="H41" s="49">
        <v>21</v>
      </c>
    </row>
    <row r="42" spans="1:8">
      <c r="A42" t="s">
        <v>110</v>
      </c>
      <c r="B42" s="43" t="s">
        <v>122</v>
      </c>
      <c r="C42" s="43" t="s">
        <v>271</v>
      </c>
      <c r="D42" s="49" t="s">
        <v>598</v>
      </c>
      <c r="E42" s="49" t="s">
        <v>598</v>
      </c>
      <c r="F42" s="49" t="s">
        <v>598</v>
      </c>
      <c r="G42" s="49" t="s">
        <v>598</v>
      </c>
      <c r="H42" s="49" t="s">
        <v>598</v>
      </c>
    </row>
    <row r="43" spans="1:8">
      <c r="A43" t="s">
        <v>116</v>
      </c>
      <c r="B43" s="43" t="s">
        <v>122</v>
      </c>
      <c r="C43" s="43" t="s">
        <v>272</v>
      </c>
      <c r="D43" s="49" t="s">
        <v>598</v>
      </c>
      <c r="E43" s="49" t="s">
        <v>598</v>
      </c>
      <c r="F43" s="49" t="s">
        <v>598</v>
      </c>
      <c r="G43" s="49" t="s">
        <v>598</v>
      </c>
      <c r="H43" s="49" t="s">
        <v>598</v>
      </c>
    </row>
    <row r="44" spans="1:8">
      <c r="A44" t="s">
        <v>230</v>
      </c>
      <c r="B44" s="43" t="s">
        <v>122</v>
      </c>
      <c r="C44" s="43" t="s">
        <v>273</v>
      </c>
      <c r="D44" s="49" t="s">
        <v>598</v>
      </c>
      <c r="E44" s="49" t="s">
        <v>598</v>
      </c>
      <c r="F44" s="49" t="s">
        <v>598</v>
      </c>
      <c r="G44" s="49" t="s">
        <v>598</v>
      </c>
      <c r="H44" s="49" t="s">
        <v>598</v>
      </c>
    </row>
    <row r="45" spans="1:8">
      <c r="A45" t="s">
        <v>232</v>
      </c>
      <c r="B45" s="43" t="s">
        <v>122</v>
      </c>
      <c r="C45" s="43" t="s">
        <v>274</v>
      </c>
      <c r="D45" s="49" t="s">
        <v>598</v>
      </c>
      <c r="E45" s="49" t="s">
        <v>598</v>
      </c>
      <c r="F45" s="49" t="s">
        <v>598</v>
      </c>
      <c r="G45" s="49" t="s">
        <v>598</v>
      </c>
      <c r="H45" s="49" t="s">
        <v>598</v>
      </c>
    </row>
    <row r="46" spans="1:8">
      <c r="A46" t="s">
        <v>140</v>
      </c>
      <c r="B46" s="43" t="s">
        <v>122</v>
      </c>
      <c r="C46" s="43" t="s">
        <v>275</v>
      </c>
      <c r="D46" s="49" t="s">
        <v>598</v>
      </c>
      <c r="E46" s="49" t="s">
        <v>598</v>
      </c>
      <c r="F46" s="49" t="s">
        <v>598</v>
      </c>
      <c r="G46" s="49" t="s">
        <v>598</v>
      </c>
      <c r="H46" s="49" t="s">
        <v>598</v>
      </c>
    </row>
    <row r="47" spans="1:8">
      <c r="A47" t="s">
        <v>235</v>
      </c>
      <c r="B47" s="43" t="s">
        <v>122</v>
      </c>
      <c r="C47" s="43" t="s">
        <v>276</v>
      </c>
      <c r="D47" s="49" t="s">
        <v>598</v>
      </c>
      <c r="E47" s="49" t="s">
        <v>598</v>
      </c>
      <c r="F47" s="49" t="s">
        <v>598</v>
      </c>
      <c r="G47" s="49" t="s">
        <v>598</v>
      </c>
      <c r="H47" s="49" t="s">
        <v>598</v>
      </c>
    </row>
    <row r="48" spans="1:8">
      <c r="A48" t="s">
        <v>237</v>
      </c>
      <c r="B48" s="43" t="s">
        <v>122</v>
      </c>
      <c r="C48" s="43" t="s">
        <v>277</v>
      </c>
      <c r="D48" s="49" t="s">
        <v>598</v>
      </c>
      <c r="E48" s="49" t="s">
        <v>598</v>
      </c>
      <c r="F48" s="49" t="s">
        <v>598</v>
      </c>
      <c r="G48" s="49" t="s">
        <v>598</v>
      </c>
      <c r="H48" s="49" t="s">
        <v>598</v>
      </c>
    </row>
    <row r="49" spans="1:8">
      <c r="A49" t="s">
        <v>157</v>
      </c>
      <c r="B49" s="43" t="s">
        <v>122</v>
      </c>
      <c r="C49" s="43" t="s">
        <v>278</v>
      </c>
      <c r="D49" s="49" t="s">
        <v>598</v>
      </c>
      <c r="E49" s="49" t="s">
        <v>598</v>
      </c>
      <c r="F49" s="49" t="s">
        <v>598</v>
      </c>
      <c r="G49" s="49" t="s">
        <v>598</v>
      </c>
      <c r="H49" s="49" t="s">
        <v>598</v>
      </c>
    </row>
    <row r="50" spans="1:8">
      <c r="A50" t="s">
        <v>240</v>
      </c>
      <c r="B50" s="43" t="s">
        <v>122</v>
      </c>
      <c r="C50" s="43" t="s">
        <v>279</v>
      </c>
      <c r="D50" s="49" t="s">
        <v>598</v>
      </c>
      <c r="E50" s="49" t="s">
        <v>598</v>
      </c>
      <c r="F50" s="49" t="s">
        <v>598</v>
      </c>
      <c r="G50" s="49" t="s">
        <v>598</v>
      </c>
      <c r="H50" s="49" t="s">
        <v>598</v>
      </c>
    </row>
    <row r="51" spans="1:8">
      <c r="A51" t="s">
        <v>242</v>
      </c>
      <c r="B51" s="50" t="s">
        <v>122</v>
      </c>
      <c r="C51" s="43" t="s">
        <v>280</v>
      </c>
      <c r="D51" s="49" t="s">
        <v>598</v>
      </c>
      <c r="E51" s="49" t="s">
        <v>598</v>
      </c>
      <c r="F51" s="49" t="s">
        <v>598</v>
      </c>
      <c r="G51" s="49" t="s">
        <v>598</v>
      </c>
      <c r="H51" s="49" t="s">
        <v>598</v>
      </c>
    </row>
    <row r="52" spans="1:8">
      <c r="A52" t="s">
        <v>173</v>
      </c>
      <c r="B52" s="43" t="s">
        <v>122</v>
      </c>
      <c r="C52" s="43" t="s">
        <v>281</v>
      </c>
      <c r="D52" s="49" t="s">
        <v>598</v>
      </c>
      <c r="E52" s="49" t="s">
        <v>598</v>
      </c>
      <c r="F52" s="49" t="s">
        <v>598</v>
      </c>
      <c r="G52" s="49" t="s">
        <v>598</v>
      </c>
      <c r="H52" s="49" t="s">
        <v>598</v>
      </c>
    </row>
    <row r="53" spans="1:8">
      <c r="A53" t="s">
        <v>176</v>
      </c>
      <c r="B53" s="43" t="s">
        <v>122</v>
      </c>
      <c r="C53" s="43" t="s">
        <v>282</v>
      </c>
      <c r="D53" s="49" t="s">
        <v>598</v>
      </c>
      <c r="E53" s="49" t="s">
        <v>598</v>
      </c>
      <c r="F53" s="49" t="s">
        <v>598</v>
      </c>
      <c r="G53" s="49" t="s">
        <v>598</v>
      </c>
      <c r="H53" s="49" t="s">
        <v>598</v>
      </c>
    </row>
    <row r="54" spans="1:8">
      <c r="A54" t="s">
        <v>179</v>
      </c>
      <c r="B54" s="51" t="s">
        <v>122</v>
      </c>
      <c r="C54" s="43" t="s">
        <v>283</v>
      </c>
      <c r="D54" s="49" t="s">
        <v>598</v>
      </c>
      <c r="E54" s="49" t="s">
        <v>598</v>
      </c>
      <c r="F54" s="49" t="s">
        <v>598</v>
      </c>
      <c r="G54" s="49" t="s">
        <v>598</v>
      </c>
      <c r="H54" s="49" t="s">
        <v>598</v>
      </c>
    </row>
    <row r="55" spans="1:8">
      <c r="A55" t="s">
        <v>181</v>
      </c>
      <c r="B55" s="50" t="s">
        <v>122</v>
      </c>
      <c r="C55" s="43" t="s">
        <v>284</v>
      </c>
      <c r="D55" s="49" t="s">
        <v>598</v>
      </c>
      <c r="E55" s="49" t="s">
        <v>598</v>
      </c>
      <c r="F55" s="49" t="s">
        <v>598</v>
      </c>
      <c r="G55" s="49" t="s">
        <v>598</v>
      </c>
      <c r="H55" s="49" t="s">
        <v>598</v>
      </c>
    </row>
    <row r="56" spans="1:8">
      <c r="A56" t="s">
        <v>183</v>
      </c>
      <c r="B56" s="43" t="s">
        <v>122</v>
      </c>
      <c r="C56" s="43" t="s">
        <v>285</v>
      </c>
      <c r="D56" s="49" t="s">
        <v>598</v>
      </c>
      <c r="E56" s="49" t="s">
        <v>598</v>
      </c>
      <c r="F56" s="49" t="s">
        <v>598</v>
      </c>
      <c r="G56" s="49" t="s">
        <v>598</v>
      </c>
      <c r="H56" s="49" t="s">
        <v>598</v>
      </c>
    </row>
    <row r="57" spans="1:8">
      <c r="A57" t="s">
        <v>185</v>
      </c>
      <c r="B57" s="43" t="s">
        <v>122</v>
      </c>
      <c r="C57" s="43" t="s">
        <v>286</v>
      </c>
      <c r="D57" s="49" t="s">
        <v>598</v>
      </c>
      <c r="E57" s="49" t="s">
        <v>598</v>
      </c>
      <c r="F57" s="49" t="s">
        <v>598</v>
      </c>
      <c r="G57" s="49" t="s">
        <v>598</v>
      </c>
      <c r="H57" s="49" t="s">
        <v>598</v>
      </c>
    </row>
    <row r="58" spans="1:8">
      <c r="A58" t="s">
        <v>250</v>
      </c>
      <c r="B58" s="43" t="s">
        <v>122</v>
      </c>
      <c r="C58" s="43" t="s">
        <v>287</v>
      </c>
      <c r="D58" s="49" t="s">
        <v>598</v>
      </c>
      <c r="E58" s="49" t="s">
        <v>598</v>
      </c>
      <c r="F58" s="49" t="s">
        <v>598</v>
      </c>
      <c r="G58" s="49" t="s">
        <v>598</v>
      </c>
      <c r="H58" s="49" t="s">
        <v>598</v>
      </c>
    </row>
    <row r="59" spans="1:8">
      <c r="A59" t="s">
        <v>90</v>
      </c>
      <c r="B59" s="43" t="s">
        <v>130</v>
      </c>
      <c r="C59" s="43" t="s">
        <v>214</v>
      </c>
      <c r="D59" s="49">
        <v>24</v>
      </c>
      <c r="E59" s="49">
        <v>26</v>
      </c>
      <c r="F59" s="49">
        <v>25</v>
      </c>
      <c r="G59" s="49">
        <v>25</v>
      </c>
      <c r="H59" s="49">
        <v>17</v>
      </c>
    </row>
    <row r="60" spans="1:8">
      <c r="A60" t="s">
        <v>100</v>
      </c>
      <c r="B60" s="43" t="s">
        <v>130</v>
      </c>
      <c r="C60" s="43" t="s">
        <v>288</v>
      </c>
      <c r="D60" s="49">
        <v>24</v>
      </c>
      <c r="E60" s="49">
        <v>26</v>
      </c>
      <c r="F60" s="49">
        <v>25</v>
      </c>
      <c r="G60" s="49">
        <v>26</v>
      </c>
      <c r="H60" s="49">
        <v>17</v>
      </c>
    </row>
    <row r="61" spans="1:8">
      <c r="A61" t="s">
        <v>110</v>
      </c>
      <c r="B61" s="43" t="s">
        <v>130</v>
      </c>
      <c r="C61" s="43" t="s">
        <v>289</v>
      </c>
      <c r="D61" s="49" t="s">
        <v>598</v>
      </c>
      <c r="E61" s="49" t="s">
        <v>598</v>
      </c>
      <c r="F61" s="49" t="s">
        <v>598</v>
      </c>
      <c r="G61" s="49" t="s">
        <v>598</v>
      </c>
      <c r="H61" s="49" t="s">
        <v>598</v>
      </c>
    </row>
    <row r="62" spans="1:8">
      <c r="A62" t="s">
        <v>116</v>
      </c>
      <c r="B62" s="50" t="s">
        <v>130</v>
      </c>
      <c r="C62" s="43" t="s">
        <v>290</v>
      </c>
      <c r="D62" s="49">
        <v>20</v>
      </c>
      <c r="E62" s="49" t="s">
        <v>598</v>
      </c>
      <c r="F62" s="49">
        <v>20</v>
      </c>
      <c r="G62" s="49" t="s">
        <v>598</v>
      </c>
      <c r="H62" s="49">
        <v>20</v>
      </c>
    </row>
    <row r="63" spans="1:8">
      <c r="A63" t="s">
        <v>230</v>
      </c>
      <c r="B63" s="43" t="s">
        <v>130</v>
      </c>
      <c r="C63" s="43" t="s">
        <v>291</v>
      </c>
      <c r="D63" s="49">
        <v>20</v>
      </c>
      <c r="E63" s="49" t="s">
        <v>598</v>
      </c>
      <c r="F63" s="49">
        <v>20</v>
      </c>
      <c r="G63" s="49" t="s">
        <v>598</v>
      </c>
      <c r="H63" s="49" t="s">
        <v>598</v>
      </c>
    </row>
    <row r="64" spans="1:8">
      <c r="A64" t="s">
        <v>232</v>
      </c>
      <c r="B64" s="43" t="s">
        <v>130</v>
      </c>
      <c r="C64" s="43" t="s">
        <v>292</v>
      </c>
      <c r="D64" s="49" t="s">
        <v>598</v>
      </c>
      <c r="E64" s="49" t="s">
        <v>598</v>
      </c>
      <c r="F64" s="49" t="s">
        <v>598</v>
      </c>
      <c r="G64" s="49" t="s">
        <v>598</v>
      </c>
      <c r="H64" s="49" t="s">
        <v>598</v>
      </c>
    </row>
    <row r="65" spans="1:8">
      <c r="A65" t="s">
        <v>140</v>
      </c>
      <c r="B65" s="43" t="s">
        <v>130</v>
      </c>
      <c r="C65" s="43" t="s">
        <v>293</v>
      </c>
      <c r="D65" s="49" t="s">
        <v>598</v>
      </c>
      <c r="E65" s="49" t="s">
        <v>598</v>
      </c>
      <c r="F65" s="49" t="s">
        <v>598</v>
      </c>
      <c r="G65" s="49" t="s">
        <v>598</v>
      </c>
      <c r="H65" s="49" t="s">
        <v>598</v>
      </c>
    </row>
    <row r="66" spans="1:8">
      <c r="A66" t="s">
        <v>235</v>
      </c>
      <c r="B66" s="43" t="s">
        <v>130</v>
      </c>
      <c r="C66" s="43" t="s">
        <v>294</v>
      </c>
      <c r="D66" s="49" t="s">
        <v>598</v>
      </c>
      <c r="E66" s="49" t="s">
        <v>598</v>
      </c>
      <c r="F66" s="49" t="s">
        <v>598</v>
      </c>
      <c r="G66" s="49" t="s">
        <v>598</v>
      </c>
      <c r="H66" s="49" t="s">
        <v>598</v>
      </c>
    </row>
    <row r="67" spans="1:8">
      <c r="A67" t="s">
        <v>237</v>
      </c>
      <c r="B67" s="43" t="s">
        <v>130</v>
      </c>
      <c r="C67" s="43" t="s">
        <v>295</v>
      </c>
      <c r="D67" s="49" t="s">
        <v>598</v>
      </c>
      <c r="E67" s="49" t="s">
        <v>598</v>
      </c>
      <c r="F67" s="49" t="s">
        <v>598</v>
      </c>
      <c r="G67" s="49" t="s">
        <v>598</v>
      </c>
      <c r="H67" s="49" t="s">
        <v>598</v>
      </c>
    </row>
    <row r="68" spans="1:8">
      <c r="A68" t="s">
        <v>157</v>
      </c>
      <c r="B68" s="43" t="s">
        <v>130</v>
      </c>
      <c r="C68" s="43" t="s">
        <v>296</v>
      </c>
      <c r="D68" s="49">
        <v>26</v>
      </c>
      <c r="E68" s="49">
        <v>24</v>
      </c>
      <c r="F68" s="49" t="s">
        <v>598</v>
      </c>
      <c r="G68" s="49">
        <v>22</v>
      </c>
      <c r="H68" s="49">
        <v>12</v>
      </c>
    </row>
    <row r="69" spans="1:8">
      <c r="A69" t="s">
        <v>240</v>
      </c>
      <c r="B69" s="43" t="s">
        <v>130</v>
      </c>
      <c r="C69" s="43" t="s">
        <v>297</v>
      </c>
      <c r="D69" s="49" t="s">
        <v>598</v>
      </c>
      <c r="E69" s="49" t="s">
        <v>598</v>
      </c>
      <c r="F69" s="49" t="s">
        <v>598</v>
      </c>
      <c r="G69" s="49">
        <v>23</v>
      </c>
      <c r="H69" s="49" t="s">
        <v>598</v>
      </c>
    </row>
    <row r="70" spans="1:8">
      <c r="A70" t="s">
        <v>242</v>
      </c>
      <c r="B70" s="50" t="s">
        <v>130</v>
      </c>
      <c r="C70" s="43" t="s">
        <v>298</v>
      </c>
      <c r="D70" s="49" t="s">
        <v>598</v>
      </c>
      <c r="E70" s="49" t="s">
        <v>598</v>
      </c>
      <c r="F70" s="49" t="s">
        <v>598</v>
      </c>
      <c r="G70" s="49" t="s">
        <v>598</v>
      </c>
      <c r="H70" s="49" t="s">
        <v>598</v>
      </c>
    </row>
    <row r="71" spans="1:8">
      <c r="A71" t="s">
        <v>173</v>
      </c>
      <c r="B71" s="43" t="s">
        <v>130</v>
      </c>
      <c r="C71" s="43" t="s">
        <v>299</v>
      </c>
      <c r="D71" s="49" t="s">
        <v>598</v>
      </c>
      <c r="E71" s="49" t="s">
        <v>598</v>
      </c>
      <c r="F71" s="49" t="s">
        <v>598</v>
      </c>
      <c r="G71" s="49" t="s">
        <v>598</v>
      </c>
      <c r="H71" s="49" t="s">
        <v>598</v>
      </c>
    </row>
    <row r="72" spans="1:8">
      <c r="A72" t="s">
        <v>176</v>
      </c>
      <c r="B72" s="43" t="s">
        <v>130</v>
      </c>
      <c r="C72" s="43" t="s">
        <v>300</v>
      </c>
      <c r="D72" s="49">
        <v>15</v>
      </c>
      <c r="E72" s="49">
        <v>8</v>
      </c>
      <c r="F72" s="49" t="s">
        <v>598</v>
      </c>
      <c r="G72" s="49" t="s">
        <v>598</v>
      </c>
      <c r="H72" s="49" t="s">
        <v>598</v>
      </c>
    </row>
    <row r="73" spans="1:8">
      <c r="A73" t="s">
        <v>179</v>
      </c>
      <c r="B73" s="51" t="s">
        <v>130</v>
      </c>
      <c r="C73" s="43" t="s">
        <v>301</v>
      </c>
      <c r="D73" s="49" t="s">
        <v>598</v>
      </c>
      <c r="E73" s="49" t="s">
        <v>598</v>
      </c>
      <c r="F73" s="49" t="s">
        <v>598</v>
      </c>
      <c r="G73" s="49" t="s">
        <v>598</v>
      </c>
      <c r="H73" s="49" t="s">
        <v>598</v>
      </c>
    </row>
    <row r="74" spans="1:8">
      <c r="A74" t="s">
        <v>181</v>
      </c>
      <c r="B74" s="43" t="s">
        <v>130</v>
      </c>
      <c r="C74" s="43" t="s">
        <v>302</v>
      </c>
      <c r="D74" s="49" t="s">
        <v>598</v>
      </c>
      <c r="E74" s="49" t="s">
        <v>598</v>
      </c>
      <c r="F74" s="49" t="s">
        <v>598</v>
      </c>
      <c r="G74" s="49" t="s">
        <v>598</v>
      </c>
      <c r="H74" s="49" t="s">
        <v>598</v>
      </c>
    </row>
    <row r="75" spans="1:8">
      <c r="A75" t="s">
        <v>183</v>
      </c>
      <c r="B75" s="43" t="s">
        <v>130</v>
      </c>
      <c r="C75" s="43" t="s">
        <v>303</v>
      </c>
      <c r="D75" s="49" t="s">
        <v>598</v>
      </c>
      <c r="E75" s="49" t="s">
        <v>598</v>
      </c>
      <c r="F75" s="49" t="s">
        <v>598</v>
      </c>
      <c r="G75" s="49" t="s">
        <v>598</v>
      </c>
      <c r="H75" s="49" t="s">
        <v>598</v>
      </c>
    </row>
    <row r="76" spans="1:8">
      <c r="A76" t="s">
        <v>185</v>
      </c>
      <c r="B76" s="43" t="s">
        <v>130</v>
      </c>
      <c r="C76" s="43" t="s">
        <v>304</v>
      </c>
      <c r="D76" s="49" t="s">
        <v>598</v>
      </c>
      <c r="E76" s="49" t="s">
        <v>598</v>
      </c>
      <c r="F76" s="49" t="s">
        <v>598</v>
      </c>
      <c r="G76" s="49" t="s">
        <v>598</v>
      </c>
      <c r="H76" s="49" t="s">
        <v>598</v>
      </c>
    </row>
    <row r="77" spans="1:8">
      <c r="A77" t="s">
        <v>250</v>
      </c>
      <c r="B77" s="43" t="s">
        <v>130</v>
      </c>
      <c r="C77" s="43" t="s">
        <v>305</v>
      </c>
      <c r="D77" s="49">
        <v>30</v>
      </c>
      <c r="E77" s="49">
        <v>34</v>
      </c>
      <c r="F77" s="49">
        <v>33</v>
      </c>
      <c r="G77" s="49">
        <v>42</v>
      </c>
      <c r="H77" s="49">
        <v>29</v>
      </c>
    </row>
    <row r="78" spans="1:8">
      <c r="A78" t="s">
        <v>90</v>
      </c>
      <c r="B78" s="43" t="s">
        <v>139</v>
      </c>
      <c r="C78" s="43" t="s">
        <v>218</v>
      </c>
      <c r="D78" s="49">
        <v>22</v>
      </c>
      <c r="E78" s="49">
        <v>26</v>
      </c>
      <c r="F78" s="49">
        <v>23</v>
      </c>
      <c r="G78" s="49">
        <v>23</v>
      </c>
      <c r="H78" s="49">
        <v>22</v>
      </c>
    </row>
    <row r="79" spans="1:8">
      <c r="A79" t="s">
        <v>100</v>
      </c>
      <c r="B79" s="43" t="s">
        <v>139</v>
      </c>
      <c r="C79" s="43" t="s">
        <v>306</v>
      </c>
      <c r="D79" s="49">
        <v>22</v>
      </c>
      <c r="E79" s="49">
        <v>24</v>
      </c>
      <c r="F79" s="49">
        <v>23</v>
      </c>
      <c r="G79" s="49">
        <v>23</v>
      </c>
      <c r="H79" s="49">
        <v>24</v>
      </c>
    </row>
    <row r="80" spans="1:8">
      <c r="A80" t="s">
        <v>110</v>
      </c>
      <c r="B80" s="50" t="s">
        <v>139</v>
      </c>
      <c r="C80" s="43" t="s">
        <v>307</v>
      </c>
      <c r="D80" s="49" t="s">
        <v>598</v>
      </c>
      <c r="E80" s="49" t="s">
        <v>598</v>
      </c>
      <c r="F80" s="49" t="s">
        <v>598</v>
      </c>
      <c r="G80" s="49" t="s">
        <v>598</v>
      </c>
      <c r="H80" s="49" t="s">
        <v>598</v>
      </c>
    </row>
    <row r="81" spans="1:8">
      <c r="A81" t="s">
        <v>116</v>
      </c>
      <c r="B81" s="43" t="s">
        <v>139</v>
      </c>
      <c r="C81" s="43" t="s">
        <v>308</v>
      </c>
      <c r="D81" s="49">
        <v>25</v>
      </c>
      <c r="E81" s="49">
        <v>26</v>
      </c>
      <c r="F81" s="49">
        <v>27</v>
      </c>
      <c r="G81" s="49">
        <v>21</v>
      </c>
      <c r="H81" s="49" t="s">
        <v>598</v>
      </c>
    </row>
    <row r="82" spans="1:8">
      <c r="A82" t="s">
        <v>230</v>
      </c>
      <c r="B82" s="43" t="s">
        <v>139</v>
      </c>
      <c r="C82" s="43" t="s">
        <v>309</v>
      </c>
      <c r="D82" s="49">
        <v>26</v>
      </c>
      <c r="E82" s="49">
        <v>26</v>
      </c>
      <c r="F82" s="49">
        <v>27</v>
      </c>
      <c r="G82" s="49" t="s">
        <v>598</v>
      </c>
      <c r="H82" s="49" t="s">
        <v>598</v>
      </c>
    </row>
    <row r="83" spans="1:8">
      <c r="A83" t="s">
        <v>232</v>
      </c>
      <c r="B83" s="43" t="s">
        <v>139</v>
      </c>
      <c r="C83" s="43" t="s">
        <v>310</v>
      </c>
      <c r="D83" s="49" t="s">
        <v>598</v>
      </c>
      <c r="E83" s="49" t="s">
        <v>598</v>
      </c>
      <c r="F83" s="49" t="s">
        <v>598</v>
      </c>
      <c r="G83" s="49" t="s">
        <v>598</v>
      </c>
      <c r="H83" s="49" t="s">
        <v>598</v>
      </c>
    </row>
    <row r="84" spans="1:8">
      <c r="A84" t="s">
        <v>140</v>
      </c>
      <c r="B84" s="43" t="s">
        <v>139</v>
      </c>
      <c r="C84" s="43" t="s">
        <v>311</v>
      </c>
      <c r="D84" s="49" t="s">
        <v>598</v>
      </c>
      <c r="E84" s="49" t="s">
        <v>598</v>
      </c>
      <c r="F84" s="49" t="s">
        <v>598</v>
      </c>
      <c r="G84" s="49" t="s">
        <v>598</v>
      </c>
      <c r="H84" s="49" t="s">
        <v>598</v>
      </c>
    </row>
    <row r="85" spans="1:8">
      <c r="A85" t="s">
        <v>235</v>
      </c>
      <c r="B85" s="43" t="s">
        <v>139</v>
      </c>
      <c r="C85" s="43" t="s">
        <v>312</v>
      </c>
      <c r="D85" s="49" t="s">
        <v>598</v>
      </c>
      <c r="E85" s="49" t="s">
        <v>598</v>
      </c>
      <c r="F85" s="49" t="s">
        <v>598</v>
      </c>
      <c r="G85" s="49" t="s">
        <v>598</v>
      </c>
      <c r="H85" s="49" t="s">
        <v>598</v>
      </c>
    </row>
    <row r="86" spans="1:8">
      <c r="A86" t="s">
        <v>237</v>
      </c>
      <c r="B86" s="43" t="s">
        <v>139</v>
      </c>
      <c r="C86" s="43" t="s">
        <v>313</v>
      </c>
      <c r="D86" s="49" t="s">
        <v>598</v>
      </c>
      <c r="E86" s="49" t="s">
        <v>598</v>
      </c>
      <c r="F86" s="49" t="s">
        <v>598</v>
      </c>
      <c r="G86" s="49" t="s">
        <v>598</v>
      </c>
      <c r="H86" s="49" t="s">
        <v>598</v>
      </c>
    </row>
    <row r="87" spans="1:8">
      <c r="A87" t="s">
        <v>157</v>
      </c>
      <c r="B87" s="43" t="s">
        <v>139</v>
      </c>
      <c r="C87" s="43" t="s">
        <v>314</v>
      </c>
      <c r="D87" s="49" t="s">
        <v>598</v>
      </c>
      <c r="E87" s="49">
        <v>29</v>
      </c>
      <c r="F87" s="49" t="s">
        <v>598</v>
      </c>
      <c r="G87" s="49" t="s">
        <v>598</v>
      </c>
      <c r="H87" s="49">
        <v>21</v>
      </c>
    </row>
    <row r="88" spans="1:8">
      <c r="A88" t="s">
        <v>240</v>
      </c>
      <c r="B88" s="50" t="s">
        <v>139</v>
      </c>
      <c r="C88" s="43" t="s">
        <v>315</v>
      </c>
      <c r="D88" s="49" t="s">
        <v>598</v>
      </c>
      <c r="E88" s="49" t="s">
        <v>598</v>
      </c>
      <c r="F88" s="49" t="s">
        <v>598</v>
      </c>
      <c r="G88" s="49" t="s">
        <v>598</v>
      </c>
      <c r="H88" s="49">
        <v>24</v>
      </c>
    </row>
    <row r="89" spans="1:8">
      <c r="A89" t="s">
        <v>242</v>
      </c>
      <c r="B89" s="43" t="s">
        <v>139</v>
      </c>
      <c r="C89" s="43" t="s">
        <v>316</v>
      </c>
      <c r="D89" s="49" t="s">
        <v>598</v>
      </c>
      <c r="E89" s="49" t="s">
        <v>598</v>
      </c>
      <c r="F89" s="49" t="s">
        <v>598</v>
      </c>
      <c r="G89" s="49" t="s">
        <v>598</v>
      </c>
      <c r="H89" s="49" t="s">
        <v>598</v>
      </c>
    </row>
    <row r="90" spans="1:8">
      <c r="A90" t="s">
        <v>173</v>
      </c>
      <c r="B90" s="43" t="s">
        <v>139</v>
      </c>
      <c r="C90" s="43" t="s">
        <v>317</v>
      </c>
      <c r="D90" s="49" t="s">
        <v>598</v>
      </c>
      <c r="E90" s="49" t="s">
        <v>598</v>
      </c>
      <c r="F90" s="49" t="s">
        <v>598</v>
      </c>
      <c r="G90" s="49" t="s">
        <v>598</v>
      </c>
      <c r="H90" s="49" t="s">
        <v>598</v>
      </c>
    </row>
    <row r="91" spans="1:8">
      <c r="A91" t="s">
        <v>176</v>
      </c>
      <c r="B91" s="51" t="s">
        <v>139</v>
      </c>
      <c r="C91" s="43" t="s">
        <v>318</v>
      </c>
      <c r="D91" s="49" t="s">
        <v>598</v>
      </c>
      <c r="E91" s="49" t="s">
        <v>598</v>
      </c>
      <c r="F91" s="49">
        <v>7</v>
      </c>
      <c r="G91" s="49" t="s">
        <v>598</v>
      </c>
      <c r="H91" s="49" t="s">
        <v>598</v>
      </c>
    </row>
    <row r="92" spans="1:8">
      <c r="A92" t="s">
        <v>179</v>
      </c>
      <c r="B92" s="43" t="s">
        <v>139</v>
      </c>
      <c r="C92" s="43" t="s">
        <v>319</v>
      </c>
      <c r="D92" s="49" t="s">
        <v>598</v>
      </c>
      <c r="E92" s="49" t="s">
        <v>598</v>
      </c>
      <c r="F92" s="49" t="s">
        <v>598</v>
      </c>
      <c r="G92" s="49" t="s">
        <v>598</v>
      </c>
      <c r="H92" s="49" t="s">
        <v>598</v>
      </c>
    </row>
    <row r="93" spans="1:8">
      <c r="A93" t="s">
        <v>181</v>
      </c>
      <c r="B93" s="43" t="s">
        <v>139</v>
      </c>
      <c r="C93" s="43" t="s">
        <v>320</v>
      </c>
      <c r="D93" s="49" t="s">
        <v>598</v>
      </c>
      <c r="E93" s="49" t="s">
        <v>598</v>
      </c>
      <c r="F93" s="49" t="s">
        <v>598</v>
      </c>
      <c r="G93" s="49" t="s">
        <v>598</v>
      </c>
      <c r="H93" s="49" t="s">
        <v>598</v>
      </c>
    </row>
    <row r="94" spans="1:8">
      <c r="A94" t="s">
        <v>183</v>
      </c>
      <c r="B94" s="43" t="s">
        <v>139</v>
      </c>
      <c r="C94" s="43" t="s">
        <v>321</v>
      </c>
      <c r="D94" s="49" t="s">
        <v>598</v>
      </c>
      <c r="E94" s="49" t="s">
        <v>598</v>
      </c>
      <c r="F94" s="49" t="s">
        <v>598</v>
      </c>
      <c r="G94" s="49" t="s">
        <v>598</v>
      </c>
      <c r="H94" s="49" t="s">
        <v>598</v>
      </c>
    </row>
    <row r="95" spans="1:8">
      <c r="A95" t="s">
        <v>185</v>
      </c>
      <c r="B95" s="43" t="s">
        <v>139</v>
      </c>
      <c r="C95" s="43" t="s">
        <v>322</v>
      </c>
      <c r="D95" s="49" t="s">
        <v>598</v>
      </c>
      <c r="E95" s="49" t="s">
        <v>598</v>
      </c>
      <c r="F95" s="49" t="s">
        <v>598</v>
      </c>
      <c r="G95" s="49" t="s">
        <v>598</v>
      </c>
      <c r="H95" s="49" t="s">
        <v>598</v>
      </c>
    </row>
    <row r="96" spans="1:8">
      <c r="A96" t="s">
        <v>250</v>
      </c>
      <c r="B96" s="43" t="s">
        <v>139</v>
      </c>
      <c r="C96" s="43" t="s">
        <v>323</v>
      </c>
      <c r="D96" s="49">
        <v>23</v>
      </c>
      <c r="E96" s="49">
        <v>22</v>
      </c>
      <c r="F96" s="49">
        <v>24</v>
      </c>
      <c r="G96" s="49">
        <v>23</v>
      </c>
      <c r="H96" s="49">
        <v>25</v>
      </c>
    </row>
    <row r="97" spans="1:8">
      <c r="A97" t="s">
        <v>90</v>
      </c>
      <c r="B97" s="43" t="s">
        <v>107</v>
      </c>
      <c r="C97" s="43" t="s">
        <v>205</v>
      </c>
      <c r="D97" s="49">
        <v>27</v>
      </c>
      <c r="E97" s="49">
        <v>27</v>
      </c>
      <c r="F97" s="49">
        <v>25</v>
      </c>
      <c r="G97" s="49">
        <v>29</v>
      </c>
      <c r="H97" s="49">
        <v>27</v>
      </c>
    </row>
    <row r="98" spans="1:8">
      <c r="A98" t="s">
        <v>100</v>
      </c>
      <c r="B98" s="50" t="s">
        <v>107</v>
      </c>
      <c r="C98" s="43" t="s">
        <v>324</v>
      </c>
      <c r="D98" s="49">
        <v>26</v>
      </c>
      <c r="E98" s="49">
        <v>27</v>
      </c>
      <c r="F98" s="49">
        <v>25</v>
      </c>
      <c r="G98" s="49">
        <v>28</v>
      </c>
      <c r="H98" s="49">
        <v>26</v>
      </c>
    </row>
    <row r="99" spans="1:8">
      <c r="A99" t="s">
        <v>110</v>
      </c>
      <c r="B99" s="43" t="s">
        <v>107</v>
      </c>
      <c r="C99" s="43" t="s">
        <v>325</v>
      </c>
      <c r="D99" s="49">
        <v>29</v>
      </c>
      <c r="E99" s="49">
        <v>27</v>
      </c>
      <c r="F99" s="49">
        <v>27</v>
      </c>
      <c r="G99" s="49">
        <v>36</v>
      </c>
      <c r="H99" s="49">
        <v>36</v>
      </c>
    </row>
    <row r="100" spans="1:8">
      <c r="A100" t="s">
        <v>116</v>
      </c>
      <c r="B100" s="43" t="s">
        <v>107</v>
      </c>
      <c r="C100" s="43" t="s">
        <v>326</v>
      </c>
      <c r="D100" s="49">
        <v>28</v>
      </c>
      <c r="E100" s="49">
        <v>24</v>
      </c>
      <c r="F100" s="49">
        <v>26</v>
      </c>
      <c r="G100" s="49">
        <v>35</v>
      </c>
      <c r="H100" s="49">
        <v>30</v>
      </c>
    </row>
    <row r="101" spans="1:8">
      <c r="A101" t="s">
        <v>230</v>
      </c>
      <c r="B101" s="43" t="s">
        <v>107</v>
      </c>
      <c r="C101" s="43" t="s">
        <v>327</v>
      </c>
      <c r="D101" s="49">
        <v>27</v>
      </c>
      <c r="E101" s="49">
        <v>24</v>
      </c>
      <c r="F101" s="49">
        <v>23</v>
      </c>
      <c r="G101" s="49">
        <v>31</v>
      </c>
      <c r="H101" s="49">
        <v>25</v>
      </c>
    </row>
    <row r="102" spans="1:8">
      <c r="A102" t="s">
        <v>232</v>
      </c>
      <c r="B102" s="43" t="s">
        <v>107</v>
      </c>
      <c r="C102" s="43" t="s">
        <v>328</v>
      </c>
      <c r="D102" s="49">
        <v>29</v>
      </c>
      <c r="E102" s="49">
        <v>27</v>
      </c>
      <c r="F102" s="49" t="s">
        <v>598</v>
      </c>
      <c r="G102" s="49">
        <v>42</v>
      </c>
      <c r="H102" s="49">
        <v>36</v>
      </c>
    </row>
    <row r="103" spans="1:8">
      <c r="A103" t="s">
        <v>140</v>
      </c>
      <c r="B103" s="43" t="s">
        <v>107</v>
      </c>
      <c r="C103" s="43" t="s">
        <v>329</v>
      </c>
      <c r="D103" s="49" t="s">
        <v>598</v>
      </c>
      <c r="E103" s="49" t="s">
        <v>598</v>
      </c>
      <c r="F103" s="49" t="s">
        <v>598</v>
      </c>
      <c r="G103" s="49" t="s">
        <v>598</v>
      </c>
      <c r="H103" s="49" t="s">
        <v>598</v>
      </c>
    </row>
    <row r="104" spans="1:8">
      <c r="A104" t="s">
        <v>235</v>
      </c>
      <c r="B104" s="43" t="s">
        <v>107</v>
      </c>
      <c r="C104" s="43" t="s">
        <v>330</v>
      </c>
      <c r="D104" s="49" t="s">
        <v>598</v>
      </c>
      <c r="E104" s="49" t="s">
        <v>598</v>
      </c>
      <c r="F104" s="49" t="s">
        <v>598</v>
      </c>
      <c r="G104" s="49" t="s">
        <v>598</v>
      </c>
      <c r="H104" s="49" t="s">
        <v>598</v>
      </c>
    </row>
    <row r="105" spans="1:8">
      <c r="A105" t="s">
        <v>237</v>
      </c>
      <c r="B105" s="43" t="s">
        <v>107</v>
      </c>
      <c r="C105" s="43" t="s">
        <v>331</v>
      </c>
      <c r="D105" s="49" t="s">
        <v>598</v>
      </c>
      <c r="E105" s="49" t="s">
        <v>598</v>
      </c>
      <c r="F105" s="49" t="s">
        <v>598</v>
      </c>
      <c r="G105" s="49" t="s">
        <v>598</v>
      </c>
      <c r="H105" s="49" t="s">
        <v>598</v>
      </c>
    </row>
    <row r="106" spans="1:8">
      <c r="A106" t="s">
        <v>157</v>
      </c>
      <c r="B106" s="50" t="s">
        <v>107</v>
      </c>
      <c r="C106" s="43" t="s">
        <v>332</v>
      </c>
      <c r="D106" s="49">
        <v>27</v>
      </c>
      <c r="E106" s="49">
        <v>29</v>
      </c>
      <c r="F106" s="49">
        <v>26</v>
      </c>
      <c r="G106" s="49">
        <v>27</v>
      </c>
      <c r="H106" s="49">
        <v>27</v>
      </c>
    </row>
    <row r="107" spans="1:8">
      <c r="A107" t="s">
        <v>240</v>
      </c>
      <c r="B107" s="43" t="s">
        <v>107</v>
      </c>
      <c r="C107" s="43" t="s">
        <v>333</v>
      </c>
      <c r="D107" s="49">
        <v>25</v>
      </c>
      <c r="E107" s="49">
        <v>28</v>
      </c>
      <c r="F107" s="49">
        <v>26</v>
      </c>
      <c r="G107" s="49">
        <v>27</v>
      </c>
      <c r="H107" s="49">
        <v>24</v>
      </c>
    </row>
    <row r="108" spans="1:8">
      <c r="A108" t="s">
        <v>242</v>
      </c>
      <c r="B108" s="43" t="s">
        <v>107</v>
      </c>
      <c r="C108" s="43" t="s">
        <v>334</v>
      </c>
      <c r="D108" s="49" t="s">
        <v>598</v>
      </c>
      <c r="E108" s="49" t="s">
        <v>598</v>
      </c>
      <c r="F108" s="49" t="s">
        <v>598</v>
      </c>
      <c r="G108" s="49" t="s">
        <v>598</v>
      </c>
      <c r="H108" s="49" t="s">
        <v>598</v>
      </c>
    </row>
    <row r="109" spans="1:8">
      <c r="A109" t="s">
        <v>173</v>
      </c>
      <c r="B109" s="51" t="s">
        <v>107</v>
      </c>
      <c r="C109" s="43" t="s">
        <v>335</v>
      </c>
      <c r="D109" s="49" t="s">
        <v>598</v>
      </c>
      <c r="E109" s="49" t="s">
        <v>598</v>
      </c>
      <c r="F109" s="49" t="s">
        <v>598</v>
      </c>
      <c r="G109" s="49" t="s">
        <v>598</v>
      </c>
      <c r="H109" s="49" t="s">
        <v>598</v>
      </c>
    </row>
    <row r="110" spans="1:8">
      <c r="A110" t="s">
        <v>176</v>
      </c>
      <c r="B110" s="43" t="s">
        <v>107</v>
      </c>
      <c r="C110" s="43" t="s">
        <v>336</v>
      </c>
      <c r="D110" s="49">
        <v>22</v>
      </c>
      <c r="E110" s="49">
        <v>19</v>
      </c>
      <c r="F110" s="49">
        <v>16</v>
      </c>
      <c r="G110" s="49">
        <v>22</v>
      </c>
      <c r="H110" s="49">
        <v>19</v>
      </c>
    </row>
    <row r="111" spans="1:8">
      <c r="A111" t="s">
        <v>179</v>
      </c>
      <c r="B111" s="43" t="s">
        <v>107</v>
      </c>
      <c r="C111" s="43" t="s">
        <v>337</v>
      </c>
      <c r="D111" s="49" t="s">
        <v>598</v>
      </c>
      <c r="E111" s="49" t="s">
        <v>598</v>
      </c>
      <c r="F111" s="49" t="s">
        <v>598</v>
      </c>
      <c r="G111" s="49" t="s">
        <v>598</v>
      </c>
      <c r="H111" s="49">
        <v>13</v>
      </c>
    </row>
    <row r="112" spans="1:8">
      <c r="A112" t="s">
        <v>181</v>
      </c>
      <c r="B112" s="43" t="s">
        <v>107</v>
      </c>
      <c r="C112" s="43" t="s">
        <v>338</v>
      </c>
      <c r="D112" s="49" t="s">
        <v>598</v>
      </c>
      <c r="E112" s="49" t="s">
        <v>598</v>
      </c>
      <c r="F112" s="49">
        <v>4</v>
      </c>
      <c r="G112" s="49" t="s">
        <v>598</v>
      </c>
      <c r="H112" s="49" t="s">
        <v>598</v>
      </c>
    </row>
    <row r="113" spans="1:8">
      <c r="A113" t="s">
        <v>183</v>
      </c>
      <c r="B113" s="43" t="s">
        <v>107</v>
      </c>
      <c r="C113" s="43" t="s">
        <v>339</v>
      </c>
      <c r="D113" s="49" t="s">
        <v>598</v>
      </c>
      <c r="E113" s="49" t="s">
        <v>598</v>
      </c>
      <c r="F113" s="49" t="s">
        <v>598</v>
      </c>
      <c r="G113" s="49" t="s">
        <v>598</v>
      </c>
      <c r="H113" s="49" t="s">
        <v>598</v>
      </c>
    </row>
    <row r="114" spans="1:8">
      <c r="A114" t="s">
        <v>185</v>
      </c>
      <c r="B114" s="43" t="s">
        <v>107</v>
      </c>
      <c r="C114" s="43" t="s">
        <v>340</v>
      </c>
      <c r="D114" s="49">
        <v>20</v>
      </c>
      <c r="E114" s="49">
        <v>15</v>
      </c>
      <c r="F114" s="49">
        <v>17</v>
      </c>
      <c r="G114" s="49">
        <v>20</v>
      </c>
      <c r="H114" s="49">
        <v>14</v>
      </c>
    </row>
    <row r="115" spans="1:8">
      <c r="A115" t="s">
        <v>250</v>
      </c>
      <c r="B115" s="43" t="s">
        <v>107</v>
      </c>
      <c r="C115" s="43" t="s">
        <v>341</v>
      </c>
      <c r="D115" s="49">
        <v>39</v>
      </c>
      <c r="E115" s="49">
        <v>45</v>
      </c>
      <c r="F115" s="49">
        <v>29</v>
      </c>
      <c r="G115" s="49">
        <v>34</v>
      </c>
      <c r="H115" s="49">
        <v>42</v>
      </c>
    </row>
    <row r="116" spans="1:8">
      <c r="A116" t="s">
        <v>90</v>
      </c>
      <c r="B116" s="52" t="s">
        <v>150</v>
      </c>
      <c r="C116" s="43" t="s">
        <v>219</v>
      </c>
      <c r="D116" s="49">
        <v>27</v>
      </c>
      <c r="E116" s="49">
        <v>28</v>
      </c>
      <c r="F116" s="49">
        <v>28</v>
      </c>
      <c r="G116" s="49">
        <v>28</v>
      </c>
      <c r="H116" s="49">
        <v>29</v>
      </c>
    </row>
    <row r="117" spans="1:8">
      <c r="A117" t="s">
        <v>100</v>
      </c>
      <c r="B117" s="53" t="s">
        <v>150</v>
      </c>
      <c r="C117" s="43" t="s">
        <v>342</v>
      </c>
      <c r="D117" s="49">
        <v>26</v>
      </c>
      <c r="E117" s="49">
        <v>27</v>
      </c>
      <c r="F117" s="49">
        <v>28</v>
      </c>
      <c r="G117" s="49">
        <v>28</v>
      </c>
      <c r="H117" s="49">
        <v>28</v>
      </c>
    </row>
    <row r="118" spans="1:8">
      <c r="A118" t="s">
        <v>110</v>
      </c>
      <c r="B118" s="53" t="s">
        <v>150</v>
      </c>
      <c r="C118" s="43" t="s">
        <v>343</v>
      </c>
      <c r="D118" s="49">
        <v>35</v>
      </c>
      <c r="E118" s="49">
        <v>35</v>
      </c>
      <c r="F118" s="49">
        <v>32</v>
      </c>
      <c r="G118" s="49">
        <v>34</v>
      </c>
      <c r="H118" s="49">
        <v>33</v>
      </c>
    </row>
    <row r="119" spans="1:8">
      <c r="A119" t="s">
        <v>116</v>
      </c>
      <c r="B119" s="53" t="s">
        <v>150</v>
      </c>
      <c r="C119" s="43" t="s">
        <v>344</v>
      </c>
      <c r="D119" s="49">
        <v>33</v>
      </c>
      <c r="E119" s="49">
        <v>34</v>
      </c>
      <c r="F119" s="49">
        <v>28</v>
      </c>
      <c r="G119" s="49">
        <v>30</v>
      </c>
      <c r="H119" s="49">
        <v>28</v>
      </c>
    </row>
    <row r="120" spans="1:8">
      <c r="A120" t="s">
        <v>230</v>
      </c>
      <c r="B120" s="53" t="s">
        <v>150</v>
      </c>
      <c r="C120" s="43" t="s">
        <v>345</v>
      </c>
      <c r="D120" s="49">
        <v>27</v>
      </c>
      <c r="E120" s="49">
        <v>27</v>
      </c>
      <c r="F120" s="49">
        <v>25</v>
      </c>
      <c r="G120" s="49">
        <v>26</v>
      </c>
      <c r="H120" s="49">
        <v>22</v>
      </c>
    </row>
    <row r="121" spans="1:8">
      <c r="A121" t="s">
        <v>232</v>
      </c>
      <c r="B121" s="53" t="s">
        <v>150</v>
      </c>
      <c r="C121" s="43" t="s">
        <v>346</v>
      </c>
      <c r="D121" s="49">
        <v>35</v>
      </c>
      <c r="E121" s="49">
        <v>36</v>
      </c>
      <c r="F121" s="49">
        <v>34</v>
      </c>
      <c r="G121" s="49">
        <v>36</v>
      </c>
      <c r="H121" s="49">
        <v>37</v>
      </c>
    </row>
    <row r="122" spans="1:8">
      <c r="A122" t="s">
        <v>140</v>
      </c>
      <c r="B122" s="53" t="s">
        <v>150</v>
      </c>
      <c r="C122" s="43" t="s">
        <v>347</v>
      </c>
      <c r="D122" s="49" t="s">
        <v>598</v>
      </c>
      <c r="E122" s="49" t="s">
        <v>598</v>
      </c>
      <c r="F122" s="49" t="s">
        <v>598</v>
      </c>
      <c r="G122" s="49" t="s">
        <v>598</v>
      </c>
      <c r="H122" s="49" t="s">
        <v>598</v>
      </c>
    </row>
    <row r="123" spans="1:8">
      <c r="A123" t="s">
        <v>235</v>
      </c>
      <c r="B123" s="53" t="s">
        <v>150</v>
      </c>
      <c r="C123" s="43" t="s">
        <v>348</v>
      </c>
      <c r="D123" s="49" t="s">
        <v>598</v>
      </c>
      <c r="E123" s="49" t="s">
        <v>598</v>
      </c>
      <c r="F123" s="49" t="s">
        <v>598</v>
      </c>
      <c r="G123" s="49" t="s">
        <v>598</v>
      </c>
      <c r="H123" s="49" t="s">
        <v>598</v>
      </c>
    </row>
    <row r="124" spans="1:8">
      <c r="A124" t="s">
        <v>237</v>
      </c>
      <c r="B124" s="52" t="s">
        <v>150</v>
      </c>
      <c r="C124" s="43" t="s">
        <v>349</v>
      </c>
      <c r="D124" s="49" t="s">
        <v>598</v>
      </c>
      <c r="E124" s="49" t="s">
        <v>598</v>
      </c>
      <c r="F124" s="49" t="s">
        <v>598</v>
      </c>
      <c r="G124" s="49" t="s">
        <v>598</v>
      </c>
      <c r="H124" s="49" t="s">
        <v>598</v>
      </c>
    </row>
    <row r="125" spans="1:8">
      <c r="A125" t="s">
        <v>157</v>
      </c>
      <c r="B125" s="53" t="s">
        <v>150</v>
      </c>
      <c r="C125" s="43" t="s">
        <v>350</v>
      </c>
      <c r="D125" s="49">
        <v>26</v>
      </c>
      <c r="E125" s="49">
        <v>27</v>
      </c>
      <c r="F125" s="49">
        <v>28</v>
      </c>
      <c r="G125" s="49">
        <v>28</v>
      </c>
      <c r="H125" s="49">
        <v>25</v>
      </c>
    </row>
    <row r="126" spans="1:8">
      <c r="A126" t="s">
        <v>240</v>
      </c>
      <c r="B126" s="53" t="s">
        <v>150</v>
      </c>
      <c r="C126" s="43" t="s">
        <v>351</v>
      </c>
      <c r="D126" s="49">
        <v>25</v>
      </c>
      <c r="E126" s="49">
        <v>27</v>
      </c>
      <c r="F126" s="49">
        <v>27</v>
      </c>
      <c r="G126" s="49">
        <v>28</v>
      </c>
      <c r="H126" s="49">
        <v>26</v>
      </c>
    </row>
    <row r="127" spans="1:8">
      <c r="A127" t="s">
        <v>242</v>
      </c>
      <c r="B127" s="1" t="s">
        <v>150</v>
      </c>
      <c r="C127" s="43" t="s">
        <v>352</v>
      </c>
      <c r="D127" s="49" t="s">
        <v>598</v>
      </c>
      <c r="E127" s="49" t="s">
        <v>598</v>
      </c>
      <c r="F127" s="49" t="s">
        <v>598</v>
      </c>
      <c r="G127" s="49" t="s">
        <v>598</v>
      </c>
      <c r="H127" s="49" t="s">
        <v>598</v>
      </c>
    </row>
    <row r="128" spans="1:8">
      <c r="A128" t="s">
        <v>173</v>
      </c>
      <c r="B128" s="53" t="s">
        <v>150</v>
      </c>
      <c r="C128" s="43" t="s">
        <v>353</v>
      </c>
      <c r="D128" s="49">
        <v>28</v>
      </c>
      <c r="E128" s="49">
        <v>31</v>
      </c>
      <c r="F128" s="49">
        <v>31</v>
      </c>
      <c r="G128" s="49">
        <v>31</v>
      </c>
      <c r="H128" s="49">
        <v>29</v>
      </c>
    </row>
    <row r="129" spans="1:8">
      <c r="A129" t="s">
        <v>176</v>
      </c>
      <c r="B129" s="53" t="s">
        <v>150</v>
      </c>
      <c r="C129" s="43" t="s">
        <v>354</v>
      </c>
      <c r="D129" s="49">
        <v>25</v>
      </c>
      <c r="E129" s="49">
        <v>26</v>
      </c>
      <c r="F129" s="49">
        <v>26</v>
      </c>
      <c r="G129" s="49">
        <v>27</v>
      </c>
      <c r="H129" s="49">
        <v>25</v>
      </c>
    </row>
    <row r="130" spans="1:8">
      <c r="A130" t="s">
        <v>179</v>
      </c>
      <c r="B130" s="53" t="s">
        <v>150</v>
      </c>
      <c r="C130" s="43" t="s">
        <v>355</v>
      </c>
      <c r="D130" s="49">
        <v>8</v>
      </c>
      <c r="E130" s="49">
        <v>15</v>
      </c>
      <c r="F130" s="49">
        <v>15</v>
      </c>
      <c r="G130" s="49">
        <v>19</v>
      </c>
      <c r="H130" s="49">
        <v>17</v>
      </c>
    </row>
    <row r="131" spans="1:8">
      <c r="A131" t="s">
        <v>181</v>
      </c>
      <c r="B131" s="53" t="s">
        <v>150</v>
      </c>
      <c r="C131" s="43" t="s">
        <v>356</v>
      </c>
      <c r="D131" s="49">
        <v>21</v>
      </c>
      <c r="E131" s="49">
        <v>26</v>
      </c>
      <c r="F131" s="49">
        <v>23</v>
      </c>
      <c r="G131" s="49">
        <v>24</v>
      </c>
      <c r="H131" s="49">
        <v>27</v>
      </c>
    </row>
    <row r="132" spans="1:8">
      <c r="A132" t="s">
        <v>183</v>
      </c>
      <c r="B132" s="53" t="s">
        <v>150</v>
      </c>
      <c r="C132" s="43" t="s">
        <v>357</v>
      </c>
      <c r="D132" s="49">
        <v>17</v>
      </c>
      <c r="E132" s="49">
        <v>20</v>
      </c>
      <c r="F132" s="49">
        <v>22</v>
      </c>
      <c r="G132" s="49">
        <v>20</v>
      </c>
      <c r="H132" s="49">
        <v>20</v>
      </c>
    </row>
    <row r="133" spans="1:8">
      <c r="A133" t="s">
        <v>185</v>
      </c>
      <c r="B133" s="53" t="s">
        <v>150</v>
      </c>
      <c r="C133" s="43" t="s">
        <v>358</v>
      </c>
      <c r="D133" s="49">
        <v>22</v>
      </c>
      <c r="E133" s="49">
        <v>23</v>
      </c>
      <c r="F133" s="49">
        <v>23</v>
      </c>
      <c r="G133" s="49">
        <v>23</v>
      </c>
      <c r="H133" s="49">
        <v>22</v>
      </c>
    </row>
    <row r="134" spans="1:8">
      <c r="A134" t="s">
        <v>250</v>
      </c>
      <c r="B134" s="52" t="s">
        <v>150</v>
      </c>
      <c r="C134" s="43" t="s">
        <v>359</v>
      </c>
      <c r="D134" s="49">
        <v>31</v>
      </c>
      <c r="E134" s="49">
        <v>41</v>
      </c>
      <c r="F134" s="49">
        <v>37</v>
      </c>
      <c r="G134" s="49">
        <v>47</v>
      </c>
      <c r="H134" s="49">
        <v>64</v>
      </c>
    </row>
    <row r="135" spans="1:8">
      <c r="A135" t="s">
        <v>90</v>
      </c>
      <c r="B135" s="43" t="s">
        <v>119</v>
      </c>
      <c r="C135" s="43" t="s">
        <v>206</v>
      </c>
      <c r="D135" s="49">
        <v>28</v>
      </c>
      <c r="E135" s="49">
        <v>26</v>
      </c>
      <c r="F135" s="49">
        <v>26</v>
      </c>
      <c r="G135" s="49">
        <v>27</v>
      </c>
      <c r="H135" s="49">
        <v>26</v>
      </c>
    </row>
    <row r="136" spans="1:8">
      <c r="A136" t="s">
        <v>100</v>
      </c>
      <c r="B136" s="43" t="s">
        <v>119</v>
      </c>
      <c r="C136" s="43" t="s">
        <v>360</v>
      </c>
      <c r="D136" s="49">
        <v>27</v>
      </c>
      <c r="E136" s="49">
        <v>26</v>
      </c>
      <c r="F136" s="49">
        <v>26</v>
      </c>
      <c r="G136" s="49">
        <v>27</v>
      </c>
      <c r="H136" s="49">
        <v>26</v>
      </c>
    </row>
    <row r="137" spans="1:8">
      <c r="A137" t="s">
        <v>110</v>
      </c>
      <c r="B137" s="43" t="s">
        <v>119</v>
      </c>
      <c r="C137" s="43" t="s">
        <v>361</v>
      </c>
      <c r="D137" s="49" t="s">
        <v>598</v>
      </c>
      <c r="E137" s="49" t="s">
        <v>598</v>
      </c>
      <c r="F137" s="49" t="s">
        <v>598</v>
      </c>
      <c r="G137" s="49">
        <v>26</v>
      </c>
      <c r="H137" s="49" t="s">
        <v>598</v>
      </c>
    </row>
    <row r="138" spans="1:8">
      <c r="A138" t="s">
        <v>116</v>
      </c>
      <c r="B138" s="43" t="s">
        <v>119</v>
      </c>
      <c r="C138" s="43" t="s">
        <v>362</v>
      </c>
      <c r="D138" s="49">
        <v>28</v>
      </c>
      <c r="E138" s="49">
        <v>26</v>
      </c>
      <c r="F138" s="49">
        <v>20</v>
      </c>
      <c r="G138" s="49">
        <v>27</v>
      </c>
      <c r="H138" s="49">
        <v>26</v>
      </c>
    </row>
    <row r="139" spans="1:8">
      <c r="A139" t="s">
        <v>230</v>
      </c>
      <c r="B139" s="43" t="s">
        <v>119</v>
      </c>
      <c r="C139" s="43" t="s">
        <v>363</v>
      </c>
      <c r="D139" s="49">
        <v>28</v>
      </c>
      <c r="E139" s="49">
        <v>26</v>
      </c>
      <c r="F139" s="49" t="s">
        <v>598</v>
      </c>
      <c r="G139" s="49" t="s">
        <v>598</v>
      </c>
      <c r="H139" s="49" t="s">
        <v>598</v>
      </c>
    </row>
    <row r="140" spans="1:8">
      <c r="A140" t="s">
        <v>232</v>
      </c>
      <c r="B140" s="43" t="s">
        <v>119</v>
      </c>
      <c r="C140" s="43" t="s">
        <v>364</v>
      </c>
      <c r="D140" s="49" t="s">
        <v>598</v>
      </c>
      <c r="E140" s="49" t="s">
        <v>598</v>
      </c>
      <c r="F140" s="49" t="s">
        <v>598</v>
      </c>
      <c r="G140" s="49" t="s">
        <v>598</v>
      </c>
      <c r="H140" s="49" t="s">
        <v>598</v>
      </c>
    </row>
    <row r="141" spans="1:8">
      <c r="A141" t="s">
        <v>140</v>
      </c>
      <c r="B141" s="43" t="s">
        <v>119</v>
      </c>
      <c r="C141" s="43" t="s">
        <v>365</v>
      </c>
      <c r="D141" s="49" t="s">
        <v>598</v>
      </c>
      <c r="E141" s="49" t="s">
        <v>598</v>
      </c>
      <c r="F141" s="49" t="s">
        <v>598</v>
      </c>
      <c r="G141" s="49" t="s">
        <v>598</v>
      </c>
      <c r="H141" s="49" t="s">
        <v>598</v>
      </c>
    </row>
    <row r="142" spans="1:8">
      <c r="A142" t="s">
        <v>235</v>
      </c>
      <c r="B142" s="50" t="s">
        <v>119</v>
      </c>
      <c r="C142" s="43" t="s">
        <v>366</v>
      </c>
      <c r="D142" s="49" t="s">
        <v>598</v>
      </c>
      <c r="E142" s="49" t="s">
        <v>598</v>
      </c>
      <c r="F142" s="49" t="s">
        <v>598</v>
      </c>
      <c r="G142" s="49" t="s">
        <v>598</v>
      </c>
      <c r="H142" s="49" t="s">
        <v>598</v>
      </c>
    </row>
    <row r="143" spans="1:8">
      <c r="A143" t="s">
        <v>237</v>
      </c>
      <c r="B143" s="43" t="s">
        <v>119</v>
      </c>
      <c r="C143" s="43" t="s">
        <v>367</v>
      </c>
      <c r="D143" s="49" t="s">
        <v>598</v>
      </c>
      <c r="E143" s="49" t="s">
        <v>598</v>
      </c>
      <c r="F143" s="49" t="s">
        <v>598</v>
      </c>
      <c r="G143" s="49" t="s">
        <v>598</v>
      </c>
      <c r="H143" s="49" t="s">
        <v>598</v>
      </c>
    </row>
    <row r="144" spans="1:8">
      <c r="A144" t="s">
        <v>157</v>
      </c>
      <c r="B144" s="43" t="s">
        <v>119</v>
      </c>
      <c r="C144" s="43" t="s">
        <v>368</v>
      </c>
      <c r="D144" s="49">
        <v>29</v>
      </c>
      <c r="E144" s="49">
        <v>27</v>
      </c>
      <c r="F144" s="49">
        <v>31</v>
      </c>
      <c r="G144" s="49">
        <v>27</v>
      </c>
      <c r="H144" s="49">
        <v>25</v>
      </c>
    </row>
    <row r="145" spans="1:8">
      <c r="A145" t="s">
        <v>240</v>
      </c>
      <c r="B145" s="51" t="s">
        <v>119</v>
      </c>
      <c r="C145" s="43" t="s">
        <v>369</v>
      </c>
      <c r="D145" s="49">
        <v>29</v>
      </c>
      <c r="E145" s="49">
        <v>27</v>
      </c>
      <c r="F145" s="49">
        <v>30</v>
      </c>
      <c r="G145" s="49" t="s">
        <v>598</v>
      </c>
      <c r="H145" s="49" t="s">
        <v>598</v>
      </c>
    </row>
    <row r="146" spans="1:8">
      <c r="A146" t="s">
        <v>242</v>
      </c>
      <c r="B146" s="43" t="s">
        <v>119</v>
      </c>
      <c r="C146" s="43" t="s">
        <v>370</v>
      </c>
      <c r="D146" s="49" t="s">
        <v>598</v>
      </c>
      <c r="E146" s="49" t="s">
        <v>598</v>
      </c>
      <c r="F146" s="49" t="s">
        <v>598</v>
      </c>
      <c r="G146" s="49" t="s">
        <v>598</v>
      </c>
      <c r="H146" s="49" t="s">
        <v>598</v>
      </c>
    </row>
    <row r="147" spans="1:8">
      <c r="A147" t="s">
        <v>173</v>
      </c>
      <c r="B147" s="43" t="s">
        <v>119</v>
      </c>
      <c r="C147" s="43" t="s">
        <v>371</v>
      </c>
      <c r="D147" s="49" t="s">
        <v>598</v>
      </c>
      <c r="E147" s="49" t="s">
        <v>598</v>
      </c>
      <c r="F147" s="49" t="s">
        <v>598</v>
      </c>
      <c r="G147" s="49" t="s">
        <v>598</v>
      </c>
      <c r="H147" s="49" t="s">
        <v>598</v>
      </c>
    </row>
    <row r="148" spans="1:8">
      <c r="A148" t="s">
        <v>176</v>
      </c>
      <c r="B148" s="43" t="s">
        <v>119</v>
      </c>
      <c r="C148" s="43" t="s">
        <v>372</v>
      </c>
      <c r="D148" s="49" t="s">
        <v>598</v>
      </c>
      <c r="E148" s="49" t="s">
        <v>598</v>
      </c>
      <c r="F148" s="49" t="s">
        <v>598</v>
      </c>
      <c r="G148" s="49">
        <v>12</v>
      </c>
      <c r="H148" s="49" t="s">
        <v>598</v>
      </c>
    </row>
    <row r="149" spans="1:8">
      <c r="A149" t="s">
        <v>179</v>
      </c>
      <c r="B149" s="43" t="s">
        <v>119</v>
      </c>
      <c r="C149" s="43" t="s">
        <v>373</v>
      </c>
      <c r="D149" s="49" t="s">
        <v>598</v>
      </c>
      <c r="E149" s="49" t="s">
        <v>598</v>
      </c>
      <c r="F149" s="49" t="s">
        <v>598</v>
      </c>
      <c r="G149" s="49" t="s">
        <v>598</v>
      </c>
      <c r="H149" s="49" t="s">
        <v>598</v>
      </c>
    </row>
    <row r="150" spans="1:8">
      <c r="A150" t="s">
        <v>181</v>
      </c>
      <c r="B150" s="43" t="s">
        <v>119</v>
      </c>
      <c r="C150" s="43" t="s">
        <v>374</v>
      </c>
      <c r="D150" s="49" t="s">
        <v>598</v>
      </c>
      <c r="E150" s="49" t="s">
        <v>598</v>
      </c>
      <c r="F150" s="49" t="s">
        <v>598</v>
      </c>
      <c r="G150" s="49" t="s">
        <v>598</v>
      </c>
      <c r="H150" s="49" t="s">
        <v>598</v>
      </c>
    </row>
    <row r="151" spans="1:8">
      <c r="A151" t="s">
        <v>183</v>
      </c>
      <c r="B151" s="43" t="s">
        <v>119</v>
      </c>
      <c r="C151" s="43" t="s">
        <v>375</v>
      </c>
      <c r="D151" s="49" t="s">
        <v>598</v>
      </c>
      <c r="E151" s="49" t="s">
        <v>598</v>
      </c>
      <c r="F151" s="49" t="s">
        <v>598</v>
      </c>
      <c r="G151" s="49" t="s">
        <v>598</v>
      </c>
      <c r="H151" s="49" t="s">
        <v>598</v>
      </c>
    </row>
    <row r="152" spans="1:8">
      <c r="A152" t="s">
        <v>185</v>
      </c>
      <c r="B152" s="50" t="s">
        <v>119</v>
      </c>
      <c r="C152" s="43" t="s">
        <v>376</v>
      </c>
      <c r="D152" s="49" t="s">
        <v>598</v>
      </c>
      <c r="E152" s="49" t="s">
        <v>598</v>
      </c>
      <c r="F152" s="49" t="s">
        <v>598</v>
      </c>
      <c r="G152" s="49" t="s">
        <v>598</v>
      </c>
      <c r="H152" s="49" t="s">
        <v>598</v>
      </c>
    </row>
    <row r="153" spans="1:8">
      <c r="A153" t="s">
        <v>250</v>
      </c>
      <c r="B153" s="43" t="s">
        <v>119</v>
      </c>
      <c r="C153" s="43" t="s">
        <v>377</v>
      </c>
      <c r="D153" s="49">
        <v>32</v>
      </c>
      <c r="E153" s="49">
        <v>38</v>
      </c>
      <c r="F153" s="49">
        <v>24</v>
      </c>
      <c r="G153" s="49">
        <v>42</v>
      </c>
      <c r="H153" s="49">
        <v>38</v>
      </c>
    </row>
    <row r="154" spans="1:8">
      <c r="A154" t="s">
        <v>90</v>
      </c>
      <c r="B154" s="43" t="s">
        <v>160</v>
      </c>
      <c r="C154" s="43" t="s">
        <v>220</v>
      </c>
      <c r="D154" s="49">
        <v>26</v>
      </c>
      <c r="E154" s="49">
        <v>22</v>
      </c>
      <c r="F154" s="49">
        <v>25</v>
      </c>
      <c r="G154" s="49">
        <v>25</v>
      </c>
      <c r="H154" s="49">
        <v>23</v>
      </c>
    </row>
    <row r="155" spans="1:8">
      <c r="A155" t="s">
        <v>100</v>
      </c>
      <c r="B155" s="43" t="s">
        <v>160</v>
      </c>
      <c r="C155" s="43" t="s">
        <v>378</v>
      </c>
      <c r="D155" s="49">
        <v>26</v>
      </c>
      <c r="E155" s="49">
        <v>22</v>
      </c>
      <c r="F155" s="49">
        <v>25</v>
      </c>
      <c r="G155" s="49">
        <v>24</v>
      </c>
      <c r="H155" s="49">
        <v>23</v>
      </c>
    </row>
    <row r="156" spans="1:8">
      <c r="A156" t="s">
        <v>110</v>
      </c>
      <c r="B156" s="43" t="s">
        <v>160</v>
      </c>
      <c r="C156" s="43" t="s">
        <v>379</v>
      </c>
      <c r="D156" s="49" t="s">
        <v>598</v>
      </c>
      <c r="E156" s="49" t="s">
        <v>598</v>
      </c>
      <c r="F156" s="49" t="s">
        <v>598</v>
      </c>
      <c r="G156" s="49" t="s">
        <v>598</v>
      </c>
      <c r="H156" s="49" t="s">
        <v>598</v>
      </c>
    </row>
    <row r="157" spans="1:8">
      <c r="A157" t="s">
        <v>116</v>
      </c>
      <c r="B157" s="43" t="s">
        <v>160</v>
      </c>
      <c r="C157" s="43" t="s">
        <v>380</v>
      </c>
      <c r="D157" s="49">
        <v>29</v>
      </c>
      <c r="E157" s="49">
        <v>23</v>
      </c>
      <c r="F157" s="49">
        <v>26</v>
      </c>
      <c r="G157" s="49">
        <v>28</v>
      </c>
      <c r="H157" s="49">
        <v>23</v>
      </c>
    </row>
    <row r="158" spans="1:8">
      <c r="A158" t="s">
        <v>230</v>
      </c>
      <c r="B158" s="43" t="s">
        <v>160</v>
      </c>
      <c r="C158" s="43" t="s">
        <v>381</v>
      </c>
      <c r="D158" s="49">
        <v>29</v>
      </c>
      <c r="E158" s="49">
        <v>22</v>
      </c>
      <c r="F158" s="49">
        <v>26</v>
      </c>
      <c r="G158" s="49">
        <v>27</v>
      </c>
      <c r="H158" s="49">
        <v>23</v>
      </c>
    </row>
    <row r="159" spans="1:8">
      <c r="A159" t="s">
        <v>232</v>
      </c>
      <c r="B159" s="43" t="s">
        <v>160</v>
      </c>
      <c r="C159" s="43" t="s">
        <v>382</v>
      </c>
      <c r="D159" s="49" t="s">
        <v>598</v>
      </c>
      <c r="E159" s="49" t="s">
        <v>598</v>
      </c>
      <c r="F159" s="49" t="s">
        <v>598</v>
      </c>
      <c r="G159" s="49" t="s">
        <v>598</v>
      </c>
      <c r="H159" s="49" t="s">
        <v>598</v>
      </c>
    </row>
    <row r="160" spans="1:8">
      <c r="A160" t="s">
        <v>140</v>
      </c>
      <c r="B160" s="50" t="s">
        <v>160</v>
      </c>
      <c r="C160" s="43" t="s">
        <v>383</v>
      </c>
      <c r="D160" s="49" t="s">
        <v>598</v>
      </c>
      <c r="E160" s="49" t="s">
        <v>598</v>
      </c>
      <c r="F160" s="49" t="s">
        <v>598</v>
      </c>
      <c r="G160" s="49" t="s">
        <v>598</v>
      </c>
      <c r="H160" s="49" t="s">
        <v>598</v>
      </c>
    </row>
    <row r="161" spans="1:8">
      <c r="A161" t="s">
        <v>235</v>
      </c>
      <c r="B161" s="43" t="s">
        <v>160</v>
      </c>
      <c r="C161" s="43" t="s">
        <v>384</v>
      </c>
      <c r="D161" s="49" t="s">
        <v>598</v>
      </c>
      <c r="E161" s="49" t="s">
        <v>598</v>
      </c>
      <c r="F161" s="49" t="s">
        <v>598</v>
      </c>
      <c r="G161" s="49" t="s">
        <v>598</v>
      </c>
      <c r="H161" s="49" t="s">
        <v>598</v>
      </c>
    </row>
    <row r="162" spans="1:8">
      <c r="A162" t="s">
        <v>237</v>
      </c>
      <c r="B162" s="43" t="s">
        <v>160</v>
      </c>
      <c r="C162" s="43" t="s">
        <v>385</v>
      </c>
      <c r="D162" s="49" t="s">
        <v>598</v>
      </c>
      <c r="E162" s="49" t="s">
        <v>598</v>
      </c>
      <c r="F162" s="49" t="s">
        <v>598</v>
      </c>
      <c r="G162" s="49" t="s">
        <v>598</v>
      </c>
      <c r="H162" s="49" t="s">
        <v>598</v>
      </c>
    </row>
    <row r="163" spans="1:8">
      <c r="A163" t="s">
        <v>157</v>
      </c>
      <c r="B163" s="51" t="s">
        <v>160</v>
      </c>
      <c r="C163" s="43" t="s">
        <v>386</v>
      </c>
      <c r="D163" s="49">
        <v>26</v>
      </c>
      <c r="E163" s="49">
        <v>22</v>
      </c>
      <c r="F163" s="49">
        <v>21</v>
      </c>
      <c r="G163" s="49">
        <v>25</v>
      </c>
      <c r="H163" s="49">
        <v>25</v>
      </c>
    </row>
    <row r="164" spans="1:8">
      <c r="A164" t="s">
        <v>240</v>
      </c>
      <c r="B164" s="43" t="s">
        <v>160</v>
      </c>
      <c r="C164" s="43" t="s">
        <v>387</v>
      </c>
      <c r="D164" s="49">
        <v>26</v>
      </c>
      <c r="E164" s="49">
        <v>23</v>
      </c>
      <c r="F164" s="49">
        <v>18</v>
      </c>
      <c r="G164" s="49">
        <v>22</v>
      </c>
      <c r="H164" s="49">
        <v>25</v>
      </c>
    </row>
    <row r="165" spans="1:8">
      <c r="A165" t="s">
        <v>242</v>
      </c>
      <c r="B165" s="43" t="s">
        <v>160</v>
      </c>
      <c r="C165" s="43" t="s">
        <v>388</v>
      </c>
      <c r="D165" s="49" t="s">
        <v>598</v>
      </c>
      <c r="E165" s="49" t="s">
        <v>598</v>
      </c>
      <c r="F165" s="49" t="s">
        <v>598</v>
      </c>
      <c r="G165" s="49" t="s">
        <v>598</v>
      </c>
      <c r="H165" s="49" t="s">
        <v>598</v>
      </c>
    </row>
    <row r="166" spans="1:8">
      <c r="A166" t="s">
        <v>173</v>
      </c>
      <c r="B166" s="43" t="s">
        <v>160</v>
      </c>
      <c r="C166" s="43" t="s">
        <v>389</v>
      </c>
      <c r="D166" s="49" t="s">
        <v>598</v>
      </c>
      <c r="E166" s="49" t="s">
        <v>598</v>
      </c>
      <c r="F166" s="49" t="s">
        <v>598</v>
      </c>
      <c r="G166" s="49" t="s">
        <v>598</v>
      </c>
      <c r="H166" s="49" t="s">
        <v>598</v>
      </c>
    </row>
    <row r="167" spans="1:8">
      <c r="A167" t="s">
        <v>176</v>
      </c>
      <c r="B167" s="43" t="s">
        <v>160</v>
      </c>
      <c r="C167" s="43" t="s">
        <v>390</v>
      </c>
      <c r="D167" s="49">
        <v>9</v>
      </c>
      <c r="E167" s="49">
        <v>9</v>
      </c>
      <c r="F167" s="49">
        <v>16</v>
      </c>
      <c r="G167" s="49">
        <v>15</v>
      </c>
      <c r="H167" s="49">
        <v>9</v>
      </c>
    </row>
    <row r="168" spans="1:8">
      <c r="A168" t="s">
        <v>179</v>
      </c>
      <c r="B168" s="43" t="s">
        <v>160</v>
      </c>
      <c r="C168" s="43" t="s">
        <v>391</v>
      </c>
      <c r="D168" s="49" t="s">
        <v>598</v>
      </c>
      <c r="E168" s="49" t="s">
        <v>598</v>
      </c>
      <c r="F168" s="49" t="s">
        <v>598</v>
      </c>
      <c r="G168" s="49" t="s">
        <v>598</v>
      </c>
      <c r="H168" s="49" t="s">
        <v>598</v>
      </c>
    </row>
    <row r="169" spans="1:8">
      <c r="A169" t="s">
        <v>181</v>
      </c>
      <c r="B169" s="43" t="s">
        <v>160</v>
      </c>
      <c r="C169" s="43" t="s">
        <v>392</v>
      </c>
      <c r="D169" s="49" t="s">
        <v>598</v>
      </c>
      <c r="E169" s="49" t="s">
        <v>598</v>
      </c>
      <c r="F169" s="49" t="s">
        <v>598</v>
      </c>
      <c r="G169" s="49" t="s">
        <v>598</v>
      </c>
      <c r="H169" s="49" t="s">
        <v>598</v>
      </c>
    </row>
    <row r="170" spans="1:8">
      <c r="A170" t="s">
        <v>183</v>
      </c>
      <c r="B170" s="50" t="s">
        <v>160</v>
      </c>
      <c r="C170" s="43" t="s">
        <v>393</v>
      </c>
      <c r="D170" s="49" t="s">
        <v>598</v>
      </c>
      <c r="E170" s="49" t="s">
        <v>598</v>
      </c>
      <c r="F170" s="49" t="s">
        <v>598</v>
      </c>
      <c r="G170" s="49" t="s">
        <v>598</v>
      </c>
      <c r="H170" s="49" t="s">
        <v>598</v>
      </c>
    </row>
    <row r="171" spans="1:8">
      <c r="A171" t="s">
        <v>185</v>
      </c>
      <c r="B171" s="43" t="s">
        <v>160</v>
      </c>
      <c r="C171" s="43" t="s">
        <v>394</v>
      </c>
      <c r="D171" s="49" t="s">
        <v>598</v>
      </c>
      <c r="E171" s="49">
        <v>8</v>
      </c>
      <c r="F171" s="49">
        <v>15</v>
      </c>
      <c r="G171" s="49">
        <v>15</v>
      </c>
      <c r="H171" s="49" t="s">
        <v>598</v>
      </c>
    </row>
    <row r="172" spans="1:8">
      <c r="A172" t="s">
        <v>250</v>
      </c>
      <c r="B172" s="43" t="s">
        <v>160</v>
      </c>
      <c r="C172" s="43" t="s">
        <v>395</v>
      </c>
      <c r="D172" s="49">
        <v>36</v>
      </c>
      <c r="E172" s="49">
        <v>26</v>
      </c>
      <c r="F172" s="49">
        <v>46</v>
      </c>
      <c r="G172" s="49">
        <v>22</v>
      </c>
      <c r="H172" s="49">
        <v>40</v>
      </c>
    </row>
    <row r="173" spans="1:8">
      <c r="A173" t="s">
        <v>90</v>
      </c>
      <c r="B173" s="43" t="s">
        <v>167</v>
      </c>
      <c r="C173" s="43" t="s">
        <v>215</v>
      </c>
      <c r="D173" s="49">
        <v>27</v>
      </c>
      <c r="E173" s="49">
        <v>27</v>
      </c>
      <c r="F173" s="49">
        <v>27</v>
      </c>
      <c r="G173" s="49">
        <v>28</v>
      </c>
      <c r="H173" s="49">
        <v>28</v>
      </c>
    </row>
    <row r="174" spans="1:8">
      <c r="A174" t="s">
        <v>100</v>
      </c>
      <c r="B174" s="43" t="s">
        <v>167</v>
      </c>
      <c r="C174" s="43" t="s">
        <v>396</v>
      </c>
      <c r="D174" s="49">
        <v>27</v>
      </c>
      <c r="E174" s="49">
        <v>27</v>
      </c>
      <c r="F174" s="49">
        <v>27</v>
      </c>
      <c r="G174" s="49">
        <v>29</v>
      </c>
      <c r="H174" s="49">
        <v>28</v>
      </c>
    </row>
    <row r="175" spans="1:8">
      <c r="A175" t="s">
        <v>110</v>
      </c>
      <c r="B175" s="43" t="s">
        <v>167</v>
      </c>
      <c r="C175" s="43" t="s">
        <v>397</v>
      </c>
      <c r="D175" s="49">
        <v>26</v>
      </c>
      <c r="E175" s="49">
        <v>21</v>
      </c>
      <c r="F175" s="49">
        <v>21</v>
      </c>
      <c r="G175" s="49">
        <v>23</v>
      </c>
      <c r="H175" s="49">
        <v>29</v>
      </c>
    </row>
    <row r="176" spans="1:8">
      <c r="A176" t="s">
        <v>116</v>
      </c>
      <c r="B176" s="43" t="s">
        <v>167</v>
      </c>
      <c r="C176" s="43" t="s">
        <v>398</v>
      </c>
      <c r="D176" s="49">
        <v>20</v>
      </c>
      <c r="E176" s="49">
        <v>20</v>
      </c>
      <c r="F176" s="49">
        <v>18</v>
      </c>
      <c r="G176" s="49">
        <v>21</v>
      </c>
      <c r="H176" s="49">
        <v>27</v>
      </c>
    </row>
    <row r="177" spans="1:8">
      <c r="A177" t="s">
        <v>230</v>
      </c>
      <c r="B177" s="43" t="s">
        <v>167</v>
      </c>
      <c r="C177" s="43" t="s">
        <v>399</v>
      </c>
      <c r="D177" s="49">
        <v>21</v>
      </c>
      <c r="E177" s="49">
        <v>22</v>
      </c>
      <c r="F177" s="49">
        <v>19</v>
      </c>
      <c r="G177" s="49">
        <v>21</v>
      </c>
      <c r="H177" s="49">
        <v>23</v>
      </c>
    </row>
    <row r="178" spans="1:8">
      <c r="A178" t="s">
        <v>232</v>
      </c>
      <c r="B178" s="50" t="s">
        <v>167</v>
      </c>
      <c r="C178" s="43" t="s">
        <v>400</v>
      </c>
      <c r="D178" s="49">
        <v>20</v>
      </c>
      <c r="E178" s="49">
        <v>16</v>
      </c>
      <c r="F178" s="49">
        <v>17</v>
      </c>
      <c r="G178" s="49">
        <v>22</v>
      </c>
      <c r="H178" s="49">
        <v>29</v>
      </c>
    </row>
    <row r="179" spans="1:8">
      <c r="A179" t="s">
        <v>140</v>
      </c>
      <c r="B179" s="43" t="s">
        <v>167</v>
      </c>
      <c r="C179" s="43" t="s">
        <v>401</v>
      </c>
      <c r="D179" s="49" t="s">
        <v>598</v>
      </c>
      <c r="E179" s="49" t="s">
        <v>598</v>
      </c>
      <c r="F179" s="49" t="s">
        <v>598</v>
      </c>
      <c r="G179" s="49" t="s">
        <v>598</v>
      </c>
      <c r="H179" s="49" t="s">
        <v>598</v>
      </c>
    </row>
    <row r="180" spans="1:8">
      <c r="A180" t="s">
        <v>235</v>
      </c>
      <c r="B180" s="43" t="s">
        <v>167</v>
      </c>
      <c r="C180" s="43" t="s">
        <v>402</v>
      </c>
      <c r="D180" s="49" t="s">
        <v>598</v>
      </c>
      <c r="E180" s="49" t="s">
        <v>598</v>
      </c>
      <c r="F180" s="49" t="s">
        <v>598</v>
      </c>
      <c r="G180" s="49" t="s">
        <v>598</v>
      </c>
      <c r="H180" s="49" t="s">
        <v>598</v>
      </c>
    </row>
    <row r="181" spans="1:8">
      <c r="A181" t="s">
        <v>237</v>
      </c>
      <c r="B181" s="51" t="s">
        <v>167</v>
      </c>
      <c r="C181" s="43" t="s">
        <v>403</v>
      </c>
      <c r="D181" s="49" t="s">
        <v>598</v>
      </c>
      <c r="E181" s="49" t="s">
        <v>598</v>
      </c>
      <c r="F181" s="49" t="s">
        <v>598</v>
      </c>
      <c r="G181" s="49" t="s">
        <v>598</v>
      </c>
      <c r="H181" s="49" t="s">
        <v>598</v>
      </c>
    </row>
    <row r="182" spans="1:8">
      <c r="A182" t="s">
        <v>157</v>
      </c>
      <c r="B182" s="43" t="s">
        <v>167</v>
      </c>
      <c r="C182" s="43" t="s">
        <v>404</v>
      </c>
      <c r="D182" s="49">
        <v>29</v>
      </c>
      <c r="E182" s="49">
        <v>26</v>
      </c>
      <c r="F182" s="49">
        <v>27</v>
      </c>
      <c r="G182" s="49">
        <v>31</v>
      </c>
      <c r="H182" s="49">
        <v>30</v>
      </c>
    </row>
    <row r="183" spans="1:8">
      <c r="A183" t="s">
        <v>240</v>
      </c>
      <c r="B183" s="43" t="s">
        <v>167</v>
      </c>
      <c r="C183" s="43" t="s">
        <v>405</v>
      </c>
      <c r="D183" s="49">
        <v>27</v>
      </c>
      <c r="E183" s="49">
        <v>26</v>
      </c>
      <c r="F183" s="49">
        <v>27</v>
      </c>
      <c r="G183" s="49">
        <v>31</v>
      </c>
      <c r="H183" s="49">
        <v>28</v>
      </c>
    </row>
    <row r="184" spans="1:8">
      <c r="A184" t="s">
        <v>242</v>
      </c>
      <c r="B184" s="43" t="s">
        <v>167</v>
      </c>
      <c r="C184" s="43" t="s">
        <v>406</v>
      </c>
      <c r="D184" s="49" t="s">
        <v>598</v>
      </c>
      <c r="E184" s="49" t="s">
        <v>598</v>
      </c>
      <c r="F184" s="49" t="s">
        <v>598</v>
      </c>
      <c r="G184" s="49" t="s">
        <v>598</v>
      </c>
      <c r="H184" s="49" t="s">
        <v>598</v>
      </c>
    </row>
    <row r="185" spans="1:8">
      <c r="A185" t="s">
        <v>173</v>
      </c>
      <c r="B185" s="43" t="s">
        <v>167</v>
      </c>
      <c r="C185" s="43" t="s">
        <v>407</v>
      </c>
      <c r="D185" s="49">
        <v>27</v>
      </c>
      <c r="E185" s="49">
        <v>27</v>
      </c>
      <c r="F185" s="49" t="s">
        <v>598</v>
      </c>
      <c r="G185" s="49">
        <v>28</v>
      </c>
      <c r="H185" s="49">
        <v>27</v>
      </c>
    </row>
    <row r="186" spans="1:8">
      <c r="A186" t="s">
        <v>176</v>
      </c>
      <c r="B186" s="43" t="s">
        <v>167</v>
      </c>
      <c r="C186" s="43" t="s">
        <v>408</v>
      </c>
      <c r="D186" s="49">
        <v>23</v>
      </c>
      <c r="E186" s="49">
        <v>23</v>
      </c>
      <c r="F186" s="49">
        <v>27</v>
      </c>
      <c r="G186" s="49">
        <v>22</v>
      </c>
      <c r="H186" s="49">
        <v>22</v>
      </c>
    </row>
    <row r="187" spans="1:8">
      <c r="A187" t="s">
        <v>179</v>
      </c>
      <c r="B187" s="43" t="s">
        <v>167</v>
      </c>
      <c r="C187" s="43" t="s">
        <v>409</v>
      </c>
      <c r="D187" s="49" t="s">
        <v>598</v>
      </c>
      <c r="E187" s="49">
        <v>18</v>
      </c>
      <c r="F187" s="49" t="s">
        <v>598</v>
      </c>
      <c r="G187" s="49" t="s">
        <v>598</v>
      </c>
      <c r="H187" s="49">
        <v>16</v>
      </c>
    </row>
    <row r="188" spans="1:8">
      <c r="A188" t="s">
        <v>181</v>
      </c>
      <c r="B188" s="50" t="s">
        <v>167</v>
      </c>
      <c r="C188" s="43" t="s">
        <v>410</v>
      </c>
      <c r="D188" s="49">
        <v>9</v>
      </c>
      <c r="E188" s="49">
        <v>12</v>
      </c>
      <c r="F188" s="49">
        <v>12</v>
      </c>
      <c r="G188" s="49">
        <v>6</v>
      </c>
      <c r="H188" s="49">
        <v>9</v>
      </c>
    </row>
    <row r="189" spans="1:8">
      <c r="A189" t="s">
        <v>183</v>
      </c>
      <c r="B189" s="43" t="s">
        <v>167</v>
      </c>
      <c r="C189" s="43" t="s">
        <v>411</v>
      </c>
      <c r="D189" s="49" t="s">
        <v>598</v>
      </c>
      <c r="E189" s="49" t="s">
        <v>598</v>
      </c>
      <c r="F189" s="49" t="s">
        <v>598</v>
      </c>
      <c r="G189" s="49" t="s">
        <v>598</v>
      </c>
      <c r="H189" s="49" t="s">
        <v>598</v>
      </c>
    </row>
    <row r="190" spans="1:8">
      <c r="A190" t="s">
        <v>185</v>
      </c>
      <c r="B190" s="43" t="s">
        <v>167</v>
      </c>
      <c r="C190" s="43" t="s">
        <v>412</v>
      </c>
      <c r="D190" s="49">
        <v>23</v>
      </c>
      <c r="E190" s="49">
        <v>17</v>
      </c>
      <c r="F190" s="49">
        <v>26</v>
      </c>
      <c r="G190" s="49">
        <v>28</v>
      </c>
      <c r="H190" s="49">
        <v>21</v>
      </c>
    </row>
    <row r="191" spans="1:8">
      <c r="A191" t="s">
        <v>250</v>
      </c>
      <c r="B191" s="43" t="s">
        <v>167</v>
      </c>
      <c r="C191" s="43" t="s">
        <v>413</v>
      </c>
      <c r="D191" s="49">
        <v>38</v>
      </c>
      <c r="E191" s="49">
        <v>61</v>
      </c>
      <c r="F191" s="49">
        <v>100</v>
      </c>
      <c r="G191" s="49">
        <v>66</v>
      </c>
      <c r="H191" s="49">
        <v>53</v>
      </c>
    </row>
    <row r="192" spans="1:8">
      <c r="A192" t="s">
        <v>90</v>
      </c>
      <c r="B192" s="43" t="s">
        <v>125</v>
      </c>
      <c r="C192" s="43" t="s">
        <v>207</v>
      </c>
      <c r="D192" s="49" t="s">
        <v>598</v>
      </c>
      <c r="E192" s="49" t="s">
        <v>598</v>
      </c>
      <c r="F192" s="49" t="s">
        <v>598</v>
      </c>
      <c r="G192" s="49" t="s">
        <v>598</v>
      </c>
      <c r="H192" s="49" t="s">
        <v>598</v>
      </c>
    </row>
    <row r="193" spans="1:8">
      <c r="A193" t="s">
        <v>100</v>
      </c>
      <c r="B193" s="43" t="s">
        <v>125</v>
      </c>
      <c r="C193" s="43" t="s">
        <v>414</v>
      </c>
      <c r="D193" s="49" t="s">
        <v>598</v>
      </c>
      <c r="E193" s="49" t="s">
        <v>598</v>
      </c>
      <c r="F193" s="49" t="s">
        <v>598</v>
      </c>
      <c r="G193" s="49" t="s">
        <v>598</v>
      </c>
      <c r="H193" s="49" t="s">
        <v>598</v>
      </c>
    </row>
    <row r="194" spans="1:8">
      <c r="A194" t="s">
        <v>110</v>
      </c>
      <c r="B194" s="43" t="s">
        <v>125</v>
      </c>
      <c r="C194" s="43" t="s">
        <v>415</v>
      </c>
      <c r="D194" s="49" t="s">
        <v>598</v>
      </c>
      <c r="E194" s="49" t="s">
        <v>598</v>
      </c>
      <c r="F194" s="49" t="s">
        <v>598</v>
      </c>
      <c r="G194" s="49" t="s">
        <v>598</v>
      </c>
      <c r="H194" s="49" t="s">
        <v>598</v>
      </c>
    </row>
    <row r="195" spans="1:8">
      <c r="A195" t="s">
        <v>116</v>
      </c>
      <c r="B195" s="43" t="s">
        <v>125</v>
      </c>
      <c r="C195" s="43" t="s">
        <v>416</v>
      </c>
      <c r="D195" s="49" t="s">
        <v>598</v>
      </c>
      <c r="E195" s="49" t="s">
        <v>598</v>
      </c>
      <c r="F195" s="49" t="s">
        <v>598</v>
      </c>
      <c r="G195" s="49" t="s">
        <v>598</v>
      </c>
      <c r="H195" s="49" t="s">
        <v>598</v>
      </c>
    </row>
    <row r="196" spans="1:8">
      <c r="A196" t="s">
        <v>230</v>
      </c>
      <c r="B196" s="50" t="s">
        <v>125</v>
      </c>
      <c r="C196" s="43" t="s">
        <v>417</v>
      </c>
      <c r="D196" s="49" t="s">
        <v>598</v>
      </c>
      <c r="E196" s="49" t="s">
        <v>598</v>
      </c>
      <c r="F196" s="49" t="s">
        <v>598</v>
      </c>
      <c r="G196" s="49" t="s">
        <v>598</v>
      </c>
      <c r="H196" s="49" t="s">
        <v>598</v>
      </c>
    </row>
    <row r="197" spans="1:8">
      <c r="A197" t="s">
        <v>232</v>
      </c>
      <c r="B197" s="43" t="s">
        <v>125</v>
      </c>
      <c r="C197" s="43" t="s">
        <v>418</v>
      </c>
      <c r="D197" s="49" t="s">
        <v>598</v>
      </c>
      <c r="E197" s="49" t="s">
        <v>598</v>
      </c>
      <c r="F197" s="49" t="s">
        <v>598</v>
      </c>
      <c r="G197" s="49" t="s">
        <v>598</v>
      </c>
      <c r="H197" s="49" t="s">
        <v>598</v>
      </c>
    </row>
    <row r="198" spans="1:8">
      <c r="A198" t="s">
        <v>140</v>
      </c>
      <c r="B198" s="43" t="s">
        <v>125</v>
      </c>
      <c r="C198" s="43" t="s">
        <v>419</v>
      </c>
      <c r="D198" s="49" t="s">
        <v>598</v>
      </c>
      <c r="E198" s="49" t="s">
        <v>598</v>
      </c>
      <c r="F198" s="49" t="s">
        <v>598</v>
      </c>
      <c r="G198" s="49" t="s">
        <v>598</v>
      </c>
      <c r="H198" s="49" t="s">
        <v>598</v>
      </c>
    </row>
    <row r="199" spans="1:8">
      <c r="A199" t="s">
        <v>235</v>
      </c>
      <c r="B199" s="51" t="s">
        <v>125</v>
      </c>
      <c r="C199" s="43" t="s">
        <v>420</v>
      </c>
      <c r="D199" s="49" t="s">
        <v>598</v>
      </c>
      <c r="E199" s="49" t="s">
        <v>598</v>
      </c>
      <c r="F199" s="49" t="s">
        <v>598</v>
      </c>
      <c r="G199" s="49" t="s">
        <v>598</v>
      </c>
      <c r="H199" s="49" t="s">
        <v>598</v>
      </c>
    </row>
    <row r="200" spans="1:8">
      <c r="A200" t="s">
        <v>237</v>
      </c>
      <c r="B200" s="43" t="s">
        <v>125</v>
      </c>
      <c r="C200" s="43" t="s">
        <v>421</v>
      </c>
      <c r="D200" s="49" t="s">
        <v>598</v>
      </c>
      <c r="E200" s="49" t="s">
        <v>598</v>
      </c>
      <c r="F200" s="49" t="s">
        <v>598</v>
      </c>
      <c r="G200" s="49" t="s">
        <v>598</v>
      </c>
      <c r="H200" s="49" t="s">
        <v>598</v>
      </c>
    </row>
    <row r="201" spans="1:8">
      <c r="A201" t="s">
        <v>157</v>
      </c>
      <c r="B201" s="43" t="s">
        <v>125</v>
      </c>
      <c r="C201" s="43" t="s">
        <v>422</v>
      </c>
      <c r="D201" s="49" t="s">
        <v>598</v>
      </c>
      <c r="E201" s="49" t="s">
        <v>598</v>
      </c>
      <c r="F201" s="49" t="s">
        <v>598</v>
      </c>
      <c r="G201" s="49" t="s">
        <v>598</v>
      </c>
      <c r="H201" s="49" t="s">
        <v>598</v>
      </c>
    </row>
    <row r="202" spans="1:8">
      <c r="A202" t="s">
        <v>240</v>
      </c>
      <c r="B202" s="43" t="s">
        <v>125</v>
      </c>
      <c r="C202" s="43" t="s">
        <v>423</v>
      </c>
      <c r="D202" s="49" t="s">
        <v>598</v>
      </c>
      <c r="E202" s="49" t="s">
        <v>598</v>
      </c>
      <c r="F202" s="49" t="s">
        <v>598</v>
      </c>
      <c r="G202" s="49" t="s">
        <v>598</v>
      </c>
      <c r="H202" s="49" t="s">
        <v>598</v>
      </c>
    </row>
    <row r="203" spans="1:8">
      <c r="A203" t="s">
        <v>242</v>
      </c>
      <c r="B203" s="43" t="s">
        <v>125</v>
      </c>
      <c r="C203" s="43" t="s">
        <v>424</v>
      </c>
      <c r="D203" s="49" t="s">
        <v>598</v>
      </c>
      <c r="E203" s="49" t="s">
        <v>598</v>
      </c>
      <c r="F203" s="49" t="s">
        <v>598</v>
      </c>
      <c r="G203" s="49" t="s">
        <v>598</v>
      </c>
      <c r="H203" s="49" t="s">
        <v>598</v>
      </c>
    </row>
    <row r="204" spans="1:8">
      <c r="A204" t="s">
        <v>173</v>
      </c>
      <c r="B204" s="43" t="s">
        <v>125</v>
      </c>
      <c r="C204" s="43" t="s">
        <v>425</v>
      </c>
      <c r="D204" s="49" t="s">
        <v>598</v>
      </c>
      <c r="E204" s="49" t="s">
        <v>598</v>
      </c>
      <c r="F204" s="49" t="s">
        <v>598</v>
      </c>
      <c r="G204" s="49" t="s">
        <v>598</v>
      </c>
      <c r="H204" s="49" t="s">
        <v>598</v>
      </c>
    </row>
    <row r="205" spans="1:8">
      <c r="A205" t="s">
        <v>176</v>
      </c>
      <c r="B205" s="43" t="s">
        <v>125</v>
      </c>
      <c r="C205" s="43" t="s">
        <v>426</v>
      </c>
      <c r="D205" s="49" t="s">
        <v>598</v>
      </c>
      <c r="E205" s="49" t="s">
        <v>598</v>
      </c>
      <c r="F205" s="49" t="s">
        <v>598</v>
      </c>
      <c r="G205" s="49" t="s">
        <v>598</v>
      </c>
      <c r="H205" s="49" t="s">
        <v>598</v>
      </c>
    </row>
    <row r="206" spans="1:8">
      <c r="A206" t="s">
        <v>179</v>
      </c>
      <c r="B206" s="50" t="s">
        <v>125</v>
      </c>
      <c r="C206" s="43" t="s">
        <v>427</v>
      </c>
      <c r="D206" s="49" t="s">
        <v>598</v>
      </c>
      <c r="E206" s="49" t="s">
        <v>598</v>
      </c>
      <c r="F206" s="49" t="s">
        <v>598</v>
      </c>
      <c r="G206" s="49" t="s">
        <v>598</v>
      </c>
      <c r="H206" s="49" t="s">
        <v>598</v>
      </c>
    </row>
    <row r="207" spans="1:8">
      <c r="A207" t="s">
        <v>181</v>
      </c>
      <c r="B207" s="43" t="s">
        <v>125</v>
      </c>
      <c r="C207" s="43" t="s">
        <v>428</v>
      </c>
      <c r="D207" s="49" t="s">
        <v>598</v>
      </c>
      <c r="E207" s="49" t="s">
        <v>598</v>
      </c>
      <c r="F207" s="49" t="s">
        <v>598</v>
      </c>
      <c r="G207" s="49" t="s">
        <v>598</v>
      </c>
      <c r="H207" s="49" t="s">
        <v>598</v>
      </c>
    </row>
    <row r="208" spans="1:8">
      <c r="A208" t="s">
        <v>183</v>
      </c>
      <c r="B208" s="43" t="s">
        <v>125</v>
      </c>
      <c r="C208" s="43" t="s">
        <v>429</v>
      </c>
      <c r="D208" s="49" t="s">
        <v>598</v>
      </c>
      <c r="E208" s="49" t="s">
        <v>598</v>
      </c>
      <c r="F208" s="49" t="s">
        <v>598</v>
      </c>
      <c r="G208" s="49" t="s">
        <v>598</v>
      </c>
      <c r="H208" s="49" t="s">
        <v>598</v>
      </c>
    </row>
    <row r="209" spans="1:8">
      <c r="A209" t="s">
        <v>185</v>
      </c>
      <c r="B209" s="43" t="s">
        <v>125</v>
      </c>
      <c r="C209" s="43" t="s">
        <v>430</v>
      </c>
      <c r="D209" s="49" t="s">
        <v>598</v>
      </c>
      <c r="E209" s="49" t="s">
        <v>598</v>
      </c>
      <c r="F209" s="49" t="s">
        <v>598</v>
      </c>
      <c r="G209" s="49" t="s">
        <v>598</v>
      </c>
      <c r="H209" s="49" t="s">
        <v>598</v>
      </c>
    </row>
    <row r="210" spans="1:8">
      <c r="A210" t="s">
        <v>250</v>
      </c>
      <c r="B210" s="43" t="s">
        <v>125</v>
      </c>
      <c r="C210" s="43" t="s">
        <v>431</v>
      </c>
      <c r="D210" s="49" t="s">
        <v>598</v>
      </c>
      <c r="E210" s="49" t="s">
        <v>598</v>
      </c>
      <c r="F210" s="49" t="s">
        <v>598</v>
      </c>
      <c r="G210" s="49" t="s">
        <v>598</v>
      </c>
      <c r="H210" s="49" t="s">
        <v>598</v>
      </c>
    </row>
    <row r="211" spans="1:8">
      <c r="A211" t="s">
        <v>90</v>
      </c>
      <c r="B211" s="43" t="s">
        <v>134</v>
      </c>
      <c r="C211" s="43" t="s">
        <v>208</v>
      </c>
      <c r="D211" s="49" t="s">
        <v>598</v>
      </c>
      <c r="E211" s="49" t="s">
        <v>598</v>
      </c>
      <c r="F211" s="49" t="s">
        <v>598</v>
      </c>
      <c r="G211" s="49" t="s">
        <v>598</v>
      </c>
      <c r="H211" s="49" t="s">
        <v>598</v>
      </c>
    </row>
    <row r="212" spans="1:8">
      <c r="A212" t="s">
        <v>100</v>
      </c>
      <c r="B212" s="43" t="s">
        <v>134</v>
      </c>
      <c r="C212" s="43" t="s">
        <v>432</v>
      </c>
      <c r="D212" s="49" t="s">
        <v>598</v>
      </c>
      <c r="E212" s="49" t="s">
        <v>598</v>
      </c>
      <c r="F212" s="49" t="s">
        <v>598</v>
      </c>
      <c r="G212" s="49" t="s">
        <v>598</v>
      </c>
      <c r="H212" s="49" t="s">
        <v>598</v>
      </c>
    </row>
    <row r="213" spans="1:8">
      <c r="A213" t="s">
        <v>110</v>
      </c>
      <c r="B213" s="43" t="s">
        <v>134</v>
      </c>
      <c r="C213" s="43" t="s">
        <v>433</v>
      </c>
      <c r="D213" s="49" t="s">
        <v>598</v>
      </c>
      <c r="E213" s="49" t="s">
        <v>598</v>
      </c>
      <c r="F213" s="49" t="s">
        <v>598</v>
      </c>
      <c r="G213" s="49" t="s">
        <v>598</v>
      </c>
      <c r="H213" s="49" t="s">
        <v>598</v>
      </c>
    </row>
    <row r="214" spans="1:8">
      <c r="A214" t="s">
        <v>116</v>
      </c>
      <c r="B214" s="50" t="s">
        <v>134</v>
      </c>
      <c r="C214" s="43" t="s">
        <v>434</v>
      </c>
      <c r="D214" s="49" t="s">
        <v>598</v>
      </c>
      <c r="E214" s="49" t="s">
        <v>598</v>
      </c>
      <c r="F214" s="49" t="s">
        <v>598</v>
      </c>
      <c r="G214" s="49" t="s">
        <v>598</v>
      </c>
      <c r="H214" s="49" t="s">
        <v>598</v>
      </c>
    </row>
    <row r="215" spans="1:8">
      <c r="A215" t="s">
        <v>230</v>
      </c>
      <c r="B215" s="43" t="s">
        <v>134</v>
      </c>
      <c r="C215" s="43" t="s">
        <v>435</v>
      </c>
      <c r="D215" s="49" t="s">
        <v>598</v>
      </c>
      <c r="E215" s="49" t="s">
        <v>598</v>
      </c>
      <c r="F215" s="49" t="s">
        <v>598</v>
      </c>
      <c r="G215" s="49" t="s">
        <v>598</v>
      </c>
      <c r="H215" s="49" t="s">
        <v>598</v>
      </c>
    </row>
    <row r="216" spans="1:8">
      <c r="A216" t="s">
        <v>232</v>
      </c>
      <c r="B216" s="43" t="s">
        <v>134</v>
      </c>
      <c r="C216" s="43" t="s">
        <v>436</v>
      </c>
      <c r="D216" s="49" t="s">
        <v>598</v>
      </c>
      <c r="E216" s="49" t="s">
        <v>598</v>
      </c>
      <c r="F216" s="49" t="s">
        <v>598</v>
      </c>
      <c r="G216" s="49" t="s">
        <v>598</v>
      </c>
      <c r="H216" s="49" t="s">
        <v>598</v>
      </c>
    </row>
    <row r="217" spans="1:8">
      <c r="A217" t="s">
        <v>140</v>
      </c>
      <c r="B217" s="51" t="s">
        <v>134</v>
      </c>
      <c r="C217" s="43" t="s">
        <v>437</v>
      </c>
      <c r="D217" s="49" t="s">
        <v>598</v>
      </c>
      <c r="E217" s="49" t="s">
        <v>598</v>
      </c>
      <c r="F217" s="49" t="s">
        <v>598</v>
      </c>
      <c r="G217" s="49" t="s">
        <v>598</v>
      </c>
      <c r="H217" s="49" t="s">
        <v>598</v>
      </c>
    </row>
    <row r="218" spans="1:8">
      <c r="A218" t="s">
        <v>235</v>
      </c>
      <c r="B218" s="43" t="s">
        <v>134</v>
      </c>
      <c r="C218" s="43" t="s">
        <v>438</v>
      </c>
      <c r="D218" s="49" t="s">
        <v>598</v>
      </c>
      <c r="E218" s="49" t="s">
        <v>598</v>
      </c>
      <c r="F218" s="49" t="s">
        <v>598</v>
      </c>
      <c r="G218" s="49" t="s">
        <v>598</v>
      </c>
      <c r="H218" s="49" t="s">
        <v>598</v>
      </c>
    </row>
    <row r="219" spans="1:8">
      <c r="A219" t="s">
        <v>237</v>
      </c>
      <c r="B219" s="43" t="s">
        <v>134</v>
      </c>
      <c r="C219" s="43" t="s">
        <v>439</v>
      </c>
      <c r="D219" s="49" t="s">
        <v>598</v>
      </c>
      <c r="E219" s="49" t="s">
        <v>598</v>
      </c>
      <c r="F219" s="49" t="s">
        <v>598</v>
      </c>
      <c r="G219" s="49" t="s">
        <v>598</v>
      </c>
      <c r="H219" s="49" t="s">
        <v>598</v>
      </c>
    </row>
    <row r="220" spans="1:8">
      <c r="A220" t="s">
        <v>157</v>
      </c>
      <c r="B220" s="43" t="s">
        <v>134</v>
      </c>
      <c r="C220" s="43" t="s">
        <v>440</v>
      </c>
      <c r="D220" s="49" t="s">
        <v>598</v>
      </c>
      <c r="E220" s="49" t="s">
        <v>598</v>
      </c>
      <c r="F220" s="49" t="s">
        <v>598</v>
      </c>
      <c r="G220" s="49" t="s">
        <v>598</v>
      </c>
      <c r="H220" s="49" t="s">
        <v>598</v>
      </c>
    </row>
    <row r="221" spans="1:8">
      <c r="A221" t="s">
        <v>240</v>
      </c>
      <c r="B221" s="43" t="s">
        <v>134</v>
      </c>
      <c r="C221" s="43" t="s">
        <v>441</v>
      </c>
      <c r="D221" s="49" t="s">
        <v>598</v>
      </c>
      <c r="E221" s="49" t="s">
        <v>598</v>
      </c>
      <c r="F221" s="49" t="s">
        <v>598</v>
      </c>
      <c r="G221" s="49" t="s">
        <v>598</v>
      </c>
      <c r="H221" s="49" t="s">
        <v>598</v>
      </c>
    </row>
    <row r="222" spans="1:8">
      <c r="A222" t="s">
        <v>242</v>
      </c>
      <c r="B222" s="43" t="s">
        <v>134</v>
      </c>
      <c r="C222" s="43" t="s">
        <v>442</v>
      </c>
      <c r="D222" s="49" t="s">
        <v>598</v>
      </c>
      <c r="E222" s="49" t="s">
        <v>598</v>
      </c>
      <c r="F222" s="49" t="s">
        <v>598</v>
      </c>
      <c r="G222" s="49" t="s">
        <v>598</v>
      </c>
      <c r="H222" s="49" t="s">
        <v>598</v>
      </c>
    </row>
    <row r="223" spans="1:8">
      <c r="A223" t="s">
        <v>173</v>
      </c>
      <c r="B223" s="43" t="s">
        <v>134</v>
      </c>
      <c r="C223" s="43" t="s">
        <v>443</v>
      </c>
      <c r="D223" s="49" t="s">
        <v>598</v>
      </c>
      <c r="E223" s="49" t="s">
        <v>598</v>
      </c>
      <c r="F223" s="49" t="s">
        <v>598</v>
      </c>
      <c r="G223" s="49" t="s">
        <v>598</v>
      </c>
      <c r="H223" s="49" t="s">
        <v>598</v>
      </c>
    </row>
    <row r="224" spans="1:8">
      <c r="A224" t="s">
        <v>176</v>
      </c>
      <c r="B224" s="50" t="s">
        <v>134</v>
      </c>
      <c r="C224" s="43" t="s">
        <v>444</v>
      </c>
      <c r="D224" s="49" t="s">
        <v>598</v>
      </c>
      <c r="E224" s="49" t="s">
        <v>598</v>
      </c>
      <c r="F224" s="49" t="s">
        <v>598</v>
      </c>
      <c r="G224" s="49" t="s">
        <v>598</v>
      </c>
      <c r="H224" s="49" t="s">
        <v>598</v>
      </c>
    </row>
    <row r="225" spans="1:8">
      <c r="A225" t="s">
        <v>179</v>
      </c>
      <c r="B225" s="43" t="s">
        <v>134</v>
      </c>
      <c r="C225" s="43" t="s">
        <v>445</v>
      </c>
      <c r="D225" s="49" t="s">
        <v>598</v>
      </c>
      <c r="E225" s="49" t="s">
        <v>598</v>
      </c>
      <c r="F225" s="49" t="s">
        <v>598</v>
      </c>
      <c r="G225" s="49" t="s">
        <v>598</v>
      </c>
      <c r="H225" s="49" t="s">
        <v>598</v>
      </c>
    </row>
    <row r="226" spans="1:8">
      <c r="A226" t="s">
        <v>181</v>
      </c>
      <c r="B226" s="43" t="s">
        <v>134</v>
      </c>
      <c r="C226" s="43" t="s">
        <v>446</v>
      </c>
      <c r="D226" s="49" t="s">
        <v>598</v>
      </c>
      <c r="E226" s="49" t="s">
        <v>598</v>
      </c>
      <c r="F226" s="49" t="s">
        <v>598</v>
      </c>
      <c r="G226" s="49" t="s">
        <v>598</v>
      </c>
      <c r="H226" s="49" t="s">
        <v>598</v>
      </c>
    </row>
    <row r="227" spans="1:8">
      <c r="A227" t="s">
        <v>183</v>
      </c>
      <c r="B227" s="43" t="s">
        <v>134</v>
      </c>
      <c r="C227" s="43" t="s">
        <v>447</v>
      </c>
      <c r="D227" s="49" t="s">
        <v>598</v>
      </c>
      <c r="E227" s="49" t="s">
        <v>598</v>
      </c>
      <c r="F227" s="49" t="s">
        <v>598</v>
      </c>
      <c r="G227" s="49" t="s">
        <v>598</v>
      </c>
      <c r="H227" s="49" t="s">
        <v>598</v>
      </c>
    </row>
    <row r="228" spans="1:8">
      <c r="A228" t="s">
        <v>185</v>
      </c>
      <c r="B228" s="43" t="s">
        <v>134</v>
      </c>
      <c r="C228" s="43" t="s">
        <v>448</v>
      </c>
      <c r="D228" s="49" t="s">
        <v>598</v>
      </c>
      <c r="E228" s="49" t="s">
        <v>598</v>
      </c>
      <c r="F228" s="49" t="s">
        <v>598</v>
      </c>
      <c r="G228" s="49" t="s">
        <v>598</v>
      </c>
      <c r="H228" s="49" t="s">
        <v>598</v>
      </c>
    </row>
    <row r="229" spans="1:8">
      <c r="A229" t="s">
        <v>250</v>
      </c>
      <c r="B229" s="43" t="s">
        <v>134</v>
      </c>
      <c r="C229" s="43" t="s">
        <v>449</v>
      </c>
      <c r="D229" s="49" t="s">
        <v>598</v>
      </c>
      <c r="E229" s="49" t="s">
        <v>598</v>
      </c>
      <c r="F229" s="49" t="s">
        <v>598</v>
      </c>
      <c r="G229" s="49" t="s">
        <v>598</v>
      </c>
      <c r="H229" s="49" t="s">
        <v>598</v>
      </c>
    </row>
    <row r="230" spans="1:8">
      <c r="A230" t="s">
        <v>90</v>
      </c>
      <c r="B230" s="43" t="s">
        <v>141</v>
      </c>
      <c r="C230" s="43" t="s">
        <v>209</v>
      </c>
      <c r="D230" s="49">
        <v>25</v>
      </c>
      <c r="E230" s="49">
        <v>29</v>
      </c>
      <c r="F230" s="49">
        <v>27</v>
      </c>
      <c r="G230" s="49">
        <v>32</v>
      </c>
      <c r="H230" s="49">
        <v>34</v>
      </c>
    </row>
    <row r="231" spans="1:8">
      <c r="A231" t="s">
        <v>100</v>
      </c>
      <c r="B231" s="43" t="s">
        <v>141</v>
      </c>
      <c r="C231" s="43" t="s">
        <v>450</v>
      </c>
      <c r="D231" s="49">
        <v>25</v>
      </c>
      <c r="E231" s="49">
        <v>29</v>
      </c>
      <c r="F231" s="49">
        <v>27</v>
      </c>
      <c r="G231" s="49">
        <v>32</v>
      </c>
      <c r="H231" s="49">
        <v>30</v>
      </c>
    </row>
    <row r="232" spans="1:8">
      <c r="A232" t="s">
        <v>110</v>
      </c>
      <c r="B232" s="50" t="s">
        <v>141</v>
      </c>
      <c r="C232" s="43" t="s">
        <v>451</v>
      </c>
      <c r="D232" s="49" t="s">
        <v>598</v>
      </c>
      <c r="E232" s="49">
        <v>34</v>
      </c>
      <c r="F232" s="49">
        <v>27</v>
      </c>
      <c r="G232" s="49">
        <v>35</v>
      </c>
      <c r="H232" s="49">
        <v>40</v>
      </c>
    </row>
    <row r="233" spans="1:8">
      <c r="A233" t="s">
        <v>116</v>
      </c>
      <c r="B233" s="43" t="s">
        <v>141</v>
      </c>
      <c r="C233" s="43" t="s">
        <v>452</v>
      </c>
      <c r="D233" s="49">
        <v>26</v>
      </c>
      <c r="E233" s="49">
        <v>32</v>
      </c>
      <c r="F233" s="49">
        <v>28</v>
      </c>
      <c r="G233" s="49">
        <v>34</v>
      </c>
      <c r="H233" s="49">
        <v>37</v>
      </c>
    </row>
    <row r="234" spans="1:8">
      <c r="A234" t="s">
        <v>230</v>
      </c>
      <c r="B234" s="43" t="s">
        <v>141</v>
      </c>
      <c r="C234" s="43" t="s">
        <v>453</v>
      </c>
      <c r="D234" s="49">
        <v>24</v>
      </c>
      <c r="E234" s="49">
        <v>31</v>
      </c>
      <c r="F234" s="49">
        <v>29</v>
      </c>
      <c r="G234" s="49">
        <v>34</v>
      </c>
      <c r="H234" s="49">
        <v>36</v>
      </c>
    </row>
    <row r="235" spans="1:8">
      <c r="A235" t="s">
        <v>232</v>
      </c>
      <c r="B235" s="51" t="s">
        <v>141</v>
      </c>
      <c r="C235" s="43" t="s">
        <v>454</v>
      </c>
      <c r="D235" s="49" t="s">
        <v>598</v>
      </c>
      <c r="E235" s="49">
        <v>34</v>
      </c>
      <c r="F235" s="49">
        <v>27</v>
      </c>
      <c r="G235" s="49">
        <v>37</v>
      </c>
      <c r="H235" s="49">
        <v>40</v>
      </c>
    </row>
    <row r="236" spans="1:8">
      <c r="A236" t="s">
        <v>140</v>
      </c>
      <c r="B236" s="43" t="s">
        <v>141</v>
      </c>
      <c r="C236" s="43" t="s">
        <v>455</v>
      </c>
      <c r="D236" s="49" t="s">
        <v>598</v>
      </c>
      <c r="E236" s="49" t="s">
        <v>598</v>
      </c>
      <c r="F236" s="49" t="s">
        <v>598</v>
      </c>
      <c r="G236" s="49" t="s">
        <v>598</v>
      </c>
      <c r="H236" s="49" t="s">
        <v>598</v>
      </c>
    </row>
    <row r="237" spans="1:8">
      <c r="A237" t="s">
        <v>235</v>
      </c>
      <c r="B237" s="43" t="s">
        <v>141</v>
      </c>
      <c r="C237" s="43" t="s">
        <v>456</v>
      </c>
      <c r="D237" s="49" t="s">
        <v>598</v>
      </c>
      <c r="E237" s="49" t="s">
        <v>598</v>
      </c>
      <c r="F237" s="49" t="s">
        <v>598</v>
      </c>
      <c r="G237" s="49" t="s">
        <v>598</v>
      </c>
      <c r="H237" s="49" t="s">
        <v>598</v>
      </c>
    </row>
    <row r="238" spans="1:8">
      <c r="A238" t="s">
        <v>237</v>
      </c>
      <c r="B238" s="43" t="s">
        <v>141</v>
      </c>
      <c r="C238" s="43" t="s">
        <v>457</v>
      </c>
      <c r="D238" s="49" t="s">
        <v>598</v>
      </c>
      <c r="E238" s="49" t="s">
        <v>598</v>
      </c>
      <c r="F238" s="49" t="s">
        <v>598</v>
      </c>
      <c r="G238" s="49" t="s">
        <v>598</v>
      </c>
      <c r="H238" s="49" t="s">
        <v>598</v>
      </c>
    </row>
    <row r="239" spans="1:8">
      <c r="A239" t="s">
        <v>157</v>
      </c>
      <c r="B239" s="43" t="s">
        <v>141</v>
      </c>
      <c r="C239" s="43" t="s">
        <v>458</v>
      </c>
      <c r="D239" s="49">
        <v>19</v>
      </c>
      <c r="E239" s="49">
        <v>20</v>
      </c>
      <c r="F239" s="49">
        <v>23</v>
      </c>
      <c r="G239" s="49">
        <v>26</v>
      </c>
      <c r="H239" s="49">
        <v>24</v>
      </c>
    </row>
    <row r="240" spans="1:8">
      <c r="A240" t="s">
        <v>240</v>
      </c>
      <c r="B240" s="43" t="s">
        <v>141</v>
      </c>
      <c r="C240" s="43" t="s">
        <v>459</v>
      </c>
      <c r="D240" s="49">
        <v>19</v>
      </c>
      <c r="E240" s="49">
        <v>20</v>
      </c>
      <c r="F240" s="49">
        <v>23</v>
      </c>
      <c r="G240" s="49">
        <v>26</v>
      </c>
      <c r="H240" s="49">
        <v>24</v>
      </c>
    </row>
    <row r="241" spans="1:8">
      <c r="A241" t="s">
        <v>242</v>
      </c>
      <c r="B241" s="43" t="s">
        <v>141</v>
      </c>
      <c r="C241" s="43" t="s">
        <v>460</v>
      </c>
      <c r="D241" s="49" t="s">
        <v>598</v>
      </c>
      <c r="E241" s="49" t="s">
        <v>598</v>
      </c>
      <c r="F241" s="49" t="s">
        <v>598</v>
      </c>
      <c r="G241" s="49" t="s">
        <v>598</v>
      </c>
      <c r="H241" s="49" t="s">
        <v>598</v>
      </c>
    </row>
    <row r="242" spans="1:8">
      <c r="A242" t="s">
        <v>173</v>
      </c>
      <c r="B242" s="50" t="s">
        <v>141</v>
      </c>
      <c r="C242" s="43" t="s">
        <v>461</v>
      </c>
      <c r="D242" s="49" t="s">
        <v>598</v>
      </c>
      <c r="E242" s="49" t="s">
        <v>598</v>
      </c>
      <c r="F242" s="49" t="s">
        <v>598</v>
      </c>
      <c r="G242" s="49" t="s">
        <v>598</v>
      </c>
      <c r="H242" s="49" t="s">
        <v>598</v>
      </c>
    </row>
    <row r="243" spans="1:8">
      <c r="A243" t="s">
        <v>176</v>
      </c>
      <c r="B243" s="43" t="s">
        <v>141</v>
      </c>
      <c r="C243" s="43" t="s">
        <v>462</v>
      </c>
      <c r="D243" s="49">
        <v>21</v>
      </c>
      <c r="E243" s="49">
        <v>25</v>
      </c>
      <c r="F243" s="49">
        <v>21</v>
      </c>
      <c r="G243" s="49">
        <v>25</v>
      </c>
      <c r="H243" s="49">
        <v>22</v>
      </c>
    </row>
    <row r="244" spans="1:8">
      <c r="A244" t="s">
        <v>179</v>
      </c>
      <c r="B244" s="43" t="s">
        <v>141</v>
      </c>
      <c r="C244" s="43" t="s">
        <v>463</v>
      </c>
      <c r="D244" s="49" t="s">
        <v>598</v>
      </c>
      <c r="E244" s="49" t="s">
        <v>598</v>
      </c>
      <c r="F244" s="49" t="s">
        <v>598</v>
      </c>
      <c r="G244" s="49" t="s">
        <v>598</v>
      </c>
      <c r="H244" s="49" t="s">
        <v>598</v>
      </c>
    </row>
    <row r="245" spans="1:8">
      <c r="A245" t="s">
        <v>181</v>
      </c>
      <c r="B245" s="43" t="s">
        <v>141</v>
      </c>
      <c r="C245" s="43" t="s">
        <v>464</v>
      </c>
      <c r="D245" s="49" t="s">
        <v>598</v>
      </c>
      <c r="E245" s="49" t="s">
        <v>598</v>
      </c>
      <c r="F245" s="49" t="s">
        <v>598</v>
      </c>
      <c r="G245" s="49" t="s">
        <v>598</v>
      </c>
      <c r="H245" s="49" t="s">
        <v>598</v>
      </c>
    </row>
    <row r="246" spans="1:8">
      <c r="A246" t="s">
        <v>183</v>
      </c>
      <c r="B246" s="43" t="s">
        <v>141</v>
      </c>
      <c r="C246" s="43" t="s">
        <v>465</v>
      </c>
      <c r="D246" s="49" t="s">
        <v>598</v>
      </c>
      <c r="E246" s="49" t="s">
        <v>598</v>
      </c>
      <c r="F246" s="49" t="s">
        <v>598</v>
      </c>
      <c r="G246" s="49" t="s">
        <v>598</v>
      </c>
      <c r="H246" s="49" t="s">
        <v>598</v>
      </c>
    </row>
    <row r="247" spans="1:8">
      <c r="A247" t="s">
        <v>185</v>
      </c>
      <c r="B247" s="43" t="s">
        <v>141</v>
      </c>
      <c r="C247" s="43" t="s">
        <v>466</v>
      </c>
      <c r="D247" s="49">
        <v>14</v>
      </c>
      <c r="E247" s="49">
        <v>16</v>
      </c>
      <c r="F247" s="49">
        <v>16</v>
      </c>
      <c r="G247" s="49">
        <v>16</v>
      </c>
      <c r="H247" s="49">
        <v>14</v>
      </c>
    </row>
    <row r="248" spans="1:8">
      <c r="A248" t="s">
        <v>250</v>
      </c>
      <c r="B248" s="43" t="s">
        <v>141</v>
      </c>
      <c r="C248" s="43" t="s">
        <v>467</v>
      </c>
      <c r="D248" s="49">
        <v>62</v>
      </c>
      <c r="E248" s="49">
        <v>49</v>
      </c>
      <c r="F248" s="49">
        <v>39</v>
      </c>
      <c r="G248" s="49">
        <v>39</v>
      </c>
      <c r="H248" s="49">
        <v>41</v>
      </c>
    </row>
    <row r="249" spans="1:8">
      <c r="A249" t="s">
        <v>90</v>
      </c>
      <c r="B249" s="43" t="s">
        <v>145</v>
      </c>
      <c r="C249" s="43" t="s">
        <v>210</v>
      </c>
      <c r="D249" s="49" t="s">
        <v>598</v>
      </c>
      <c r="E249" s="49" t="s">
        <v>598</v>
      </c>
      <c r="F249" s="49" t="s">
        <v>598</v>
      </c>
      <c r="G249" s="49" t="s">
        <v>598</v>
      </c>
      <c r="H249" s="49" t="s">
        <v>598</v>
      </c>
    </row>
    <row r="250" spans="1:8">
      <c r="A250" t="s">
        <v>100</v>
      </c>
      <c r="B250" s="50" t="s">
        <v>145</v>
      </c>
      <c r="C250" s="43" t="s">
        <v>468</v>
      </c>
      <c r="D250" s="49" t="s">
        <v>598</v>
      </c>
      <c r="E250" s="49" t="s">
        <v>598</v>
      </c>
      <c r="F250" s="49" t="s">
        <v>598</v>
      </c>
      <c r="G250" s="49" t="s">
        <v>598</v>
      </c>
      <c r="H250" s="49" t="s">
        <v>598</v>
      </c>
    </row>
    <row r="251" spans="1:8">
      <c r="A251" t="s">
        <v>110</v>
      </c>
      <c r="B251" s="43" t="s">
        <v>145</v>
      </c>
      <c r="C251" s="43" t="s">
        <v>469</v>
      </c>
      <c r="D251" s="49" t="s">
        <v>598</v>
      </c>
      <c r="E251" s="49" t="s">
        <v>598</v>
      </c>
      <c r="F251" s="49" t="s">
        <v>598</v>
      </c>
      <c r="G251" s="49" t="s">
        <v>598</v>
      </c>
      <c r="H251" s="49" t="s">
        <v>598</v>
      </c>
    </row>
    <row r="252" spans="1:8">
      <c r="A252" t="s">
        <v>116</v>
      </c>
      <c r="B252" s="43" t="s">
        <v>145</v>
      </c>
      <c r="C252" s="43" t="s">
        <v>470</v>
      </c>
      <c r="D252" s="49" t="s">
        <v>598</v>
      </c>
      <c r="E252" s="49" t="s">
        <v>598</v>
      </c>
      <c r="F252" s="49" t="s">
        <v>598</v>
      </c>
      <c r="G252" s="49" t="s">
        <v>598</v>
      </c>
      <c r="H252" s="49" t="s">
        <v>598</v>
      </c>
    </row>
    <row r="253" spans="1:8">
      <c r="A253" t="s">
        <v>230</v>
      </c>
      <c r="B253" s="51" t="s">
        <v>145</v>
      </c>
      <c r="C253" s="43" t="s">
        <v>471</v>
      </c>
      <c r="D253" s="49" t="s">
        <v>598</v>
      </c>
      <c r="E253" s="49" t="s">
        <v>598</v>
      </c>
      <c r="F253" s="49" t="s">
        <v>598</v>
      </c>
      <c r="G253" s="49" t="s">
        <v>598</v>
      </c>
      <c r="H253" s="49" t="s">
        <v>598</v>
      </c>
    </row>
    <row r="254" spans="1:8">
      <c r="A254" t="s">
        <v>232</v>
      </c>
      <c r="B254" s="43" t="s">
        <v>145</v>
      </c>
      <c r="C254" s="43" t="s">
        <v>472</v>
      </c>
      <c r="D254" s="49" t="s">
        <v>598</v>
      </c>
      <c r="E254" s="49" t="s">
        <v>598</v>
      </c>
      <c r="F254" s="49" t="s">
        <v>598</v>
      </c>
      <c r="G254" s="49" t="s">
        <v>598</v>
      </c>
      <c r="H254" s="49" t="s">
        <v>598</v>
      </c>
    </row>
    <row r="255" spans="1:8">
      <c r="A255" t="s">
        <v>140</v>
      </c>
      <c r="B255" s="43" t="s">
        <v>145</v>
      </c>
      <c r="C255" s="43" t="s">
        <v>473</v>
      </c>
      <c r="D255" s="49" t="s">
        <v>598</v>
      </c>
      <c r="E255" s="49" t="s">
        <v>598</v>
      </c>
      <c r="F255" s="49" t="s">
        <v>598</v>
      </c>
      <c r="G255" s="49" t="s">
        <v>598</v>
      </c>
      <c r="H255" s="49" t="s">
        <v>598</v>
      </c>
    </row>
    <row r="256" spans="1:8">
      <c r="A256" t="s">
        <v>235</v>
      </c>
      <c r="B256" s="43" t="s">
        <v>145</v>
      </c>
      <c r="C256" s="43" t="s">
        <v>474</v>
      </c>
      <c r="D256" s="49" t="s">
        <v>598</v>
      </c>
      <c r="E256" s="49" t="s">
        <v>598</v>
      </c>
      <c r="F256" s="49" t="s">
        <v>598</v>
      </c>
      <c r="G256" s="49" t="s">
        <v>598</v>
      </c>
      <c r="H256" s="49" t="s">
        <v>598</v>
      </c>
    </row>
    <row r="257" spans="1:8">
      <c r="A257" t="s">
        <v>237</v>
      </c>
      <c r="B257" s="43" t="s">
        <v>145</v>
      </c>
      <c r="C257" s="43" t="s">
        <v>475</v>
      </c>
      <c r="D257" s="49" t="s">
        <v>598</v>
      </c>
      <c r="E257" s="49" t="s">
        <v>598</v>
      </c>
      <c r="F257" s="49" t="s">
        <v>598</v>
      </c>
      <c r="G257" s="49" t="s">
        <v>598</v>
      </c>
      <c r="H257" s="49" t="s">
        <v>598</v>
      </c>
    </row>
    <row r="258" spans="1:8">
      <c r="A258" t="s">
        <v>157</v>
      </c>
      <c r="B258" s="43" t="s">
        <v>145</v>
      </c>
      <c r="C258" s="43" t="s">
        <v>476</v>
      </c>
      <c r="D258" s="49" t="s">
        <v>598</v>
      </c>
      <c r="E258" s="49" t="s">
        <v>598</v>
      </c>
      <c r="F258" s="49" t="s">
        <v>598</v>
      </c>
      <c r="G258" s="49" t="s">
        <v>598</v>
      </c>
      <c r="H258" s="49" t="s">
        <v>598</v>
      </c>
    </row>
    <row r="259" spans="1:8">
      <c r="A259" t="s">
        <v>240</v>
      </c>
      <c r="B259" s="43" t="s">
        <v>145</v>
      </c>
      <c r="C259" s="43" t="s">
        <v>477</v>
      </c>
      <c r="D259" s="49" t="s">
        <v>598</v>
      </c>
      <c r="E259" s="49" t="s">
        <v>598</v>
      </c>
      <c r="F259" s="49" t="s">
        <v>598</v>
      </c>
      <c r="G259" s="49" t="s">
        <v>598</v>
      </c>
      <c r="H259" s="49" t="s">
        <v>598</v>
      </c>
    </row>
    <row r="260" spans="1:8">
      <c r="A260" t="s">
        <v>242</v>
      </c>
      <c r="B260" s="50" t="s">
        <v>145</v>
      </c>
      <c r="C260" s="43" t="s">
        <v>478</v>
      </c>
      <c r="D260" s="49" t="s">
        <v>598</v>
      </c>
      <c r="E260" s="49" t="s">
        <v>598</v>
      </c>
      <c r="F260" s="49" t="s">
        <v>598</v>
      </c>
      <c r="G260" s="49" t="s">
        <v>598</v>
      </c>
      <c r="H260" s="49" t="s">
        <v>598</v>
      </c>
    </row>
    <row r="261" spans="1:8">
      <c r="A261" t="s">
        <v>173</v>
      </c>
      <c r="B261" s="43" t="s">
        <v>145</v>
      </c>
      <c r="C261" s="43" t="s">
        <v>479</v>
      </c>
      <c r="D261" s="49" t="s">
        <v>598</v>
      </c>
      <c r="E261" s="49" t="s">
        <v>598</v>
      </c>
      <c r="F261" s="49" t="s">
        <v>598</v>
      </c>
      <c r="G261" s="49" t="s">
        <v>598</v>
      </c>
      <c r="H261" s="49" t="s">
        <v>598</v>
      </c>
    </row>
    <row r="262" spans="1:8">
      <c r="A262" t="s">
        <v>176</v>
      </c>
      <c r="B262" s="43" t="s">
        <v>145</v>
      </c>
      <c r="C262" s="43" t="s">
        <v>480</v>
      </c>
      <c r="D262" s="49" t="s">
        <v>598</v>
      </c>
      <c r="E262" s="49" t="s">
        <v>598</v>
      </c>
      <c r="F262" s="49" t="s">
        <v>598</v>
      </c>
      <c r="G262" s="49" t="s">
        <v>598</v>
      </c>
      <c r="H262" s="49" t="s">
        <v>598</v>
      </c>
    </row>
    <row r="263" spans="1:8">
      <c r="A263" t="s">
        <v>179</v>
      </c>
      <c r="B263" s="43" t="s">
        <v>145</v>
      </c>
      <c r="C263" s="43" t="s">
        <v>481</v>
      </c>
      <c r="D263" s="49" t="s">
        <v>598</v>
      </c>
      <c r="E263" s="49" t="s">
        <v>598</v>
      </c>
      <c r="F263" s="49" t="s">
        <v>598</v>
      </c>
      <c r="G263" s="49" t="s">
        <v>598</v>
      </c>
      <c r="H263" s="49" t="s">
        <v>598</v>
      </c>
    </row>
    <row r="264" spans="1:8">
      <c r="A264" t="s">
        <v>181</v>
      </c>
      <c r="B264" s="43" t="s">
        <v>145</v>
      </c>
      <c r="C264" s="43" t="s">
        <v>482</v>
      </c>
      <c r="D264" s="49" t="s">
        <v>598</v>
      </c>
      <c r="E264" s="49" t="s">
        <v>598</v>
      </c>
      <c r="F264" s="49" t="s">
        <v>598</v>
      </c>
      <c r="G264" s="49" t="s">
        <v>598</v>
      </c>
      <c r="H264" s="49" t="s">
        <v>598</v>
      </c>
    </row>
    <row r="265" spans="1:8">
      <c r="A265" t="s">
        <v>183</v>
      </c>
      <c r="B265" s="43" t="s">
        <v>145</v>
      </c>
      <c r="C265" s="43" t="s">
        <v>483</v>
      </c>
      <c r="D265" s="49" t="s">
        <v>598</v>
      </c>
      <c r="E265" s="49" t="s">
        <v>598</v>
      </c>
      <c r="F265" s="49" t="s">
        <v>598</v>
      </c>
      <c r="G265" s="49" t="s">
        <v>598</v>
      </c>
      <c r="H265" s="49" t="s">
        <v>598</v>
      </c>
    </row>
    <row r="266" spans="1:8">
      <c r="A266" t="s">
        <v>185</v>
      </c>
      <c r="B266" s="43" t="s">
        <v>145</v>
      </c>
      <c r="C266" s="43" t="s">
        <v>484</v>
      </c>
      <c r="D266" s="49" t="s">
        <v>598</v>
      </c>
      <c r="E266" s="49" t="s">
        <v>598</v>
      </c>
      <c r="F266" s="49" t="s">
        <v>598</v>
      </c>
      <c r="G266" s="49" t="s">
        <v>598</v>
      </c>
      <c r="H266" s="49" t="s">
        <v>598</v>
      </c>
    </row>
    <row r="267" spans="1:8">
      <c r="A267" t="s">
        <v>250</v>
      </c>
      <c r="B267" s="43" t="s">
        <v>145</v>
      </c>
      <c r="C267" s="43" t="s">
        <v>485</v>
      </c>
      <c r="D267" s="49" t="s">
        <v>598</v>
      </c>
      <c r="E267" s="49" t="s">
        <v>598</v>
      </c>
      <c r="F267" s="49" t="s">
        <v>598</v>
      </c>
      <c r="G267" s="49" t="s">
        <v>598</v>
      </c>
      <c r="H267" s="49" t="s">
        <v>598</v>
      </c>
    </row>
    <row r="268" spans="1:8">
      <c r="A268" t="s">
        <v>90</v>
      </c>
      <c r="B268" s="54" t="s">
        <v>486</v>
      </c>
      <c r="C268" s="43" t="s">
        <v>204</v>
      </c>
      <c r="D268" s="49">
        <v>27</v>
      </c>
      <c r="E268" s="49">
        <v>27</v>
      </c>
      <c r="F268" s="49">
        <v>26</v>
      </c>
      <c r="G268" s="49">
        <v>29</v>
      </c>
      <c r="H268" s="49">
        <v>29</v>
      </c>
    </row>
    <row r="269" spans="1:8">
      <c r="A269" t="s">
        <v>100</v>
      </c>
      <c r="B269" s="55" t="s">
        <v>486</v>
      </c>
      <c r="C269" s="43" t="s">
        <v>487</v>
      </c>
      <c r="D269" s="49">
        <v>26</v>
      </c>
      <c r="E269" s="49">
        <v>27</v>
      </c>
      <c r="F269" s="49">
        <v>26</v>
      </c>
      <c r="G269" s="49">
        <v>29</v>
      </c>
      <c r="H269" s="49">
        <v>27</v>
      </c>
    </row>
    <row r="270" spans="1:8">
      <c r="A270" t="s">
        <v>110</v>
      </c>
      <c r="B270" s="55" t="s">
        <v>486</v>
      </c>
      <c r="C270" s="43" t="s">
        <v>488</v>
      </c>
      <c r="D270" s="49">
        <v>29</v>
      </c>
      <c r="E270" s="49">
        <v>29</v>
      </c>
      <c r="F270" s="49">
        <v>27</v>
      </c>
      <c r="G270" s="49">
        <v>34</v>
      </c>
      <c r="H270" s="49">
        <v>36</v>
      </c>
    </row>
    <row r="271" spans="1:8">
      <c r="A271" t="s">
        <v>116</v>
      </c>
      <c r="B271" s="56" t="s">
        <v>486</v>
      </c>
      <c r="C271" s="43" t="s">
        <v>489</v>
      </c>
      <c r="D271" s="49">
        <v>28</v>
      </c>
      <c r="E271" s="49">
        <v>28</v>
      </c>
      <c r="F271" s="49">
        <v>27</v>
      </c>
      <c r="G271" s="49">
        <v>34</v>
      </c>
      <c r="H271" s="49">
        <v>34</v>
      </c>
    </row>
    <row r="272" spans="1:8">
      <c r="A272" t="s">
        <v>230</v>
      </c>
      <c r="B272" s="55" t="s">
        <v>486</v>
      </c>
      <c r="C272" s="43" t="s">
        <v>490</v>
      </c>
      <c r="D272" s="49">
        <v>27</v>
      </c>
      <c r="E272" s="49">
        <v>27</v>
      </c>
      <c r="F272" s="49">
        <v>27</v>
      </c>
      <c r="G272" s="49">
        <v>32</v>
      </c>
      <c r="H272" s="49">
        <v>31</v>
      </c>
    </row>
    <row r="273" spans="1:8">
      <c r="A273" t="s">
        <v>232</v>
      </c>
      <c r="B273" s="55" t="s">
        <v>486</v>
      </c>
      <c r="C273" s="43" t="s">
        <v>491</v>
      </c>
      <c r="D273" s="49">
        <v>29</v>
      </c>
      <c r="E273" s="49">
        <v>29</v>
      </c>
      <c r="F273" s="49">
        <v>27</v>
      </c>
      <c r="G273" s="49">
        <v>36</v>
      </c>
      <c r="H273" s="49">
        <v>36</v>
      </c>
    </row>
    <row r="274" spans="1:8">
      <c r="A274" t="s">
        <v>140</v>
      </c>
      <c r="B274" s="55" t="s">
        <v>486</v>
      </c>
      <c r="C274" s="43" t="s">
        <v>492</v>
      </c>
      <c r="D274" s="49" t="s">
        <v>598</v>
      </c>
      <c r="E274" s="49" t="s">
        <v>598</v>
      </c>
      <c r="F274" s="49" t="s">
        <v>598</v>
      </c>
      <c r="G274" s="49" t="s">
        <v>598</v>
      </c>
      <c r="H274" s="49" t="s">
        <v>598</v>
      </c>
    </row>
    <row r="275" spans="1:8">
      <c r="A275" t="s">
        <v>235</v>
      </c>
      <c r="B275" s="55" t="s">
        <v>486</v>
      </c>
      <c r="C275" s="43" t="s">
        <v>493</v>
      </c>
      <c r="D275" s="49" t="s">
        <v>598</v>
      </c>
      <c r="E275" s="49" t="s">
        <v>598</v>
      </c>
      <c r="F275" s="49" t="s">
        <v>598</v>
      </c>
      <c r="G275" s="49" t="s">
        <v>598</v>
      </c>
      <c r="H275" s="49" t="s">
        <v>598</v>
      </c>
    </row>
    <row r="276" spans="1:8">
      <c r="A276" t="s">
        <v>237</v>
      </c>
      <c r="B276" s="55" t="s">
        <v>486</v>
      </c>
      <c r="C276" s="43" t="s">
        <v>494</v>
      </c>
      <c r="D276" s="49" t="s">
        <v>598</v>
      </c>
      <c r="E276" s="49" t="s">
        <v>598</v>
      </c>
      <c r="F276" s="49" t="s">
        <v>598</v>
      </c>
      <c r="G276" s="49" t="s">
        <v>598</v>
      </c>
      <c r="H276" s="49" t="s">
        <v>598</v>
      </c>
    </row>
    <row r="277" spans="1:8">
      <c r="A277" t="s">
        <v>157</v>
      </c>
      <c r="B277" s="55" t="s">
        <v>486</v>
      </c>
      <c r="C277" s="43" t="s">
        <v>495</v>
      </c>
      <c r="D277" s="49">
        <v>27</v>
      </c>
      <c r="E277" s="49">
        <v>26</v>
      </c>
      <c r="F277" s="49">
        <v>26</v>
      </c>
      <c r="G277" s="49">
        <v>26</v>
      </c>
      <c r="H277" s="49">
        <v>25</v>
      </c>
    </row>
    <row r="278" spans="1:8">
      <c r="A278" t="s">
        <v>240</v>
      </c>
      <c r="B278" s="54" t="s">
        <v>486</v>
      </c>
      <c r="C278" s="43" t="s">
        <v>496</v>
      </c>
      <c r="D278" s="49">
        <v>26</v>
      </c>
      <c r="E278" s="49">
        <v>26</v>
      </c>
      <c r="F278" s="49">
        <v>26</v>
      </c>
      <c r="G278" s="49">
        <v>27</v>
      </c>
      <c r="H278" s="49">
        <v>25</v>
      </c>
    </row>
    <row r="279" spans="1:8">
      <c r="A279" t="s">
        <v>242</v>
      </c>
      <c r="B279" s="55" t="s">
        <v>486</v>
      </c>
      <c r="C279" s="43" t="s">
        <v>497</v>
      </c>
      <c r="D279" s="49" t="s">
        <v>598</v>
      </c>
      <c r="E279" s="49" t="s">
        <v>598</v>
      </c>
      <c r="F279" s="49" t="s">
        <v>598</v>
      </c>
      <c r="G279" s="49">
        <v>26</v>
      </c>
      <c r="H279" s="49" t="s">
        <v>598</v>
      </c>
    </row>
    <row r="280" spans="1:8">
      <c r="A280" t="s">
        <v>173</v>
      </c>
      <c r="B280" s="55" t="s">
        <v>486</v>
      </c>
      <c r="C280" s="43" t="s">
        <v>498</v>
      </c>
      <c r="D280" s="49">
        <v>23</v>
      </c>
      <c r="E280" s="49">
        <v>26</v>
      </c>
      <c r="F280" s="49">
        <v>27</v>
      </c>
      <c r="G280" s="49">
        <v>25</v>
      </c>
      <c r="H280" s="49">
        <v>27</v>
      </c>
    </row>
    <row r="281" spans="1:8">
      <c r="A281" t="s">
        <v>176</v>
      </c>
      <c r="B281" s="55" t="s">
        <v>486</v>
      </c>
      <c r="C281" s="43" t="s">
        <v>499</v>
      </c>
      <c r="D281" s="49">
        <v>22</v>
      </c>
      <c r="E281" s="49">
        <v>20</v>
      </c>
      <c r="F281" s="49">
        <v>20</v>
      </c>
      <c r="G281" s="49">
        <v>21</v>
      </c>
      <c r="H281" s="49">
        <v>21</v>
      </c>
    </row>
    <row r="282" spans="1:8">
      <c r="A282" t="s">
        <v>179</v>
      </c>
      <c r="B282" s="55" t="s">
        <v>486</v>
      </c>
      <c r="C282" s="43" t="s">
        <v>500</v>
      </c>
      <c r="D282" s="49">
        <v>18</v>
      </c>
      <c r="E282" s="49">
        <v>12</v>
      </c>
      <c r="F282" s="49">
        <v>13</v>
      </c>
      <c r="G282" s="49">
        <v>14</v>
      </c>
      <c r="H282" s="49">
        <v>16</v>
      </c>
    </row>
    <row r="283" spans="1:8">
      <c r="A283" t="s">
        <v>181</v>
      </c>
      <c r="B283" s="55" t="s">
        <v>486</v>
      </c>
      <c r="C283" s="43" t="s">
        <v>501</v>
      </c>
      <c r="D283" s="49">
        <v>23</v>
      </c>
      <c r="E283" s="49">
        <v>20</v>
      </c>
      <c r="F283" s="49">
        <v>13</v>
      </c>
      <c r="G283" s="49">
        <v>22</v>
      </c>
      <c r="H283" s="49">
        <v>17</v>
      </c>
    </row>
    <row r="284" spans="1:8">
      <c r="A284" t="s">
        <v>183</v>
      </c>
      <c r="B284" s="55" t="s">
        <v>486</v>
      </c>
      <c r="C284" s="43" t="s">
        <v>502</v>
      </c>
      <c r="D284" s="49" t="s">
        <v>598</v>
      </c>
      <c r="E284" s="49" t="s">
        <v>598</v>
      </c>
      <c r="F284" s="49">
        <v>17</v>
      </c>
      <c r="G284" s="49" t="s">
        <v>598</v>
      </c>
      <c r="H284" s="49" t="s">
        <v>598</v>
      </c>
    </row>
    <row r="285" spans="1:8">
      <c r="A285" t="s">
        <v>185</v>
      </c>
      <c r="B285" s="55" t="s">
        <v>486</v>
      </c>
      <c r="C285" s="43" t="s">
        <v>503</v>
      </c>
      <c r="D285" s="49">
        <v>18</v>
      </c>
      <c r="E285" s="49">
        <v>16</v>
      </c>
      <c r="F285" s="49">
        <v>17</v>
      </c>
      <c r="G285" s="49">
        <v>16</v>
      </c>
      <c r="H285" s="49">
        <v>14</v>
      </c>
    </row>
    <row r="286" spans="1:8">
      <c r="A286" t="s">
        <v>250</v>
      </c>
      <c r="B286" s="54" t="s">
        <v>486</v>
      </c>
      <c r="C286" s="43" t="s">
        <v>504</v>
      </c>
      <c r="D286" s="49">
        <v>40</v>
      </c>
      <c r="E286" s="49">
        <v>44</v>
      </c>
      <c r="F286" s="49">
        <v>30</v>
      </c>
      <c r="G286" s="49">
        <v>38</v>
      </c>
      <c r="H286" s="49">
        <v>41</v>
      </c>
    </row>
    <row r="287" spans="1:8">
      <c r="A287" t="s">
        <v>90</v>
      </c>
      <c r="B287" s="57" t="s">
        <v>505</v>
      </c>
      <c r="C287" s="43" t="s">
        <v>211</v>
      </c>
      <c r="D287" s="49">
        <v>26</v>
      </c>
      <c r="E287" s="49">
        <v>26</v>
      </c>
      <c r="F287" s="49">
        <v>26</v>
      </c>
      <c r="G287" s="49">
        <v>27</v>
      </c>
      <c r="H287" s="49">
        <v>27</v>
      </c>
    </row>
    <row r="288" spans="1:8">
      <c r="A288" t="s">
        <v>100</v>
      </c>
      <c r="B288" s="57" t="s">
        <v>505</v>
      </c>
      <c r="C288" s="43" t="s">
        <v>506</v>
      </c>
      <c r="D288" s="49">
        <v>26</v>
      </c>
      <c r="E288" s="49">
        <v>26</v>
      </c>
      <c r="F288" s="49">
        <v>26</v>
      </c>
      <c r="G288" s="49">
        <v>27</v>
      </c>
      <c r="H288" s="49">
        <v>27</v>
      </c>
    </row>
    <row r="289" spans="1:8">
      <c r="A289" t="s">
        <v>110</v>
      </c>
      <c r="B289" s="58" t="s">
        <v>505</v>
      </c>
      <c r="C289" s="43" t="s">
        <v>507</v>
      </c>
      <c r="D289" s="49">
        <v>26</v>
      </c>
      <c r="E289" s="49">
        <v>21</v>
      </c>
      <c r="F289" s="49">
        <v>22</v>
      </c>
      <c r="G289" s="49">
        <v>23</v>
      </c>
      <c r="H289" s="49">
        <v>29</v>
      </c>
    </row>
    <row r="290" spans="1:8">
      <c r="A290" t="s">
        <v>116</v>
      </c>
      <c r="B290" s="57" t="s">
        <v>505</v>
      </c>
      <c r="C290" s="43" t="s">
        <v>508</v>
      </c>
      <c r="D290" s="49">
        <v>20</v>
      </c>
      <c r="E290" s="49">
        <v>21</v>
      </c>
      <c r="F290" s="49">
        <v>20</v>
      </c>
      <c r="G290" s="49">
        <v>21</v>
      </c>
      <c r="H290" s="49">
        <v>25</v>
      </c>
    </row>
    <row r="291" spans="1:8">
      <c r="A291" t="s">
        <v>230</v>
      </c>
      <c r="B291" s="57" t="s">
        <v>505</v>
      </c>
      <c r="C291" s="43" t="s">
        <v>509</v>
      </c>
      <c r="D291" s="49">
        <v>20</v>
      </c>
      <c r="E291" s="49">
        <v>22</v>
      </c>
      <c r="F291" s="49">
        <v>20</v>
      </c>
      <c r="G291" s="49">
        <v>21</v>
      </c>
      <c r="H291" s="49">
        <v>22</v>
      </c>
    </row>
    <row r="292" spans="1:8">
      <c r="A292" t="s">
        <v>232</v>
      </c>
      <c r="B292" s="57" t="s">
        <v>505</v>
      </c>
      <c r="C292" s="43" t="s">
        <v>510</v>
      </c>
      <c r="D292" s="49">
        <v>20</v>
      </c>
      <c r="E292" s="49">
        <v>19</v>
      </c>
      <c r="F292" s="49">
        <v>18</v>
      </c>
      <c r="G292" s="49">
        <v>21</v>
      </c>
      <c r="H292" s="49">
        <v>28</v>
      </c>
    </row>
    <row r="293" spans="1:8">
      <c r="A293" t="s">
        <v>140</v>
      </c>
      <c r="B293" s="57" t="s">
        <v>505</v>
      </c>
      <c r="C293" s="43" t="s">
        <v>511</v>
      </c>
      <c r="D293" s="49" t="s">
        <v>598</v>
      </c>
      <c r="E293" s="49" t="s">
        <v>598</v>
      </c>
      <c r="F293" s="49" t="s">
        <v>598</v>
      </c>
      <c r="G293" s="49" t="s">
        <v>598</v>
      </c>
      <c r="H293" s="49" t="s">
        <v>598</v>
      </c>
    </row>
    <row r="294" spans="1:8">
      <c r="A294" t="s">
        <v>235</v>
      </c>
      <c r="B294" s="57" t="s">
        <v>505</v>
      </c>
      <c r="C294" s="43" t="s">
        <v>512</v>
      </c>
      <c r="D294" s="49" t="s">
        <v>598</v>
      </c>
      <c r="E294" s="49" t="s">
        <v>598</v>
      </c>
      <c r="F294" s="49" t="s">
        <v>598</v>
      </c>
      <c r="G294" s="49" t="s">
        <v>598</v>
      </c>
      <c r="H294" s="49" t="s">
        <v>598</v>
      </c>
    </row>
    <row r="295" spans="1:8">
      <c r="A295" t="s">
        <v>237</v>
      </c>
      <c r="B295" s="57" t="s">
        <v>505</v>
      </c>
      <c r="C295" s="43" t="s">
        <v>513</v>
      </c>
      <c r="D295" s="49" t="s">
        <v>598</v>
      </c>
      <c r="E295" s="49" t="s">
        <v>598</v>
      </c>
      <c r="F295" s="49" t="s">
        <v>598</v>
      </c>
      <c r="G295" s="49" t="s">
        <v>598</v>
      </c>
      <c r="H295" s="49" t="s">
        <v>598</v>
      </c>
    </row>
    <row r="296" spans="1:8">
      <c r="A296" t="s">
        <v>157</v>
      </c>
      <c r="B296" s="59" t="s">
        <v>505</v>
      </c>
      <c r="C296" s="43" t="s">
        <v>514</v>
      </c>
      <c r="D296" s="49">
        <v>28</v>
      </c>
      <c r="E296" s="49">
        <v>25</v>
      </c>
      <c r="F296" s="49">
        <v>26</v>
      </c>
      <c r="G296" s="49">
        <v>29</v>
      </c>
      <c r="H296" s="49">
        <v>28</v>
      </c>
    </row>
    <row r="297" spans="1:8">
      <c r="A297" t="s">
        <v>240</v>
      </c>
      <c r="B297" s="57" t="s">
        <v>505</v>
      </c>
      <c r="C297" s="43" t="s">
        <v>515</v>
      </c>
      <c r="D297" s="49">
        <v>26</v>
      </c>
      <c r="E297" s="49">
        <v>25</v>
      </c>
      <c r="F297" s="49">
        <v>26</v>
      </c>
      <c r="G297" s="49">
        <v>29</v>
      </c>
      <c r="H297" s="49">
        <v>26</v>
      </c>
    </row>
    <row r="298" spans="1:8">
      <c r="A298" t="s">
        <v>242</v>
      </c>
      <c r="B298" s="57" t="s">
        <v>505</v>
      </c>
      <c r="C298" s="43" t="s">
        <v>516</v>
      </c>
      <c r="D298" s="49" t="s">
        <v>598</v>
      </c>
      <c r="E298" s="49" t="s">
        <v>598</v>
      </c>
      <c r="F298" s="49" t="s">
        <v>598</v>
      </c>
      <c r="G298" s="49" t="s">
        <v>598</v>
      </c>
      <c r="H298" s="49" t="s">
        <v>598</v>
      </c>
    </row>
    <row r="299" spans="1:8">
      <c r="A299" t="s">
        <v>173</v>
      </c>
      <c r="B299" s="57" t="s">
        <v>505</v>
      </c>
      <c r="C299" s="43" t="s">
        <v>517</v>
      </c>
      <c r="D299" s="49">
        <v>27</v>
      </c>
      <c r="E299" s="49">
        <v>27</v>
      </c>
      <c r="F299" s="49">
        <v>27</v>
      </c>
      <c r="G299" s="49">
        <v>28</v>
      </c>
      <c r="H299" s="49">
        <v>27</v>
      </c>
    </row>
    <row r="300" spans="1:8">
      <c r="A300" t="s">
        <v>176</v>
      </c>
      <c r="B300" s="57" t="s">
        <v>505</v>
      </c>
      <c r="C300" s="43" t="s">
        <v>518</v>
      </c>
      <c r="D300" s="49">
        <v>21</v>
      </c>
      <c r="E300" s="49">
        <v>21</v>
      </c>
      <c r="F300" s="49">
        <v>25</v>
      </c>
      <c r="G300" s="49">
        <v>20</v>
      </c>
      <c r="H300" s="49">
        <v>20</v>
      </c>
    </row>
    <row r="301" spans="1:8">
      <c r="A301" t="s">
        <v>179</v>
      </c>
      <c r="B301" s="57" t="s">
        <v>505</v>
      </c>
      <c r="C301" s="43" t="s">
        <v>519</v>
      </c>
      <c r="D301" s="49">
        <v>15</v>
      </c>
      <c r="E301" s="49">
        <v>17</v>
      </c>
      <c r="F301" s="49">
        <v>14</v>
      </c>
      <c r="G301" s="49">
        <v>15</v>
      </c>
      <c r="H301" s="49">
        <v>17</v>
      </c>
    </row>
    <row r="302" spans="1:8">
      <c r="A302" t="s">
        <v>181</v>
      </c>
      <c r="B302" s="57" t="s">
        <v>505</v>
      </c>
      <c r="C302" s="43" t="s">
        <v>520</v>
      </c>
      <c r="D302" s="49">
        <v>10</v>
      </c>
      <c r="E302" s="49">
        <v>12</v>
      </c>
      <c r="F302" s="49">
        <v>15</v>
      </c>
      <c r="G302" s="49">
        <v>7</v>
      </c>
      <c r="H302" s="49">
        <v>11</v>
      </c>
    </row>
    <row r="303" spans="1:8">
      <c r="A303" t="s">
        <v>183</v>
      </c>
      <c r="B303" s="57" t="s">
        <v>505</v>
      </c>
      <c r="C303" s="43" t="s">
        <v>521</v>
      </c>
      <c r="D303" s="49" t="s">
        <v>598</v>
      </c>
      <c r="E303" s="49" t="s">
        <v>598</v>
      </c>
      <c r="F303" s="49" t="s">
        <v>598</v>
      </c>
      <c r="G303" s="49" t="s">
        <v>598</v>
      </c>
      <c r="H303" s="49" t="s">
        <v>598</v>
      </c>
    </row>
    <row r="304" spans="1:8">
      <c r="A304" t="s">
        <v>185</v>
      </c>
      <c r="B304" s="59" t="s">
        <v>505</v>
      </c>
      <c r="C304" s="43" t="s">
        <v>522</v>
      </c>
      <c r="D304" s="49">
        <v>19</v>
      </c>
      <c r="E304" s="49">
        <v>20</v>
      </c>
      <c r="F304" s="49">
        <v>24</v>
      </c>
      <c r="G304" s="49">
        <v>19</v>
      </c>
      <c r="H304" s="49">
        <v>18</v>
      </c>
    </row>
    <row r="305" spans="1:8">
      <c r="A305" t="s">
        <v>250</v>
      </c>
      <c r="B305" s="57" t="s">
        <v>505</v>
      </c>
      <c r="C305" s="43" t="s">
        <v>523</v>
      </c>
      <c r="D305" s="49">
        <v>32</v>
      </c>
      <c r="E305" s="49">
        <v>45</v>
      </c>
      <c r="F305" s="49">
        <v>48</v>
      </c>
      <c r="G305" s="49">
        <v>52</v>
      </c>
      <c r="H305" s="49">
        <v>48</v>
      </c>
    </row>
    <row r="306" spans="1:8">
      <c r="A306" t="s">
        <v>90</v>
      </c>
      <c r="B306" s="60" t="s">
        <v>87</v>
      </c>
      <c r="C306" s="43" t="s">
        <v>524</v>
      </c>
      <c r="D306" s="49">
        <v>26</v>
      </c>
      <c r="E306" s="49">
        <v>27</v>
      </c>
      <c r="F306" s="49">
        <v>27</v>
      </c>
      <c r="G306" s="49">
        <v>28</v>
      </c>
      <c r="H306" s="49">
        <v>27</v>
      </c>
    </row>
    <row r="307" spans="1:8">
      <c r="A307" t="s">
        <v>100</v>
      </c>
      <c r="B307" t="s">
        <v>87</v>
      </c>
      <c r="C307" s="43" t="s">
        <v>525</v>
      </c>
      <c r="D307" s="49">
        <v>26</v>
      </c>
      <c r="E307" s="49">
        <v>26</v>
      </c>
      <c r="F307" s="49">
        <v>26</v>
      </c>
      <c r="G307" s="49">
        <v>27</v>
      </c>
      <c r="H307" s="49">
        <v>27</v>
      </c>
    </row>
    <row r="308" spans="1:8">
      <c r="A308" t="s">
        <v>110</v>
      </c>
      <c r="B308" s="60" t="s">
        <v>87</v>
      </c>
      <c r="C308" s="43" t="s">
        <v>526</v>
      </c>
      <c r="D308" s="49">
        <v>29</v>
      </c>
      <c r="E308" s="49">
        <v>29</v>
      </c>
      <c r="F308" s="49">
        <v>28</v>
      </c>
      <c r="G308" s="49">
        <v>30</v>
      </c>
      <c r="H308" s="49">
        <v>31</v>
      </c>
    </row>
    <row r="309" spans="1:8">
      <c r="A309" t="s">
        <v>116</v>
      </c>
      <c r="B309" s="60" t="s">
        <v>87</v>
      </c>
      <c r="C309" s="43" t="s">
        <v>527</v>
      </c>
      <c r="D309" s="49">
        <v>27</v>
      </c>
      <c r="E309" s="49">
        <v>27</v>
      </c>
      <c r="F309" s="49">
        <v>25</v>
      </c>
      <c r="G309" s="49">
        <v>29</v>
      </c>
      <c r="H309" s="49">
        <v>28</v>
      </c>
    </row>
    <row r="310" spans="1:8">
      <c r="A310" t="s">
        <v>230</v>
      </c>
      <c r="B310" s="60" t="s">
        <v>87</v>
      </c>
      <c r="C310" s="43" t="s">
        <v>528</v>
      </c>
      <c r="D310" s="49">
        <v>25</v>
      </c>
      <c r="E310" s="49">
        <v>25</v>
      </c>
      <c r="F310" s="49">
        <v>23</v>
      </c>
      <c r="G310" s="49">
        <v>27</v>
      </c>
      <c r="H310" s="49">
        <v>25</v>
      </c>
    </row>
    <row r="311" spans="1:8">
      <c r="A311" t="s">
        <v>232</v>
      </c>
      <c r="B311" s="60" t="s">
        <v>87</v>
      </c>
      <c r="C311" s="43" t="s">
        <v>529</v>
      </c>
      <c r="D311" s="49">
        <v>29</v>
      </c>
      <c r="E311" s="49">
        <v>30</v>
      </c>
      <c r="F311" s="49">
        <v>27</v>
      </c>
      <c r="G311" s="49">
        <v>32</v>
      </c>
      <c r="H311" s="49">
        <v>32</v>
      </c>
    </row>
    <row r="312" spans="1:8">
      <c r="A312" t="s">
        <v>140</v>
      </c>
      <c r="B312" s="60" t="s">
        <v>87</v>
      </c>
      <c r="C312" s="43" t="s">
        <v>530</v>
      </c>
      <c r="D312" s="49">
        <v>26</v>
      </c>
      <c r="E312" s="49">
        <v>26</v>
      </c>
      <c r="F312" s="49">
        <v>28</v>
      </c>
      <c r="G312" s="49">
        <v>26</v>
      </c>
      <c r="H312" s="49">
        <v>24</v>
      </c>
    </row>
    <row r="313" spans="1:8">
      <c r="A313" t="s">
        <v>235</v>
      </c>
      <c r="B313" s="60" t="s">
        <v>87</v>
      </c>
      <c r="C313" s="43" t="s">
        <v>531</v>
      </c>
      <c r="D313" s="49">
        <v>26</v>
      </c>
      <c r="E313" s="49">
        <v>25</v>
      </c>
      <c r="F313" s="49">
        <v>27</v>
      </c>
      <c r="G313" s="49" t="s">
        <v>598</v>
      </c>
      <c r="H313" s="49" t="s">
        <v>598</v>
      </c>
    </row>
    <row r="314" spans="1:8">
      <c r="A314" t="s">
        <v>237</v>
      </c>
      <c r="B314" s="61" t="s">
        <v>87</v>
      </c>
      <c r="C314" s="43" t="s">
        <v>532</v>
      </c>
      <c r="D314" s="49" t="s">
        <v>598</v>
      </c>
      <c r="E314" s="49" t="s">
        <v>598</v>
      </c>
      <c r="F314" s="49" t="s">
        <v>598</v>
      </c>
      <c r="G314" s="49" t="s">
        <v>598</v>
      </c>
      <c r="H314" s="49" t="s">
        <v>598</v>
      </c>
    </row>
    <row r="315" spans="1:8">
      <c r="A315" t="s">
        <v>157</v>
      </c>
      <c r="B315" s="60" t="s">
        <v>87</v>
      </c>
      <c r="C315" s="43" t="s">
        <v>533</v>
      </c>
      <c r="D315" s="49">
        <v>27</v>
      </c>
      <c r="E315" s="49">
        <v>26</v>
      </c>
      <c r="F315" s="49">
        <v>27</v>
      </c>
      <c r="G315" s="49">
        <v>27</v>
      </c>
      <c r="H315" s="49">
        <v>25</v>
      </c>
    </row>
    <row r="316" spans="1:8">
      <c r="A316" t="s">
        <v>240</v>
      </c>
      <c r="B316" s="60" t="s">
        <v>87</v>
      </c>
      <c r="C316" s="43" t="s">
        <v>534</v>
      </c>
      <c r="D316" s="49">
        <v>26</v>
      </c>
      <c r="E316" s="49">
        <v>26</v>
      </c>
      <c r="F316" s="49">
        <v>26</v>
      </c>
      <c r="G316" s="49">
        <v>27</v>
      </c>
      <c r="H316" s="49">
        <v>25</v>
      </c>
    </row>
    <row r="317" spans="1:8">
      <c r="A317" t="s">
        <v>242</v>
      </c>
      <c r="B317" s="60" t="s">
        <v>87</v>
      </c>
      <c r="C317" s="43" t="s">
        <v>535</v>
      </c>
      <c r="D317" s="49">
        <v>29</v>
      </c>
      <c r="E317" s="49">
        <v>27</v>
      </c>
      <c r="F317" s="49">
        <v>29</v>
      </c>
      <c r="G317" s="49">
        <v>27</v>
      </c>
      <c r="H317" s="49">
        <v>28</v>
      </c>
    </row>
    <row r="318" spans="1:8">
      <c r="A318" t="s">
        <v>173</v>
      </c>
      <c r="B318" s="60" t="s">
        <v>87</v>
      </c>
      <c r="C318" s="43" t="s">
        <v>536</v>
      </c>
      <c r="D318" s="49">
        <v>28</v>
      </c>
      <c r="E318" s="49">
        <v>28</v>
      </c>
      <c r="F318" s="49">
        <v>28</v>
      </c>
      <c r="G318" s="49">
        <v>29</v>
      </c>
      <c r="H318" s="49">
        <v>28</v>
      </c>
    </row>
    <row r="319" spans="1:8">
      <c r="A319" t="s">
        <v>176</v>
      </c>
      <c r="B319" s="60" t="s">
        <v>87</v>
      </c>
      <c r="C319" s="43" t="s">
        <v>537</v>
      </c>
      <c r="D319" s="49">
        <v>22</v>
      </c>
      <c r="E319" s="49">
        <v>22</v>
      </c>
      <c r="F319" s="49">
        <v>25</v>
      </c>
      <c r="G319" s="49">
        <v>24</v>
      </c>
      <c r="H319" s="49">
        <v>22</v>
      </c>
    </row>
    <row r="320" spans="1:8">
      <c r="A320" t="s">
        <v>179</v>
      </c>
      <c r="B320" s="60" t="s">
        <v>87</v>
      </c>
      <c r="C320" s="43" t="s">
        <v>538</v>
      </c>
      <c r="D320" s="49">
        <v>14</v>
      </c>
      <c r="E320" s="49">
        <v>14</v>
      </c>
      <c r="F320" s="49">
        <v>14</v>
      </c>
      <c r="G320" s="49">
        <v>15</v>
      </c>
      <c r="H320" s="49">
        <v>16</v>
      </c>
    </row>
    <row r="321" spans="1:8">
      <c r="A321" t="s">
        <v>181</v>
      </c>
      <c r="B321" s="60" t="s">
        <v>87</v>
      </c>
      <c r="C321" s="43" t="s">
        <v>539</v>
      </c>
      <c r="D321" s="49">
        <v>20</v>
      </c>
      <c r="E321" s="49">
        <v>22</v>
      </c>
      <c r="F321" s="49">
        <v>21</v>
      </c>
      <c r="G321" s="49">
        <v>23</v>
      </c>
      <c r="H321" s="49">
        <v>23</v>
      </c>
    </row>
    <row r="322" spans="1:8">
      <c r="A322" t="s">
        <v>183</v>
      </c>
      <c r="B322" s="61" t="s">
        <v>87</v>
      </c>
      <c r="C322" s="43" t="s">
        <v>540</v>
      </c>
      <c r="D322" s="49">
        <v>22</v>
      </c>
      <c r="E322" s="49">
        <v>26</v>
      </c>
      <c r="F322" s="49">
        <v>23</v>
      </c>
      <c r="G322" s="49">
        <v>21</v>
      </c>
      <c r="H322" s="49">
        <v>19</v>
      </c>
    </row>
    <row r="323" spans="1:8">
      <c r="A323" t="s">
        <v>185</v>
      </c>
      <c r="B323" s="60" t="s">
        <v>87</v>
      </c>
      <c r="C323" s="43" t="s">
        <v>541</v>
      </c>
      <c r="D323" s="49">
        <v>20</v>
      </c>
      <c r="E323" s="49">
        <v>20</v>
      </c>
      <c r="F323" s="49">
        <v>21</v>
      </c>
      <c r="G323" s="49">
        <v>20</v>
      </c>
      <c r="H323" s="49">
        <v>17</v>
      </c>
    </row>
    <row r="324" spans="1:8">
      <c r="A324" t="s">
        <v>250</v>
      </c>
      <c r="B324" s="60" t="s">
        <v>87</v>
      </c>
      <c r="C324" s="43" t="s">
        <v>542</v>
      </c>
      <c r="D324" s="49">
        <v>31</v>
      </c>
      <c r="E324" s="49">
        <v>41</v>
      </c>
      <c r="F324" s="49">
        <v>36</v>
      </c>
      <c r="G324" s="49">
        <v>41</v>
      </c>
      <c r="H324" s="49">
        <v>45</v>
      </c>
    </row>
    <row r="325" spans="1:8">
      <c r="A325" t="s">
        <v>90</v>
      </c>
      <c r="B325" s="58" t="s">
        <v>543</v>
      </c>
      <c r="C325" s="43" t="s">
        <v>216</v>
      </c>
      <c r="D325" s="49">
        <v>26</v>
      </c>
      <c r="E325" s="49">
        <v>27</v>
      </c>
      <c r="F325" s="49">
        <v>27</v>
      </c>
      <c r="G325" s="49">
        <v>27</v>
      </c>
      <c r="H325" s="49">
        <v>27</v>
      </c>
    </row>
    <row r="326" spans="1:8">
      <c r="A326" t="s">
        <v>100</v>
      </c>
      <c r="B326" s="57" t="s">
        <v>543</v>
      </c>
      <c r="C326" s="43" t="s">
        <v>544</v>
      </c>
      <c r="D326" s="49">
        <v>26</v>
      </c>
      <c r="E326" s="49">
        <v>26</v>
      </c>
      <c r="F326" s="49">
        <v>26</v>
      </c>
      <c r="G326" s="49">
        <v>27</v>
      </c>
      <c r="H326" s="49">
        <v>26</v>
      </c>
    </row>
    <row r="327" spans="1:8">
      <c r="A327" t="s">
        <v>110</v>
      </c>
      <c r="B327" s="57" t="s">
        <v>543</v>
      </c>
      <c r="C327" s="43" t="s">
        <v>545</v>
      </c>
      <c r="D327" s="49">
        <v>33</v>
      </c>
      <c r="E327" s="49">
        <v>34</v>
      </c>
      <c r="F327" s="49">
        <v>30</v>
      </c>
      <c r="G327" s="49">
        <v>32</v>
      </c>
      <c r="H327" s="49">
        <v>29</v>
      </c>
    </row>
    <row r="328" spans="1:8">
      <c r="A328" t="s">
        <v>116</v>
      </c>
      <c r="B328" s="57" t="s">
        <v>543</v>
      </c>
      <c r="C328" s="43" t="s">
        <v>546</v>
      </c>
      <c r="D328" s="49">
        <v>29</v>
      </c>
      <c r="E328" s="49">
        <v>28</v>
      </c>
      <c r="F328" s="49">
        <v>27</v>
      </c>
      <c r="G328" s="49">
        <v>28</v>
      </c>
      <c r="H328" s="49">
        <v>26</v>
      </c>
    </row>
    <row r="329" spans="1:8">
      <c r="A329" t="s">
        <v>230</v>
      </c>
      <c r="B329" s="57" t="s">
        <v>543</v>
      </c>
      <c r="C329" s="43" t="s">
        <v>547</v>
      </c>
      <c r="D329" s="49">
        <v>26</v>
      </c>
      <c r="E329" s="49">
        <v>26</v>
      </c>
      <c r="F329" s="49">
        <v>25</v>
      </c>
      <c r="G329" s="49">
        <v>25</v>
      </c>
      <c r="H329" s="49">
        <v>22</v>
      </c>
    </row>
    <row r="330" spans="1:8">
      <c r="A330" t="s">
        <v>232</v>
      </c>
      <c r="B330" s="57" t="s">
        <v>543</v>
      </c>
      <c r="C330" s="43" t="s">
        <v>548</v>
      </c>
      <c r="D330" s="49">
        <v>34</v>
      </c>
      <c r="E330" s="49">
        <v>35</v>
      </c>
      <c r="F330" s="49">
        <v>32</v>
      </c>
      <c r="G330" s="49">
        <v>33</v>
      </c>
      <c r="H330" s="49">
        <v>31</v>
      </c>
    </row>
    <row r="331" spans="1:8">
      <c r="A331" t="s">
        <v>140</v>
      </c>
      <c r="B331" s="57" t="s">
        <v>543</v>
      </c>
      <c r="C331" s="43" t="s">
        <v>549</v>
      </c>
      <c r="D331" s="49" t="s">
        <v>598</v>
      </c>
      <c r="E331" s="49" t="s">
        <v>598</v>
      </c>
      <c r="F331" s="49" t="s">
        <v>598</v>
      </c>
      <c r="G331" s="49" t="s">
        <v>598</v>
      </c>
      <c r="H331" s="49" t="s">
        <v>598</v>
      </c>
    </row>
    <row r="332" spans="1:8">
      <c r="A332" t="s">
        <v>235</v>
      </c>
      <c r="B332" s="59" t="s">
        <v>543</v>
      </c>
      <c r="C332" s="43" t="s">
        <v>550</v>
      </c>
      <c r="D332" s="49" t="s">
        <v>598</v>
      </c>
      <c r="E332" s="49" t="s">
        <v>598</v>
      </c>
      <c r="F332" s="49" t="s">
        <v>598</v>
      </c>
      <c r="G332" s="49" t="s">
        <v>598</v>
      </c>
      <c r="H332" s="49" t="s">
        <v>598</v>
      </c>
    </row>
    <row r="333" spans="1:8">
      <c r="A333" t="s">
        <v>237</v>
      </c>
      <c r="B333" s="57" t="s">
        <v>543</v>
      </c>
      <c r="C333" s="43" t="s">
        <v>551</v>
      </c>
      <c r="D333" s="49" t="s">
        <v>598</v>
      </c>
      <c r="E333" s="49" t="s">
        <v>598</v>
      </c>
      <c r="F333" s="49" t="s">
        <v>598</v>
      </c>
      <c r="G333" s="49" t="s">
        <v>598</v>
      </c>
      <c r="H333" s="49" t="s">
        <v>598</v>
      </c>
    </row>
    <row r="334" spans="1:8">
      <c r="A334" t="s">
        <v>157</v>
      </c>
      <c r="B334" s="57" t="s">
        <v>543</v>
      </c>
      <c r="C334" s="43" t="s">
        <v>552</v>
      </c>
      <c r="D334" s="49">
        <v>26</v>
      </c>
      <c r="E334" s="49">
        <v>27</v>
      </c>
      <c r="F334" s="49">
        <v>27</v>
      </c>
      <c r="G334" s="49">
        <v>27</v>
      </c>
      <c r="H334" s="49">
        <v>24</v>
      </c>
    </row>
    <row r="335" spans="1:8">
      <c r="A335" t="s">
        <v>240</v>
      </c>
      <c r="B335" s="57" t="s">
        <v>543</v>
      </c>
      <c r="C335" s="43" t="s">
        <v>553</v>
      </c>
      <c r="D335" s="49">
        <v>25</v>
      </c>
      <c r="E335" s="49">
        <v>27</v>
      </c>
      <c r="F335" s="49">
        <v>26</v>
      </c>
      <c r="G335" s="49">
        <v>26</v>
      </c>
      <c r="H335" s="49">
        <v>24</v>
      </c>
    </row>
    <row r="336" spans="1:8">
      <c r="A336" t="s">
        <v>242</v>
      </c>
      <c r="B336" s="57" t="s">
        <v>543</v>
      </c>
      <c r="C336" s="43" t="s">
        <v>554</v>
      </c>
      <c r="D336" s="49">
        <v>27</v>
      </c>
      <c r="E336" s="49">
        <v>27</v>
      </c>
      <c r="F336" s="49">
        <v>29</v>
      </c>
      <c r="G336" s="49">
        <v>27</v>
      </c>
      <c r="H336" s="49">
        <v>25</v>
      </c>
    </row>
    <row r="337" spans="1:8">
      <c r="A337" t="s">
        <v>173</v>
      </c>
      <c r="B337" s="57" t="s">
        <v>543</v>
      </c>
      <c r="C337" s="43" t="s">
        <v>555</v>
      </c>
      <c r="D337" s="49">
        <v>28</v>
      </c>
      <c r="E337" s="49">
        <v>29</v>
      </c>
      <c r="F337" s="49">
        <v>30</v>
      </c>
      <c r="G337" s="49">
        <v>30</v>
      </c>
      <c r="H337" s="49">
        <v>29</v>
      </c>
    </row>
    <row r="338" spans="1:8">
      <c r="A338" t="s">
        <v>176</v>
      </c>
      <c r="B338" s="57" t="s">
        <v>543</v>
      </c>
      <c r="C338" s="43" t="s">
        <v>556</v>
      </c>
      <c r="D338" s="49">
        <v>24</v>
      </c>
      <c r="E338" s="49">
        <v>22</v>
      </c>
      <c r="F338" s="49">
        <v>24</v>
      </c>
      <c r="G338" s="49">
        <v>26</v>
      </c>
      <c r="H338" s="49">
        <v>24</v>
      </c>
    </row>
    <row r="339" spans="1:8">
      <c r="A339" t="s">
        <v>179</v>
      </c>
      <c r="B339" s="57" t="s">
        <v>543</v>
      </c>
      <c r="C339" s="43" t="s">
        <v>557</v>
      </c>
      <c r="D339" s="49">
        <v>8</v>
      </c>
      <c r="E339" s="49">
        <v>12</v>
      </c>
      <c r="F339" s="49">
        <v>13</v>
      </c>
      <c r="G339" s="49">
        <v>14</v>
      </c>
      <c r="H339" s="49">
        <v>11</v>
      </c>
    </row>
    <row r="340" spans="1:8">
      <c r="A340" t="s">
        <v>181</v>
      </c>
      <c r="B340" s="59" t="s">
        <v>543</v>
      </c>
      <c r="C340" s="43" t="s">
        <v>558</v>
      </c>
      <c r="D340" s="49">
        <v>22</v>
      </c>
      <c r="E340" s="49">
        <v>25</v>
      </c>
      <c r="F340" s="49">
        <v>24</v>
      </c>
      <c r="G340" s="49">
        <v>27</v>
      </c>
      <c r="H340" s="49">
        <v>28</v>
      </c>
    </row>
    <row r="341" spans="1:8">
      <c r="A341" t="s">
        <v>183</v>
      </c>
      <c r="B341" s="57" t="s">
        <v>543</v>
      </c>
      <c r="C341" s="43" t="s">
        <v>559</v>
      </c>
      <c r="D341" s="49">
        <v>16</v>
      </c>
      <c r="E341" s="49">
        <v>20</v>
      </c>
      <c r="F341" s="49">
        <v>22</v>
      </c>
      <c r="G341" s="49">
        <v>21</v>
      </c>
      <c r="H341" s="49">
        <v>20</v>
      </c>
    </row>
    <row r="342" spans="1:8">
      <c r="A342" t="s">
        <v>185</v>
      </c>
      <c r="B342" s="57" t="s">
        <v>543</v>
      </c>
      <c r="C342" s="43" t="s">
        <v>560</v>
      </c>
      <c r="D342" s="49">
        <v>21</v>
      </c>
      <c r="E342" s="49">
        <v>22</v>
      </c>
      <c r="F342" s="49">
        <v>20</v>
      </c>
      <c r="G342" s="49">
        <v>22</v>
      </c>
      <c r="H342" s="49">
        <v>19</v>
      </c>
    </row>
    <row r="343" spans="1:8">
      <c r="A343" t="s">
        <v>250</v>
      </c>
      <c r="B343" s="58" t="s">
        <v>543</v>
      </c>
      <c r="C343" s="43" t="s">
        <v>561</v>
      </c>
      <c r="D343" s="49">
        <v>28</v>
      </c>
      <c r="E343" s="49">
        <v>36</v>
      </c>
      <c r="F343" s="49">
        <v>36</v>
      </c>
      <c r="G343" s="49">
        <v>33</v>
      </c>
      <c r="H343" s="49">
        <v>51</v>
      </c>
    </row>
    <row r="344" spans="1:8">
      <c r="A344" t="s">
        <v>90</v>
      </c>
      <c r="B344" s="51" t="s">
        <v>189</v>
      </c>
      <c r="C344" s="43" t="s">
        <v>221</v>
      </c>
      <c r="D344" s="49">
        <v>20</v>
      </c>
      <c r="E344" s="49">
        <v>25</v>
      </c>
      <c r="F344" s="49">
        <v>28</v>
      </c>
      <c r="G344" s="49">
        <v>26</v>
      </c>
      <c r="H344" s="49">
        <v>20</v>
      </c>
    </row>
    <row r="345" spans="1:8">
      <c r="A345" t="s">
        <v>100</v>
      </c>
      <c r="B345" s="51" t="s">
        <v>189</v>
      </c>
      <c r="C345" s="43" t="s">
        <v>562</v>
      </c>
      <c r="D345" s="49">
        <v>20</v>
      </c>
      <c r="E345" s="49">
        <v>25</v>
      </c>
      <c r="F345" s="49">
        <v>28</v>
      </c>
      <c r="G345" s="49">
        <v>26</v>
      </c>
      <c r="H345" s="49">
        <v>20</v>
      </c>
    </row>
    <row r="346" spans="1:8">
      <c r="A346" t="s">
        <v>110</v>
      </c>
      <c r="B346" s="51" t="s">
        <v>189</v>
      </c>
      <c r="C346" s="43" t="s">
        <v>563</v>
      </c>
      <c r="D346" s="49" t="s">
        <v>598</v>
      </c>
      <c r="E346" s="49" t="s">
        <v>598</v>
      </c>
      <c r="F346" s="49" t="s">
        <v>598</v>
      </c>
      <c r="G346" s="49" t="s">
        <v>598</v>
      </c>
      <c r="H346" s="49" t="s">
        <v>598</v>
      </c>
    </row>
    <row r="347" spans="1:8">
      <c r="A347" t="s">
        <v>116</v>
      </c>
      <c r="B347" s="51" t="s">
        <v>189</v>
      </c>
      <c r="C347" s="43" t="s">
        <v>564</v>
      </c>
      <c r="D347" s="49" t="s">
        <v>598</v>
      </c>
      <c r="E347" s="49" t="s">
        <v>598</v>
      </c>
      <c r="F347" s="49" t="s">
        <v>598</v>
      </c>
      <c r="G347" s="49" t="s">
        <v>598</v>
      </c>
      <c r="H347" s="49" t="s">
        <v>598</v>
      </c>
    </row>
    <row r="348" spans="1:8">
      <c r="A348" t="s">
        <v>230</v>
      </c>
      <c r="B348" s="51" t="s">
        <v>189</v>
      </c>
      <c r="C348" s="43" t="s">
        <v>565</v>
      </c>
      <c r="D348" s="49" t="s">
        <v>598</v>
      </c>
      <c r="E348" s="49" t="s">
        <v>598</v>
      </c>
      <c r="F348" s="49" t="s">
        <v>598</v>
      </c>
      <c r="G348" s="49" t="s">
        <v>598</v>
      </c>
      <c r="H348" s="49" t="s">
        <v>598</v>
      </c>
    </row>
    <row r="349" spans="1:8">
      <c r="A349" t="s">
        <v>232</v>
      </c>
      <c r="B349" s="51" t="s">
        <v>189</v>
      </c>
      <c r="C349" s="43" t="s">
        <v>566</v>
      </c>
      <c r="D349" s="49" t="s">
        <v>598</v>
      </c>
      <c r="E349" s="49" t="s">
        <v>598</v>
      </c>
      <c r="F349" s="49" t="s">
        <v>598</v>
      </c>
      <c r="G349" s="49" t="s">
        <v>598</v>
      </c>
      <c r="H349" s="49" t="s">
        <v>598</v>
      </c>
    </row>
    <row r="350" spans="1:8">
      <c r="A350" t="s">
        <v>140</v>
      </c>
      <c r="B350" s="51" t="s">
        <v>189</v>
      </c>
      <c r="C350" s="43" t="s">
        <v>567</v>
      </c>
      <c r="D350" s="49" t="s">
        <v>598</v>
      </c>
      <c r="E350" s="49" t="s">
        <v>598</v>
      </c>
      <c r="F350" s="49" t="s">
        <v>598</v>
      </c>
      <c r="G350" s="49" t="s">
        <v>598</v>
      </c>
      <c r="H350" s="49" t="s">
        <v>598</v>
      </c>
    </row>
    <row r="351" spans="1:8">
      <c r="A351" t="s">
        <v>235</v>
      </c>
      <c r="B351" s="51" t="s">
        <v>189</v>
      </c>
      <c r="C351" s="43" t="s">
        <v>568</v>
      </c>
      <c r="D351" s="49" t="s">
        <v>598</v>
      </c>
      <c r="E351" s="49" t="s">
        <v>598</v>
      </c>
      <c r="F351" s="49" t="s">
        <v>598</v>
      </c>
      <c r="G351" s="49" t="s">
        <v>598</v>
      </c>
      <c r="H351" s="49" t="s">
        <v>598</v>
      </c>
    </row>
    <row r="352" spans="1:8">
      <c r="A352" t="s">
        <v>237</v>
      </c>
      <c r="B352" s="51" t="s">
        <v>189</v>
      </c>
      <c r="C352" s="43" t="s">
        <v>569</v>
      </c>
      <c r="D352" s="49" t="s">
        <v>598</v>
      </c>
      <c r="E352" s="49" t="s">
        <v>598</v>
      </c>
      <c r="F352" s="49" t="s">
        <v>598</v>
      </c>
      <c r="G352" s="49" t="s">
        <v>598</v>
      </c>
      <c r="H352" s="49" t="s">
        <v>598</v>
      </c>
    </row>
    <row r="353" spans="1:8">
      <c r="A353" t="s">
        <v>157</v>
      </c>
      <c r="B353" s="51" t="s">
        <v>189</v>
      </c>
      <c r="C353" s="43" t="s">
        <v>570</v>
      </c>
      <c r="D353" s="49" t="s">
        <v>598</v>
      </c>
      <c r="E353" s="49" t="s">
        <v>598</v>
      </c>
      <c r="F353" s="49" t="s">
        <v>598</v>
      </c>
      <c r="G353" s="49" t="s">
        <v>598</v>
      </c>
      <c r="H353" s="49" t="s">
        <v>598</v>
      </c>
    </row>
    <row r="354" spans="1:8">
      <c r="A354" t="s">
        <v>240</v>
      </c>
      <c r="B354" s="51" t="s">
        <v>189</v>
      </c>
      <c r="C354" s="43" t="s">
        <v>571</v>
      </c>
      <c r="D354" s="49" t="s">
        <v>598</v>
      </c>
      <c r="E354" s="49" t="s">
        <v>598</v>
      </c>
      <c r="F354" s="49" t="s">
        <v>598</v>
      </c>
      <c r="G354" s="49" t="s">
        <v>598</v>
      </c>
      <c r="H354" s="49" t="s">
        <v>598</v>
      </c>
    </row>
    <row r="355" spans="1:8">
      <c r="A355" t="s">
        <v>242</v>
      </c>
      <c r="B355" s="51" t="s">
        <v>189</v>
      </c>
      <c r="C355" s="43" t="s">
        <v>572</v>
      </c>
      <c r="D355" s="49" t="s">
        <v>598</v>
      </c>
      <c r="E355" s="49" t="s">
        <v>598</v>
      </c>
      <c r="F355" s="49" t="s">
        <v>598</v>
      </c>
      <c r="G355" s="49" t="s">
        <v>598</v>
      </c>
      <c r="H355" s="49" t="s">
        <v>598</v>
      </c>
    </row>
    <row r="356" spans="1:8">
      <c r="A356" t="s">
        <v>173</v>
      </c>
      <c r="B356" s="51" t="s">
        <v>189</v>
      </c>
      <c r="C356" s="43" t="s">
        <v>573</v>
      </c>
      <c r="D356" s="49" t="s">
        <v>598</v>
      </c>
      <c r="E356" s="49" t="s">
        <v>598</v>
      </c>
      <c r="F356" s="49" t="s">
        <v>598</v>
      </c>
      <c r="G356" s="49" t="s">
        <v>598</v>
      </c>
      <c r="H356" s="49" t="s">
        <v>598</v>
      </c>
    </row>
    <row r="357" spans="1:8">
      <c r="A357" t="s">
        <v>176</v>
      </c>
      <c r="B357" s="51" t="s">
        <v>189</v>
      </c>
      <c r="C357" s="43" t="s">
        <v>574</v>
      </c>
      <c r="D357" s="49">
        <v>20</v>
      </c>
      <c r="E357" s="49">
        <v>25</v>
      </c>
      <c r="F357" s="49">
        <v>28</v>
      </c>
      <c r="G357" s="49">
        <v>26</v>
      </c>
      <c r="H357" s="49">
        <v>20</v>
      </c>
    </row>
    <row r="358" spans="1:8">
      <c r="A358" t="s">
        <v>179</v>
      </c>
      <c r="B358" s="51" t="s">
        <v>189</v>
      </c>
      <c r="C358" s="43" t="s">
        <v>575</v>
      </c>
      <c r="D358" s="49" t="s">
        <v>598</v>
      </c>
      <c r="E358" s="49" t="s">
        <v>598</v>
      </c>
      <c r="F358" s="49" t="s">
        <v>598</v>
      </c>
      <c r="G358" s="49" t="s">
        <v>598</v>
      </c>
      <c r="H358" s="49" t="s">
        <v>598</v>
      </c>
    </row>
    <row r="359" spans="1:8">
      <c r="A359" t="s">
        <v>181</v>
      </c>
      <c r="B359" s="51" t="s">
        <v>189</v>
      </c>
      <c r="C359" s="43" t="s">
        <v>576</v>
      </c>
      <c r="D359" s="49" t="s">
        <v>598</v>
      </c>
      <c r="E359" s="49" t="s">
        <v>598</v>
      </c>
      <c r="F359" s="49" t="s">
        <v>598</v>
      </c>
      <c r="G359" s="49" t="s">
        <v>598</v>
      </c>
      <c r="H359" s="49" t="s">
        <v>598</v>
      </c>
    </row>
    <row r="360" spans="1:8">
      <c r="A360" t="s">
        <v>183</v>
      </c>
      <c r="B360" s="51" t="s">
        <v>189</v>
      </c>
      <c r="C360" s="43" t="s">
        <v>577</v>
      </c>
      <c r="D360" s="49" t="s">
        <v>598</v>
      </c>
      <c r="E360" s="49" t="s">
        <v>598</v>
      </c>
      <c r="F360" s="49" t="s">
        <v>598</v>
      </c>
      <c r="G360" s="49" t="s">
        <v>598</v>
      </c>
      <c r="H360" s="49" t="s">
        <v>598</v>
      </c>
    </row>
    <row r="361" spans="1:8">
      <c r="A361" t="s">
        <v>185</v>
      </c>
      <c r="B361" s="51" t="s">
        <v>189</v>
      </c>
      <c r="C361" s="43" t="s">
        <v>578</v>
      </c>
      <c r="D361" s="49" t="s">
        <v>598</v>
      </c>
      <c r="E361" s="49" t="s">
        <v>598</v>
      </c>
      <c r="F361" s="49" t="s">
        <v>598</v>
      </c>
      <c r="G361" s="49" t="s">
        <v>598</v>
      </c>
      <c r="H361" s="49" t="s">
        <v>598</v>
      </c>
    </row>
    <row r="362" spans="1:8">
      <c r="A362" t="s">
        <v>250</v>
      </c>
      <c r="B362" s="51" t="s">
        <v>189</v>
      </c>
      <c r="C362" s="43" t="s">
        <v>579</v>
      </c>
      <c r="D362" s="49" t="s">
        <v>598</v>
      </c>
      <c r="E362" s="49" t="s">
        <v>598</v>
      </c>
      <c r="F362" s="49" t="s">
        <v>598</v>
      </c>
      <c r="G362" s="49" t="s">
        <v>598</v>
      </c>
      <c r="H362" s="49" t="s">
        <v>598</v>
      </c>
    </row>
    <row r="363" spans="1:8">
      <c r="A363" s="30" t="s">
        <v>191</v>
      </c>
      <c r="B363" s="50" t="s">
        <v>104</v>
      </c>
      <c r="C363" t="s">
        <v>599</v>
      </c>
      <c r="D363" s="49" t="s">
        <v>598</v>
      </c>
      <c r="E363" s="49" t="s">
        <v>598</v>
      </c>
      <c r="F363" s="49" t="s">
        <v>598</v>
      </c>
      <c r="G363" s="49" t="s">
        <v>598</v>
      </c>
      <c r="H363" s="49" t="s">
        <v>598</v>
      </c>
    </row>
    <row r="364" spans="1:8">
      <c r="A364" s="30" t="s">
        <v>192</v>
      </c>
      <c r="B364" s="50" t="s">
        <v>104</v>
      </c>
      <c r="C364" t="s">
        <v>600</v>
      </c>
      <c r="D364" s="49" t="s">
        <v>598</v>
      </c>
      <c r="E364" s="49" t="s">
        <v>598</v>
      </c>
      <c r="F364" s="49" t="s">
        <v>598</v>
      </c>
      <c r="G364" s="49" t="s">
        <v>598</v>
      </c>
      <c r="H364" s="49" t="s">
        <v>598</v>
      </c>
    </row>
    <row r="365" spans="1:8">
      <c r="A365" s="30" t="s">
        <v>195</v>
      </c>
      <c r="B365" s="50" t="s">
        <v>104</v>
      </c>
      <c r="C365" t="s">
        <v>601</v>
      </c>
      <c r="D365" s="49" t="s">
        <v>598</v>
      </c>
      <c r="E365" s="49" t="s">
        <v>598</v>
      </c>
      <c r="F365" s="49" t="s">
        <v>598</v>
      </c>
      <c r="G365" s="49" t="s">
        <v>598</v>
      </c>
      <c r="H365" s="49" t="s">
        <v>598</v>
      </c>
    </row>
    <row r="366" spans="1:8">
      <c r="A366" s="30" t="s">
        <v>199</v>
      </c>
      <c r="B366" s="50" t="s">
        <v>104</v>
      </c>
      <c r="C366" t="s">
        <v>602</v>
      </c>
      <c r="D366" s="49" t="s">
        <v>598</v>
      </c>
      <c r="E366" s="49" t="s">
        <v>598</v>
      </c>
      <c r="F366" s="49" t="s">
        <v>598</v>
      </c>
      <c r="G366" s="49" t="s">
        <v>598</v>
      </c>
      <c r="H366" s="49" t="s">
        <v>598</v>
      </c>
    </row>
    <row r="367" spans="1:8">
      <c r="A367" s="30" t="s">
        <v>197</v>
      </c>
      <c r="B367" s="50" t="s">
        <v>104</v>
      </c>
      <c r="C367" t="s">
        <v>603</v>
      </c>
      <c r="D367" s="49">
        <v>0</v>
      </c>
      <c r="E367" s="49">
        <v>2</v>
      </c>
      <c r="F367" s="49">
        <v>0</v>
      </c>
      <c r="G367" s="49">
        <v>0</v>
      </c>
      <c r="H367" s="49" t="s">
        <v>598</v>
      </c>
    </row>
    <row r="368" spans="1:8">
      <c r="A368" s="30" t="s">
        <v>191</v>
      </c>
      <c r="B368" s="50" t="s">
        <v>115</v>
      </c>
      <c r="C368" t="s">
        <v>604</v>
      </c>
      <c r="D368" s="49" t="s">
        <v>598</v>
      </c>
      <c r="E368" s="49" t="s">
        <v>598</v>
      </c>
      <c r="F368" s="49" t="s">
        <v>598</v>
      </c>
      <c r="G368" s="49" t="s">
        <v>598</v>
      </c>
      <c r="H368" s="49" t="s">
        <v>598</v>
      </c>
    </row>
    <row r="369" spans="1:8">
      <c r="A369" s="30" t="s">
        <v>192</v>
      </c>
      <c r="B369" s="50" t="s">
        <v>115</v>
      </c>
      <c r="C369" t="s">
        <v>605</v>
      </c>
      <c r="D369" s="49" t="s">
        <v>598</v>
      </c>
      <c r="E369" s="49" t="s">
        <v>598</v>
      </c>
      <c r="F369" s="49" t="s">
        <v>598</v>
      </c>
      <c r="G369" s="49" t="s">
        <v>598</v>
      </c>
      <c r="H369" s="49" t="s">
        <v>598</v>
      </c>
    </row>
    <row r="370" spans="1:8">
      <c r="A370" s="30" t="s">
        <v>195</v>
      </c>
      <c r="B370" s="50" t="s">
        <v>115</v>
      </c>
      <c r="C370" t="s">
        <v>606</v>
      </c>
      <c r="D370" s="49" t="s">
        <v>598</v>
      </c>
      <c r="E370" s="49" t="s">
        <v>598</v>
      </c>
      <c r="F370" s="49" t="s">
        <v>598</v>
      </c>
      <c r="G370" s="49" t="s">
        <v>598</v>
      </c>
      <c r="H370" s="49" t="s">
        <v>598</v>
      </c>
    </row>
    <row r="371" spans="1:8">
      <c r="A371" s="30" t="s">
        <v>199</v>
      </c>
      <c r="B371" s="50" t="s">
        <v>115</v>
      </c>
      <c r="C371" t="s">
        <v>607</v>
      </c>
      <c r="D371" s="49" t="s">
        <v>598</v>
      </c>
      <c r="E371" s="49" t="s">
        <v>598</v>
      </c>
      <c r="F371" s="49" t="s">
        <v>598</v>
      </c>
      <c r="G371" s="49" t="s">
        <v>598</v>
      </c>
      <c r="H371" s="49" t="s">
        <v>598</v>
      </c>
    </row>
    <row r="372" spans="1:8">
      <c r="A372" s="30" t="s">
        <v>197</v>
      </c>
      <c r="B372" s="50" t="s">
        <v>115</v>
      </c>
      <c r="C372" t="s">
        <v>608</v>
      </c>
      <c r="D372" s="49" t="s">
        <v>598</v>
      </c>
      <c r="E372" s="49" t="s">
        <v>598</v>
      </c>
      <c r="F372" s="49" t="s">
        <v>598</v>
      </c>
      <c r="G372" s="49" t="s">
        <v>598</v>
      </c>
      <c r="H372" s="49" t="s">
        <v>598</v>
      </c>
    </row>
    <row r="373" spans="1:8">
      <c r="A373" s="30" t="s">
        <v>191</v>
      </c>
      <c r="B373" s="50" t="s">
        <v>122</v>
      </c>
      <c r="C373" t="s">
        <v>609</v>
      </c>
      <c r="D373" s="49" t="s">
        <v>598</v>
      </c>
      <c r="E373" s="49" t="s">
        <v>598</v>
      </c>
      <c r="F373" s="49" t="s">
        <v>598</v>
      </c>
      <c r="G373" s="49" t="s">
        <v>598</v>
      </c>
      <c r="H373" s="49" t="s">
        <v>598</v>
      </c>
    </row>
    <row r="374" spans="1:8">
      <c r="A374" s="30" t="s">
        <v>192</v>
      </c>
      <c r="B374" s="50" t="s">
        <v>122</v>
      </c>
      <c r="C374" t="s">
        <v>610</v>
      </c>
      <c r="D374" s="49" t="s">
        <v>598</v>
      </c>
      <c r="E374" s="49" t="s">
        <v>598</v>
      </c>
      <c r="F374" s="49" t="s">
        <v>598</v>
      </c>
      <c r="G374" s="49" t="s">
        <v>598</v>
      </c>
      <c r="H374" s="49" t="s">
        <v>598</v>
      </c>
    </row>
    <row r="375" spans="1:8">
      <c r="A375" s="30" t="s">
        <v>195</v>
      </c>
      <c r="B375" s="50" t="s">
        <v>122</v>
      </c>
      <c r="C375" t="s">
        <v>611</v>
      </c>
      <c r="D375" s="49" t="s">
        <v>598</v>
      </c>
      <c r="E375" s="49" t="s">
        <v>598</v>
      </c>
      <c r="F375" s="49" t="s">
        <v>598</v>
      </c>
      <c r="G375" s="49" t="s">
        <v>598</v>
      </c>
      <c r="H375" s="49" t="s">
        <v>598</v>
      </c>
    </row>
    <row r="376" spans="1:8">
      <c r="A376" s="30" t="s">
        <v>199</v>
      </c>
      <c r="B376" s="50" t="s">
        <v>122</v>
      </c>
      <c r="C376" t="s">
        <v>612</v>
      </c>
      <c r="D376" s="49" t="s">
        <v>598</v>
      </c>
      <c r="E376" s="49" t="s">
        <v>598</v>
      </c>
      <c r="F376" s="49" t="s">
        <v>598</v>
      </c>
      <c r="G376" s="49" t="s">
        <v>598</v>
      </c>
      <c r="H376" s="49" t="s">
        <v>598</v>
      </c>
    </row>
    <row r="377" spans="1:8">
      <c r="A377" s="30" t="s">
        <v>197</v>
      </c>
      <c r="B377" s="50" t="s">
        <v>122</v>
      </c>
      <c r="C377" t="s">
        <v>613</v>
      </c>
      <c r="D377" s="49" t="s">
        <v>598</v>
      </c>
      <c r="E377" s="49" t="s">
        <v>598</v>
      </c>
      <c r="F377" s="49" t="s">
        <v>598</v>
      </c>
      <c r="G377" s="49" t="s">
        <v>598</v>
      </c>
      <c r="H377" s="49" t="s">
        <v>598</v>
      </c>
    </row>
    <row r="378" spans="1:8">
      <c r="A378" s="30" t="s">
        <v>191</v>
      </c>
      <c r="B378" s="43" t="s">
        <v>130</v>
      </c>
      <c r="C378" t="s">
        <v>614</v>
      </c>
      <c r="D378" s="49" t="s">
        <v>598</v>
      </c>
      <c r="E378" s="49" t="s">
        <v>598</v>
      </c>
      <c r="F378" s="49" t="s">
        <v>598</v>
      </c>
      <c r="G378" s="49" t="s">
        <v>598</v>
      </c>
      <c r="H378" s="49" t="s">
        <v>598</v>
      </c>
    </row>
    <row r="379" spans="1:8">
      <c r="A379" s="30" t="s">
        <v>192</v>
      </c>
      <c r="B379" s="43" t="s">
        <v>130</v>
      </c>
      <c r="C379" t="s">
        <v>615</v>
      </c>
      <c r="D379" s="49" t="s">
        <v>598</v>
      </c>
      <c r="E379" s="49" t="s">
        <v>598</v>
      </c>
      <c r="F379" s="49" t="s">
        <v>598</v>
      </c>
      <c r="G379" s="49" t="s">
        <v>598</v>
      </c>
      <c r="H379" s="49" t="s">
        <v>598</v>
      </c>
    </row>
    <row r="380" spans="1:8">
      <c r="A380" s="30" t="s">
        <v>195</v>
      </c>
      <c r="B380" s="51" t="s">
        <v>130</v>
      </c>
      <c r="C380" t="s">
        <v>616</v>
      </c>
      <c r="D380" s="49" t="s">
        <v>598</v>
      </c>
      <c r="E380" s="49" t="s">
        <v>598</v>
      </c>
      <c r="F380" s="49" t="s">
        <v>598</v>
      </c>
      <c r="G380" s="49" t="s">
        <v>598</v>
      </c>
      <c r="H380" s="49" t="s">
        <v>598</v>
      </c>
    </row>
    <row r="381" spans="1:8">
      <c r="A381" s="30" t="s">
        <v>199</v>
      </c>
      <c r="B381" s="50" t="s">
        <v>130</v>
      </c>
      <c r="C381" t="s">
        <v>617</v>
      </c>
      <c r="D381" s="49" t="s">
        <v>598</v>
      </c>
      <c r="E381" s="49" t="s">
        <v>598</v>
      </c>
      <c r="F381" s="49" t="s">
        <v>598</v>
      </c>
      <c r="G381" s="49" t="s">
        <v>598</v>
      </c>
      <c r="H381" s="49" t="s">
        <v>598</v>
      </c>
    </row>
    <row r="382" spans="1:8">
      <c r="A382" s="30" t="s">
        <v>197</v>
      </c>
      <c r="B382" s="50" t="s">
        <v>130</v>
      </c>
      <c r="C382" t="s">
        <v>618</v>
      </c>
      <c r="D382" s="49">
        <v>2</v>
      </c>
      <c r="E382" s="49" t="s">
        <v>598</v>
      </c>
      <c r="F382" s="49">
        <v>2</v>
      </c>
      <c r="G382" s="49" t="s">
        <v>598</v>
      </c>
      <c r="H382" s="49" t="s">
        <v>598</v>
      </c>
    </row>
    <row r="383" spans="1:8">
      <c r="A383" s="30" t="s">
        <v>191</v>
      </c>
      <c r="B383" s="50" t="s">
        <v>139</v>
      </c>
      <c r="C383" t="s">
        <v>619</v>
      </c>
      <c r="D383" s="49" t="s">
        <v>598</v>
      </c>
      <c r="E383" s="49" t="s">
        <v>598</v>
      </c>
      <c r="F383" s="49" t="s">
        <v>598</v>
      </c>
      <c r="G383" s="49" t="s">
        <v>598</v>
      </c>
      <c r="H383" s="49" t="s">
        <v>598</v>
      </c>
    </row>
    <row r="384" spans="1:8">
      <c r="A384" s="30" t="s">
        <v>192</v>
      </c>
      <c r="B384" s="50" t="s">
        <v>139</v>
      </c>
      <c r="C384" t="s">
        <v>620</v>
      </c>
      <c r="D384" s="49" t="s">
        <v>598</v>
      </c>
      <c r="E384" s="49" t="s">
        <v>598</v>
      </c>
      <c r="F384" s="49" t="s">
        <v>598</v>
      </c>
      <c r="G384" s="49" t="s">
        <v>598</v>
      </c>
      <c r="H384" s="49" t="s">
        <v>598</v>
      </c>
    </row>
    <row r="385" spans="1:8">
      <c r="A385" s="30" t="s">
        <v>195</v>
      </c>
      <c r="B385" s="50" t="s">
        <v>139</v>
      </c>
      <c r="C385" t="s">
        <v>621</v>
      </c>
      <c r="D385" s="49" t="s">
        <v>598</v>
      </c>
      <c r="E385" s="49" t="s">
        <v>598</v>
      </c>
      <c r="F385" s="49" t="s">
        <v>598</v>
      </c>
      <c r="G385" s="49" t="s">
        <v>598</v>
      </c>
      <c r="H385" s="49" t="s">
        <v>598</v>
      </c>
    </row>
    <row r="386" spans="1:8">
      <c r="A386" s="30" t="s">
        <v>199</v>
      </c>
      <c r="B386" s="50" t="s">
        <v>139</v>
      </c>
      <c r="C386" t="s">
        <v>622</v>
      </c>
      <c r="D386" s="49" t="s">
        <v>598</v>
      </c>
      <c r="E386" s="49" t="s">
        <v>598</v>
      </c>
      <c r="F386" s="49" t="s">
        <v>598</v>
      </c>
      <c r="G386" s="49" t="s">
        <v>598</v>
      </c>
      <c r="H386" s="49" t="s">
        <v>598</v>
      </c>
    </row>
    <row r="387" spans="1:8">
      <c r="A387" s="30" t="s">
        <v>197</v>
      </c>
      <c r="B387" s="50" t="s">
        <v>139</v>
      </c>
      <c r="C387" t="s">
        <v>623</v>
      </c>
      <c r="D387" s="49" t="s">
        <v>598</v>
      </c>
      <c r="E387" s="49" t="s">
        <v>598</v>
      </c>
      <c r="F387" s="49" t="s">
        <v>598</v>
      </c>
      <c r="G387" s="49" t="s">
        <v>598</v>
      </c>
      <c r="H387" s="49" t="s">
        <v>598</v>
      </c>
    </row>
    <row r="388" spans="1:8">
      <c r="A388" s="30" t="s">
        <v>191</v>
      </c>
      <c r="B388" s="50" t="s">
        <v>107</v>
      </c>
      <c r="C388" t="s">
        <v>624</v>
      </c>
      <c r="D388" s="49" t="s">
        <v>598</v>
      </c>
      <c r="E388" s="49" t="s">
        <v>598</v>
      </c>
      <c r="F388" s="49" t="s">
        <v>598</v>
      </c>
      <c r="G388" s="49" t="s">
        <v>598</v>
      </c>
      <c r="H388" s="49">
        <v>14</v>
      </c>
    </row>
    <row r="389" spans="1:8">
      <c r="A389" s="30" t="s">
        <v>192</v>
      </c>
      <c r="B389" s="50" t="s">
        <v>107</v>
      </c>
      <c r="C389" t="s">
        <v>625</v>
      </c>
      <c r="D389" s="49" t="s">
        <v>598</v>
      </c>
      <c r="E389" s="49" t="s">
        <v>598</v>
      </c>
      <c r="F389" s="49" t="s">
        <v>598</v>
      </c>
      <c r="G389" s="49" t="s">
        <v>598</v>
      </c>
      <c r="H389" s="49" t="s">
        <v>598</v>
      </c>
    </row>
    <row r="390" spans="1:8">
      <c r="A390" s="30" t="s">
        <v>195</v>
      </c>
      <c r="B390" s="50" t="s">
        <v>107</v>
      </c>
      <c r="C390" t="s">
        <v>626</v>
      </c>
      <c r="D390" s="49" t="s">
        <v>598</v>
      </c>
      <c r="E390" s="49" t="s">
        <v>598</v>
      </c>
      <c r="F390" s="49" t="s">
        <v>598</v>
      </c>
      <c r="G390" s="49" t="s">
        <v>598</v>
      </c>
      <c r="H390" s="49" t="s">
        <v>598</v>
      </c>
    </row>
    <row r="391" spans="1:8">
      <c r="A391" s="30" t="s">
        <v>199</v>
      </c>
      <c r="B391" s="50" t="s">
        <v>107</v>
      </c>
      <c r="C391" t="s">
        <v>627</v>
      </c>
      <c r="D391" s="49" t="s">
        <v>598</v>
      </c>
      <c r="E391" s="49" t="s">
        <v>598</v>
      </c>
      <c r="F391" s="49">
        <v>31</v>
      </c>
      <c r="G391" s="49" t="s">
        <v>598</v>
      </c>
      <c r="H391" s="49" t="s">
        <v>598</v>
      </c>
    </row>
    <row r="392" spans="1:8">
      <c r="A392" s="30" t="s">
        <v>197</v>
      </c>
      <c r="B392" s="50" t="s">
        <v>107</v>
      </c>
      <c r="C392" t="s">
        <v>628</v>
      </c>
      <c r="D392" s="49">
        <v>28</v>
      </c>
      <c r="E392" s="49">
        <v>61</v>
      </c>
      <c r="F392" s="49">
        <v>13</v>
      </c>
      <c r="G392" s="49">
        <v>27</v>
      </c>
      <c r="H392" s="49">
        <v>45</v>
      </c>
    </row>
    <row r="393" spans="1:8">
      <c r="A393" s="30" t="s">
        <v>191</v>
      </c>
      <c r="B393" s="50" t="s">
        <v>150</v>
      </c>
      <c r="C393" t="s">
        <v>629</v>
      </c>
      <c r="D393" s="49">
        <v>24</v>
      </c>
      <c r="E393" s="49">
        <v>22</v>
      </c>
      <c r="F393" s="49">
        <v>24</v>
      </c>
      <c r="G393" s="49">
        <v>28</v>
      </c>
      <c r="H393" s="49">
        <v>22</v>
      </c>
    </row>
    <row r="394" spans="1:8">
      <c r="A394" s="30" t="s">
        <v>192</v>
      </c>
      <c r="B394" s="50" t="s">
        <v>150</v>
      </c>
      <c r="C394" t="s">
        <v>630</v>
      </c>
      <c r="D394" s="49">
        <v>22</v>
      </c>
      <c r="E394" s="49">
        <v>24</v>
      </c>
      <c r="F394" s="49">
        <v>23</v>
      </c>
      <c r="G394" s="49">
        <v>22</v>
      </c>
      <c r="H394" s="49">
        <v>22</v>
      </c>
    </row>
    <row r="395" spans="1:8">
      <c r="A395" s="30" t="s">
        <v>195</v>
      </c>
      <c r="B395" s="50" t="s">
        <v>150</v>
      </c>
      <c r="C395" t="s">
        <v>631</v>
      </c>
      <c r="D395" s="49" t="s">
        <v>598</v>
      </c>
      <c r="E395" s="49">
        <v>39</v>
      </c>
      <c r="F395" s="49" t="s">
        <v>598</v>
      </c>
      <c r="G395" s="49" t="s">
        <v>598</v>
      </c>
      <c r="H395" s="49">
        <v>64</v>
      </c>
    </row>
    <row r="396" spans="1:8">
      <c r="A396" s="30" t="s">
        <v>199</v>
      </c>
      <c r="B396" s="43" t="s">
        <v>150</v>
      </c>
      <c r="C396" t="s">
        <v>632</v>
      </c>
      <c r="D396" s="49">
        <v>28</v>
      </c>
      <c r="E396" s="49">
        <v>58</v>
      </c>
      <c r="F396" s="49">
        <v>51</v>
      </c>
      <c r="G396" s="49">
        <v>76</v>
      </c>
      <c r="H396" s="49">
        <v>96</v>
      </c>
    </row>
    <row r="397" spans="1:8">
      <c r="A397" s="30" t="s">
        <v>197</v>
      </c>
      <c r="B397" s="43" t="s">
        <v>150</v>
      </c>
      <c r="C397" t="s">
        <v>633</v>
      </c>
      <c r="D397" s="49">
        <v>29</v>
      </c>
      <c r="E397" s="49">
        <v>29</v>
      </c>
      <c r="F397" s="49">
        <v>34</v>
      </c>
      <c r="G397" s="49">
        <v>28</v>
      </c>
      <c r="H397" s="49">
        <v>34</v>
      </c>
    </row>
    <row r="398" spans="1:8">
      <c r="A398" s="30" t="s">
        <v>191</v>
      </c>
      <c r="B398" s="51" t="s">
        <v>119</v>
      </c>
      <c r="C398" t="s">
        <v>634</v>
      </c>
      <c r="D398" s="49" t="s">
        <v>598</v>
      </c>
      <c r="E398" s="49" t="s">
        <v>598</v>
      </c>
      <c r="F398" s="49" t="s">
        <v>598</v>
      </c>
      <c r="G398" s="49" t="s">
        <v>598</v>
      </c>
      <c r="H398" s="49" t="s">
        <v>598</v>
      </c>
    </row>
    <row r="399" spans="1:8">
      <c r="A399" s="30" t="s">
        <v>192</v>
      </c>
      <c r="B399" s="50" t="s">
        <v>119</v>
      </c>
      <c r="C399" t="s">
        <v>635</v>
      </c>
      <c r="D399" s="49" t="s">
        <v>598</v>
      </c>
      <c r="E399" s="49" t="s">
        <v>598</v>
      </c>
      <c r="F399" s="49" t="s">
        <v>598</v>
      </c>
      <c r="G399" s="49" t="s">
        <v>598</v>
      </c>
      <c r="H399" s="49" t="s">
        <v>598</v>
      </c>
    </row>
    <row r="400" spans="1:8">
      <c r="A400" s="30" t="s">
        <v>195</v>
      </c>
      <c r="B400" s="50" t="s">
        <v>119</v>
      </c>
      <c r="C400" t="s">
        <v>636</v>
      </c>
      <c r="D400" s="49" t="s">
        <v>598</v>
      </c>
      <c r="E400" s="49" t="s">
        <v>598</v>
      </c>
      <c r="F400" s="49" t="s">
        <v>598</v>
      </c>
      <c r="G400" s="49" t="s">
        <v>598</v>
      </c>
      <c r="H400" s="49" t="s">
        <v>598</v>
      </c>
    </row>
    <row r="401" spans="1:8">
      <c r="A401" s="30" t="s">
        <v>199</v>
      </c>
      <c r="B401" s="50" t="s">
        <v>119</v>
      </c>
      <c r="C401" t="s">
        <v>637</v>
      </c>
      <c r="D401" s="49" t="s">
        <v>598</v>
      </c>
      <c r="E401" s="49" t="s">
        <v>598</v>
      </c>
      <c r="F401" s="49" t="s">
        <v>598</v>
      </c>
      <c r="G401" s="49" t="s">
        <v>598</v>
      </c>
      <c r="H401" s="49" t="s">
        <v>598</v>
      </c>
    </row>
    <row r="402" spans="1:8">
      <c r="A402" s="30" t="s">
        <v>197</v>
      </c>
      <c r="B402" s="50" t="s">
        <v>119</v>
      </c>
      <c r="C402" t="s">
        <v>638</v>
      </c>
      <c r="D402" s="49">
        <v>3</v>
      </c>
      <c r="E402" s="49" t="s">
        <v>598</v>
      </c>
      <c r="F402" s="49" t="s">
        <v>598</v>
      </c>
      <c r="G402" s="49" t="s">
        <v>598</v>
      </c>
      <c r="H402" s="49" t="s">
        <v>598</v>
      </c>
    </row>
    <row r="403" spans="1:8">
      <c r="A403" s="30" t="s">
        <v>191</v>
      </c>
      <c r="B403" s="50" t="s">
        <v>160</v>
      </c>
      <c r="C403" t="s">
        <v>639</v>
      </c>
      <c r="D403" s="49" t="s">
        <v>598</v>
      </c>
      <c r="E403" s="49" t="s">
        <v>598</v>
      </c>
      <c r="F403" s="49" t="s">
        <v>598</v>
      </c>
      <c r="G403" s="49" t="s">
        <v>598</v>
      </c>
      <c r="H403" s="49" t="s">
        <v>598</v>
      </c>
    </row>
    <row r="404" spans="1:8">
      <c r="A404" s="30" t="s">
        <v>192</v>
      </c>
      <c r="B404" s="50" t="s">
        <v>160</v>
      </c>
      <c r="C404" t="s">
        <v>640</v>
      </c>
      <c r="D404" s="49" t="s">
        <v>598</v>
      </c>
      <c r="E404" s="49">
        <v>8</v>
      </c>
      <c r="F404" s="49">
        <v>15</v>
      </c>
      <c r="G404" s="49">
        <v>15</v>
      </c>
      <c r="H404" s="49" t="s">
        <v>598</v>
      </c>
    </row>
    <row r="405" spans="1:8">
      <c r="A405" s="30" t="s">
        <v>195</v>
      </c>
      <c r="B405" s="50" t="s">
        <v>160</v>
      </c>
      <c r="C405" t="s">
        <v>641</v>
      </c>
      <c r="D405" s="49" t="s">
        <v>598</v>
      </c>
      <c r="E405" s="49" t="s">
        <v>598</v>
      </c>
      <c r="F405" s="49" t="s">
        <v>598</v>
      </c>
      <c r="G405" s="49" t="s">
        <v>598</v>
      </c>
      <c r="H405" s="49" t="s">
        <v>598</v>
      </c>
    </row>
    <row r="406" spans="1:8">
      <c r="A406" s="30" t="s">
        <v>199</v>
      </c>
      <c r="B406" s="50" t="s">
        <v>160</v>
      </c>
      <c r="C406" t="s">
        <v>642</v>
      </c>
      <c r="D406" s="49" t="s">
        <v>598</v>
      </c>
      <c r="E406" s="49" t="s">
        <v>598</v>
      </c>
      <c r="F406" s="49" t="s">
        <v>598</v>
      </c>
      <c r="G406" s="49" t="s">
        <v>598</v>
      </c>
      <c r="H406" s="49" t="s">
        <v>598</v>
      </c>
    </row>
    <row r="407" spans="1:8">
      <c r="A407" s="30" t="s">
        <v>197</v>
      </c>
      <c r="B407" s="50" t="s">
        <v>160</v>
      </c>
      <c r="C407" t="s">
        <v>643</v>
      </c>
      <c r="D407" s="49">
        <v>15</v>
      </c>
      <c r="E407" s="49">
        <v>2</v>
      </c>
      <c r="F407" s="49">
        <v>2</v>
      </c>
      <c r="G407" s="49">
        <v>10</v>
      </c>
      <c r="H407" s="49">
        <v>2</v>
      </c>
    </row>
    <row r="408" spans="1:8">
      <c r="A408" s="30" t="s">
        <v>191</v>
      </c>
      <c r="B408" s="50" t="s">
        <v>167</v>
      </c>
      <c r="C408" t="s">
        <v>644</v>
      </c>
      <c r="D408" s="49" t="s">
        <v>598</v>
      </c>
      <c r="E408" s="49" t="s">
        <v>598</v>
      </c>
      <c r="F408" s="49" t="s">
        <v>598</v>
      </c>
      <c r="G408" s="49" t="s">
        <v>598</v>
      </c>
      <c r="H408" s="49" t="s">
        <v>598</v>
      </c>
    </row>
    <row r="409" spans="1:8">
      <c r="A409" s="30" t="s">
        <v>192</v>
      </c>
      <c r="B409" s="50" t="s">
        <v>167</v>
      </c>
      <c r="C409" t="s">
        <v>645</v>
      </c>
      <c r="D409" s="49">
        <v>19</v>
      </c>
      <c r="E409" s="49">
        <v>15</v>
      </c>
      <c r="F409" s="49">
        <v>25</v>
      </c>
      <c r="G409" s="49">
        <v>17</v>
      </c>
      <c r="H409" s="49" t="s">
        <v>598</v>
      </c>
    </row>
    <row r="410" spans="1:8">
      <c r="A410" s="30" t="s">
        <v>195</v>
      </c>
      <c r="B410" s="50" t="s">
        <v>167</v>
      </c>
      <c r="C410" t="s">
        <v>646</v>
      </c>
      <c r="D410" s="49" t="s">
        <v>598</v>
      </c>
      <c r="E410" s="49" t="s">
        <v>598</v>
      </c>
      <c r="F410" s="49" t="s">
        <v>598</v>
      </c>
      <c r="G410" s="49" t="s">
        <v>598</v>
      </c>
      <c r="H410" s="49" t="s">
        <v>598</v>
      </c>
    </row>
    <row r="411" spans="1:8">
      <c r="A411" s="30" t="s">
        <v>199</v>
      </c>
      <c r="B411" s="50" t="s">
        <v>167</v>
      </c>
      <c r="C411" t="s">
        <v>647</v>
      </c>
      <c r="D411" s="49" t="s">
        <v>598</v>
      </c>
      <c r="E411" s="49" t="s">
        <v>598</v>
      </c>
      <c r="F411" s="49">
        <v>29</v>
      </c>
      <c r="G411" s="49">
        <v>46</v>
      </c>
      <c r="H411" s="49" t="s">
        <v>598</v>
      </c>
    </row>
    <row r="412" spans="1:8">
      <c r="A412" s="30" t="s">
        <v>197</v>
      </c>
      <c r="B412" s="50" t="s">
        <v>167</v>
      </c>
      <c r="C412" t="s">
        <v>648</v>
      </c>
      <c r="D412" s="49">
        <v>39</v>
      </c>
      <c r="E412" s="49">
        <v>81</v>
      </c>
      <c r="F412" s="49">
        <v>106</v>
      </c>
      <c r="G412" s="49">
        <v>90</v>
      </c>
      <c r="H412" s="49">
        <v>71</v>
      </c>
    </row>
    <row r="413" spans="1:8">
      <c r="A413" s="30" t="s">
        <v>191</v>
      </c>
      <c r="B413" s="50" t="s">
        <v>125</v>
      </c>
      <c r="C413" t="s">
        <v>649</v>
      </c>
      <c r="D413" s="49" t="s">
        <v>598</v>
      </c>
      <c r="E413" s="49" t="s">
        <v>598</v>
      </c>
      <c r="F413" s="49" t="s">
        <v>598</v>
      </c>
      <c r="G413" s="49" t="s">
        <v>598</v>
      </c>
      <c r="H413" s="49" t="s">
        <v>598</v>
      </c>
    </row>
    <row r="414" spans="1:8">
      <c r="A414" s="30" t="s">
        <v>192</v>
      </c>
      <c r="B414" s="43" t="s">
        <v>125</v>
      </c>
      <c r="C414" t="s">
        <v>650</v>
      </c>
      <c r="D414" s="49" t="s">
        <v>598</v>
      </c>
      <c r="E414" s="49" t="s">
        <v>598</v>
      </c>
      <c r="F414" s="49" t="s">
        <v>598</v>
      </c>
      <c r="G414" s="49" t="s">
        <v>598</v>
      </c>
      <c r="H414" s="49" t="s">
        <v>598</v>
      </c>
    </row>
    <row r="415" spans="1:8">
      <c r="A415" s="30" t="s">
        <v>195</v>
      </c>
      <c r="B415" s="43" t="s">
        <v>125</v>
      </c>
      <c r="C415" t="s">
        <v>651</v>
      </c>
      <c r="D415" s="49" t="s">
        <v>598</v>
      </c>
      <c r="E415" s="49" t="s">
        <v>598</v>
      </c>
      <c r="F415" s="49" t="s">
        <v>598</v>
      </c>
      <c r="G415" s="49" t="s">
        <v>598</v>
      </c>
      <c r="H415" s="49" t="s">
        <v>598</v>
      </c>
    </row>
    <row r="416" spans="1:8">
      <c r="A416" s="30" t="s">
        <v>199</v>
      </c>
      <c r="B416" s="51" t="s">
        <v>125</v>
      </c>
      <c r="C416" t="s">
        <v>652</v>
      </c>
      <c r="D416" s="49" t="s">
        <v>598</v>
      </c>
      <c r="E416" s="49" t="s">
        <v>598</v>
      </c>
      <c r="F416" s="49" t="s">
        <v>598</v>
      </c>
      <c r="G416" s="49" t="s">
        <v>598</v>
      </c>
      <c r="H416" s="49" t="s">
        <v>598</v>
      </c>
    </row>
    <row r="417" spans="1:8">
      <c r="A417" s="30" t="s">
        <v>197</v>
      </c>
      <c r="B417" s="50" t="s">
        <v>125</v>
      </c>
      <c r="C417" t="s">
        <v>653</v>
      </c>
      <c r="D417" s="49" t="s">
        <v>598</v>
      </c>
      <c r="E417" s="49" t="s">
        <v>598</v>
      </c>
      <c r="F417" s="49" t="s">
        <v>598</v>
      </c>
      <c r="G417" s="49" t="s">
        <v>598</v>
      </c>
      <c r="H417" s="49" t="s">
        <v>598</v>
      </c>
    </row>
    <row r="418" spans="1:8">
      <c r="A418" s="30" t="s">
        <v>191</v>
      </c>
      <c r="B418" s="64" t="s">
        <v>87</v>
      </c>
      <c r="C418" t="s">
        <v>654</v>
      </c>
      <c r="D418" s="49">
        <v>17</v>
      </c>
      <c r="E418" s="49">
        <v>20</v>
      </c>
      <c r="F418" s="49">
        <v>20</v>
      </c>
      <c r="G418" s="49">
        <v>20</v>
      </c>
      <c r="H418" s="49">
        <v>16</v>
      </c>
    </row>
    <row r="419" spans="1:8">
      <c r="A419" s="30" t="s">
        <v>192</v>
      </c>
      <c r="B419" s="64" t="s">
        <v>87</v>
      </c>
      <c r="C419" t="s">
        <v>655</v>
      </c>
      <c r="D419" s="49">
        <v>20</v>
      </c>
      <c r="E419" s="49">
        <v>22</v>
      </c>
      <c r="F419" s="49">
        <v>21</v>
      </c>
      <c r="G419" s="49">
        <v>20</v>
      </c>
      <c r="H419" s="49">
        <v>18</v>
      </c>
    </row>
    <row r="420" spans="1:8">
      <c r="A420" s="30" t="s">
        <v>195</v>
      </c>
      <c r="B420" s="64" t="s">
        <v>87</v>
      </c>
      <c r="C420" t="s">
        <v>656</v>
      </c>
      <c r="D420" s="49">
        <v>39</v>
      </c>
      <c r="E420" s="49">
        <v>42</v>
      </c>
      <c r="F420" s="49">
        <v>43</v>
      </c>
      <c r="G420" s="49">
        <v>45</v>
      </c>
      <c r="H420" s="49">
        <v>49</v>
      </c>
    </row>
    <row r="421" spans="1:8">
      <c r="A421" s="30" t="s">
        <v>199</v>
      </c>
      <c r="B421" s="64" t="s">
        <v>87</v>
      </c>
      <c r="C421" t="s">
        <v>657</v>
      </c>
      <c r="D421" s="49">
        <v>34</v>
      </c>
      <c r="E421" s="49">
        <v>48</v>
      </c>
      <c r="F421" s="49">
        <v>41</v>
      </c>
      <c r="G421" s="49">
        <v>49</v>
      </c>
      <c r="H421" s="49">
        <v>68</v>
      </c>
    </row>
    <row r="422" spans="1:8">
      <c r="A422" s="30" t="s">
        <v>197</v>
      </c>
      <c r="B422" s="64" t="s">
        <v>87</v>
      </c>
      <c r="C422" t="s">
        <v>658</v>
      </c>
      <c r="D422" s="49">
        <v>28</v>
      </c>
      <c r="E422" s="49">
        <v>35</v>
      </c>
      <c r="F422" s="49">
        <v>29</v>
      </c>
      <c r="G422" s="49">
        <v>27</v>
      </c>
      <c r="H422" s="49">
        <v>32</v>
      </c>
    </row>
    <row r="423" spans="1:8">
      <c r="A423" s="30" t="s">
        <v>191</v>
      </c>
      <c r="B423" s="50" t="s">
        <v>134</v>
      </c>
      <c r="C423" t="s">
        <v>659</v>
      </c>
      <c r="D423" s="49" t="s">
        <v>598</v>
      </c>
      <c r="E423" s="49" t="s">
        <v>598</v>
      </c>
      <c r="F423" s="49" t="s">
        <v>598</v>
      </c>
      <c r="G423" s="49" t="s">
        <v>598</v>
      </c>
      <c r="H423" s="49" t="s">
        <v>598</v>
      </c>
    </row>
    <row r="424" spans="1:8">
      <c r="A424" s="30" t="s">
        <v>192</v>
      </c>
      <c r="B424" s="50" t="s">
        <v>134</v>
      </c>
      <c r="C424" t="s">
        <v>660</v>
      </c>
      <c r="D424" s="49" t="s">
        <v>598</v>
      </c>
      <c r="E424" s="49" t="s">
        <v>598</v>
      </c>
      <c r="F424" s="49" t="s">
        <v>598</v>
      </c>
      <c r="G424" s="49" t="s">
        <v>598</v>
      </c>
      <c r="H424" s="49" t="s">
        <v>598</v>
      </c>
    </row>
    <row r="425" spans="1:8">
      <c r="A425" s="30" t="s">
        <v>195</v>
      </c>
      <c r="B425" s="50" t="s">
        <v>134</v>
      </c>
      <c r="C425" t="s">
        <v>661</v>
      </c>
      <c r="D425" s="49" t="s">
        <v>598</v>
      </c>
      <c r="E425" s="49" t="s">
        <v>598</v>
      </c>
      <c r="F425" s="49" t="s">
        <v>598</v>
      </c>
      <c r="G425" s="49" t="s">
        <v>598</v>
      </c>
      <c r="H425" s="49" t="s">
        <v>598</v>
      </c>
    </row>
    <row r="426" spans="1:8">
      <c r="A426" s="30" t="s">
        <v>199</v>
      </c>
      <c r="B426" s="50" t="s">
        <v>134</v>
      </c>
      <c r="C426" t="s">
        <v>662</v>
      </c>
      <c r="D426" s="49" t="s">
        <v>598</v>
      </c>
      <c r="E426" s="49" t="s">
        <v>598</v>
      </c>
      <c r="F426" s="49" t="s">
        <v>598</v>
      </c>
      <c r="G426" s="49" t="s">
        <v>598</v>
      </c>
      <c r="H426" s="49" t="s">
        <v>598</v>
      </c>
    </row>
    <row r="427" spans="1:8">
      <c r="A427" s="30" t="s">
        <v>197</v>
      </c>
      <c r="B427" s="50" t="s">
        <v>134</v>
      </c>
      <c r="C427" t="s">
        <v>663</v>
      </c>
      <c r="D427" s="49" t="s">
        <v>598</v>
      </c>
      <c r="E427" s="49" t="s">
        <v>598</v>
      </c>
      <c r="F427" s="49" t="s">
        <v>598</v>
      </c>
      <c r="G427" s="49" t="s">
        <v>598</v>
      </c>
      <c r="H427" s="49" t="s">
        <v>598</v>
      </c>
    </row>
    <row r="428" spans="1:8">
      <c r="A428" s="30" t="s">
        <v>191</v>
      </c>
      <c r="B428" s="50" t="s">
        <v>141</v>
      </c>
      <c r="C428" t="s">
        <v>664</v>
      </c>
      <c r="D428" s="49" t="s">
        <v>598</v>
      </c>
      <c r="E428" s="49" t="s">
        <v>598</v>
      </c>
      <c r="F428" s="49" t="s">
        <v>598</v>
      </c>
      <c r="G428" s="49" t="s">
        <v>598</v>
      </c>
      <c r="H428" s="49" t="s">
        <v>598</v>
      </c>
    </row>
    <row r="429" spans="1:8">
      <c r="A429" s="30" t="s">
        <v>192</v>
      </c>
      <c r="B429" s="50" t="s">
        <v>141</v>
      </c>
      <c r="C429" t="s">
        <v>665</v>
      </c>
      <c r="D429" s="49">
        <v>14</v>
      </c>
      <c r="E429" s="49">
        <v>16</v>
      </c>
      <c r="F429" s="49">
        <v>17</v>
      </c>
      <c r="G429" s="49">
        <v>16</v>
      </c>
      <c r="H429" s="49">
        <v>14</v>
      </c>
    </row>
    <row r="430" spans="1:8">
      <c r="A430" s="30" t="s">
        <v>195</v>
      </c>
      <c r="B430" s="50" t="s">
        <v>141</v>
      </c>
      <c r="C430" t="s">
        <v>666</v>
      </c>
      <c r="D430" s="49" t="s">
        <v>598</v>
      </c>
      <c r="E430" s="49" t="s">
        <v>598</v>
      </c>
      <c r="F430" s="49" t="s">
        <v>598</v>
      </c>
      <c r="G430" s="49" t="s">
        <v>598</v>
      </c>
      <c r="H430" s="49" t="s">
        <v>598</v>
      </c>
    </row>
    <row r="431" spans="1:8">
      <c r="A431" s="30" t="s">
        <v>199</v>
      </c>
      <c r="B431" s="50" t="s">
        <v>141</v>
      </c>
      <c r="C431" t="s">
        <v>667</v>
      </c>
      <c r="D431" s="49">
        <v>29</v>
      </c>
      <c r="E431" s="49">
        <v>39</v>
      </c>
      <c r="F431" s="49">
        <v>44</v>
      </c>
      <c r="G431" s="49">
        <v>39</v>
      </c>
      <c r="H431" s="49">
        <v>43</v>
      </c>
    </row>
    <row r="432" spans="1:8">
      <c r="A432" s="30" t="s">
        <v>197</v>
      </c>
      <c r="B432" s="43" t="s">
        <v>141</v>
      </c>
      <c r="C432" t="s">
        <v>668</v>
      </c>
      <c r="D432" s="49">
        <v>70</v>
      </c>
      <c r="E432" s="49">
        <v>55</v>
      </c>
      <c r="F432" s="49">
        <v>27</v>
      </c>
      <c r="G432" s="49">
        <v>39</v>
      </c>
      <c r="H432" s="49">
        <v>40</v>
      </c>
    </row>
    <row r="433" spans="1:8">
      <c r="A433" s="30" t="s">
        <v>191</v>
      </c>
      <c r="B433" s="43" t="s">
        <v>145</v>
      </c>
      <c r="C433" t="s">
        <v>669</v>
      </c>
      <c r="D433" s="49" t="s">
        <v>598</v>
      </c>
      <c r="E433" s="49" t="s">
        <v>598</v>
      </c>
      <c r="F433" s="49" t="s">
        <v>598</v>
      </c>
      <c r="G433" s="49" t="s">
        <v>598</v>
      </c>
      <c r="H433" s="49" t="s">
        <v>598</v>
      </c>
    </row>
    <row r="434" spans="1:8">
      <c r="A434" s="30" t="s">
        <v>192</v>
      </c>
      <c r="B434" s="51" t="s">
        <v>145</v>
      </c>
      <c r="C434" t="s">
        <v>670</v>
      </c>
      <c r="D434" s="49" t="s">
        <v>598</v>
      </c>
      <c r="E434" s="49" t="s">
        <v>598</v>
      </c>
      <c r="F434" s="49" t="s">
        <v>598</v>
      </c>
      <c r="G434" s="49" t="s">
        <v>598</v>
      </c>
      <c r="H434" s="49" t="s">
        <v>598</v>
      </c>
    </row>
    <row r="435" spans="1:8">
      <c r="A435" s="30" t="s">
        <v>195</v>
      </c>
      <c r="B435" s="50" t="s">
        <v>145</v>
      </c>
      <c r="C435" t="s">
        <v>671</v>
      </c>
      <c r="D435" s="49" t="s">
        <v>598</v>
      </c>
      <c r="E435" s="49" t="s">
        <v>598</v>
      </c>
      <c r="F435" s="49" t="s">
        <v>598</v>
      </c>
      <c r="G435" s="49" t="s">
        <v>598</v>
      </c>
      <c r="H435" s="49" t="s">
        <v>598</v>
      </c>
    </row>
    <row r="436" spans="1:8">
      <c r="A436" s="30" t="s">
        <v>199</v>
      </c>
      <c r="B436" s="50" t="s">
        <v>145</v>
      </c>
      <c r="C436" t="s">
        <v>672</v>
      </c>
      <c r="D436" s="49" t="s">
        <v>598</v>
      </c>
      <c r="E436" s="49" t="s">
        <v>598</v>
      </c>
      <c r="F436" s="49" t="s">
        <v>598</v>
      </c>
      <c r="G436" s="49" t="s">
        <v>598</v>
      </c>
      <c r="H436" s="49" t="s">
        <v>598</v>
      </c>
    </row>
    <row r="437" spans="1:8">
      <c r="A437" s="30" t="s">
        <v>197</v>
      </c>
      <c r="B437" s="50" t="s">
        <v>145</v>
      </c>
      <c r="C437" t="s">
        <v>673</v>
      </c>
      <c r="D437" s="49" t="s">
        <v>598</v>
      </c>
      <c r="E437" s="49" t="s">
        <v>598</v>
      </c>
      <c r="F437" s="49" t="s">
        <v>598</v>
      </c>
      <c r="G437" s="49" t="s">
        <v>598</v>
      </c>
      <c r="H437" s="49" t="s">
        <v>598</v>
      </c>
    </row>
    <row r="438" spans="1:8">
      <c r="A438" s="30" t="s">
        <v>191</v>
      </c>
      <c r="B438" s="52" t="s">
        <v>486</v>
      </c>
      <c r="C438" t="s">
        <v>674</v>
      </c>
      <c r="D438" s="49">
        <v>15</v>
      </c>
      <c r="E438" s="49">
        <v>20</v>
      </c>
      <c r="F438" s="49">
        <v>15</v>
      </c>
      <c r="G438" s="49">
        <v>12</v>
      </c>
      <c r="H438" s="49">
        <v>14</v>
      </c>
    </row>
    <row r="439" spans="1:8">
      <c r="A439" s="30" t="s">
        <v>192</v>
      </c>
      <c r="B439" s="52" t="s">
        <v>486</v>
      </c>
      <c r="C439" t="s">
        <v>675</v>
      </c>
      <c r="D439" s="49">
        <v>20</v>
      </c>
      <c r="E439" s="49">
        <v>16</v>
      </c>
      <c r="F439" s="49">
        <v>17</v>
      </c>
      <c r="G439" s="49">
        <v>17</v>
      </c>
      <c r="H439" s="49">
        <v>15</v>
      </c>
    </row>
    <row r="440" spans="1:8">
      <c r="A440" s="30" t="s">
        <v>195</v>
      </c>
      <c r="B440" s="52" t="s">
        <v>486</v>
      </c>
      <c r="C440" t="s">
        <v>676</v>
      </c>
      <c r="D440" s="49" t="s">
        <v>598</v>
      </c>
      <c r="E440" s="49" t="s">
        <v>598</v>
      </c>
      <c r="F440" s="49" t="s">
        <v>598</v>
      </c>
      <c r="G440" s="49" t="s">
        <v>598</v>
      </c>
      <c r="H440" s="49" t="s">
        <v>598</v>
      </c>
    </row>
    <row r="441" spans="1:8">
      <c r="A441" s="30" t="s">
        <v>199</v>
      </c>
      <c r="B441" s="52" t="s">
        <v>486</v>
      </c>
      <c r="C441" t="s">
        <v>677</v>
      </c>
      <c r="D441" s="49">
        <v>39</v>
      </c>
      <c r="E441" s="49">
        <v>41</v>
      </c>
      <c r="F441" s="49">
        <v>41</v>
      </c>
      <c r="G441" s="49">
        <v>42</v>
      </c>
      <c r="H441" s="49">
        <v>42</v>
      </c>
    </row>
    <row r="442" spans="1:8">
      <c r="A442" s="30" t="s">
        <v>197</v>
      </c>
      <c r="B442" s="52" t="s">
        <v>486</v>
      </c>
      <c r="C442" t="s">
        <v>678</v>
      </c>
      <c r="D442" s="49">
        <v>46</v>
      </c>
      <c r="E442" s="49">
        <v>51</v>
      </c>
      <c r="F442" s="49">
        <v>9</v>
      </c>
      <c r="G442" s="49">
        <v>30</v>
      </c>
      <c r="H442" s="49">
        <v>38</v>
      </c>
    </row>
    <row r="443" spans="1:8">
      <c r="A443" s="30" t="s">
        <v>191</v>
      </c>
      <c r="B443" s="50" t="s">
        <v>505</v>
      </c>
      <c r="C443" t="s">
        <v>679</v>
      </c>
      <c r="D443" s="49">
        <v>23</v>
      </c>
      <c r="E443" s="49">
        <v>17</v>
      </c>
      <c r="F443" s="49">
        <v>23</v>
      </c>
      <c r="G443" s="49">
        <v>28</v>
      </c>
      <c r="H443" s="49">
        <v>16</v>
      </c>
    </row>
    <row r="444" spans="1:8">
      <c r="A444" s="30" t="s">
        <v>192</v>
      </c>
      <c r="B444" s="50" t="s">
        <v>505</v>
      </c>
      <c r="C444" t="s">
        <v>680</v>
      </c>
      <c r="D444" s="49">
        <v>18</v>
      </c>
      <c r="E444" s="49">
        <v>22</v>
      </c>
      <c r="F444" s="49">
        <v>25</v>
      </c>
      <c r="G444" s="49">
        <v>17</v>
      </c>
      <c r="H444" s="49">
        <v>19</v>
      </c>
    </row>
    <row r="445" spans="1:8">
      <c r="A445" s="30" t="s">
        <v>195</v>
      </c>
      <c r="B445" s="50" t="s">
        <v>505</v>
      </c>
      <c r="C445" t="s">
        <v>681</v>
      </c>
      <c r="D445" s="49">
        <v>30</v>
      </c>
      <c r="E445" s="49">
        <v>44</v>
      </c>
      <c r="F445" s="49" t="s">
        <v>598</v>
      </c>
      <c r="G445" s="49">
        <v>46</v>
      </c>
      <c r="H445" s="49">
        <v>49</v>
      </c>
    </row>
    <row r="446" spans="1:8">
      <c r="A446" s="30" t="s">
        <v>199</v>
      </c>
      <c r="B446" s="50" t="s">
        <v>505</v>
      </c>
      <c r="C446" t="s">
        <v>682</v>
      </c>
      <c r="D446" s="49">
        <v>39</v>
      </c>
      <c r="E446" s="49">
        <v>58</v>
      </c>
      <c r="F446" s="49">
        <v>32</v>
      </c>
      <c r="G446" s="49">
        <v>47</v>
      </c>
      <c r="H446" s="49">
        <v>49</v>
      </c>
    </row>
    <row r="447" spans="1:8">
      <c r="A447" s="30" t="s">
        <v>197</v>
      </c>
      <c r="B447" s="50" t="s">
        <v>505</v>
      </c>
      <c r="C447" t="s">
        <v>683</v>
      </c>
      <c r="D447" s="49">
        <v>30</v>
      </c>
      <c r="E447" s="49">
        <v>37</v>
      </c>
      <c r="F447" s="49">
        <v>99</v>
      </c>
      <c r="G447" s="49">
        <v>65</v>
      </c>
      <c r="H447" s="49">
        <v>40</v>
      </c>
    </row>
    <row r="448" spans="1:8">
      <c r="A448" s="30" t="s">
        <v>191</v>
      </c>
      <c r="B448" s="50" t="s">
        <v>543</v>
      </c>
      <c r="C448" t="s">
        <v>684</v>
      </c>
      <c r="D448" s="49">
        <v>16</v>
      </c>
      <c r="E448" s="49">
        <v>19</v>
      </c>
      <c r="F448" s="49">
        <v>19</v>
      </c>
      <c r="G448" s="49">
        <v>23</v>
      </c>
      <c r="H448" s="49">
        <v>16</v>
      </c>
    </row>
    <row r="449" spans="1:8">
      <c r="A449" s="30" t="s">
        <v>192</v>
      </c>
      <c r="B449" s="50" t="s">
        <v>543</v>
      </c>
      <c r="C449" t="s">
        <v>685</v>
      </c>
      <c r="D449" s="49">
        <v>21</v>
      </c>
      <c r="E449" s="49">
        <v>22</v>
      </c>
      <c r="F449" s="49">
        <v>21</v>
      </c>
      <c r="G449" s="49">
        <v>21</v>
      </c>
      <c r="H449" s="49">
        <v>20</v>
      </c>
    </row>
    <row r="450" spans="1:8">
      <c r="A450" s="30" t="s">
        <v>195</v>
      </c>
      <c r="B450" s="43" t="s">
        <v>543</v>
      </c>
      <c r="C450" t="s">
        <v>686</v>
      </c>
      <c r="D450" s="49">
        <v>42</v>
      </c>
      <c r="E450" s="49">
        <v>37</v>
      </c>
      <c r="F450" s="49">
        <v>50</v>
      </c>
      <c r="G450" s="49">
        <v>52</v>
      </c>
      <c r="H450" s="49">
        <v>56</v>
      </c>
    </row>
    <row r="451" spans="1:8">
      <c r="A451" s="30" t="s">
        <v>199</v>
      </c>
      <c r="B451" s="43" t="s">
        <v>543</v>
      </c>
      <c r="C451" t="s">
        <v>687</v>
      </c>
      <c r="D451" s="49">
        <v>28</v>
      </c>
      <c r="E451" s="49">
        <v>52</v>
      </c>
      <c r="F451" s="49">
        <v>44</v>
      </c>
      <c r="G451" s="49">
        <v>54</v>
      </c>
      <c r="H451" s="49">
        <v>88</v>
      </c>
    </row>
    <row r="452" spans="1:8">
      <c r="A452" s="30" t="s">
        <v>197</v>
      </c>
      <c r="B452" s="51" t="s">
        <v>543</v>
      </c>
      <c r="C452" t="s">
        <v>688</v>
      </c>
      <c r="D452" s="49">
        <v>20</v>
      </c>
      <c r="E452" s="49">
        <v>14</v>
      </c>
      <c r="F452" s="49">
        <v>27</v>
      </c>
      <c r="G452" s="49">
        <v>20</v>
      </c>
      <c r="H452" s="49">
        <v>23</v>
      </c>
    </row>
    <row r="453" spans="1:8">
      <c r="A453" s="30" t="s">
        <v>191</v>
      </c>
      <c r="B453" s="50" t="s">
        <v>189</v>
      </c>
      <c r="C453" t="s">
        <v>689</v>
      </c>
      <c r="D453" s="49" t="s">
        <v>598</v>
      </c>
      <c r="E453" s="49" t="s">
        <v>598</v>
      </c>
      <c r="F453" s="49" t="s">
        <v>598</v>
      </c>
      <c r="G453" s="49" t="s">
        <v>598</v>
      </c>
      <c r="H453" s="49" t="s">
        <v>598</v>
      </c>
    </row>
    <row r="454" spans="1:8">
      <c r="A454" s="30" t="s">
        <v>192</v>
      </c>
      <c r="B454" s="50" t="s">
        <v>189</v>
      </c>
      <c r="C454" t="s">
        <v>690</v>
      </c>
      <c r="D454" s="49" t="s">
        <v>598</v>
      </c>
      <c r="E454" s="49" t="s">
        <v>598</v>
      </c>
      <c r="F454" s="49" t="s">
        <v>598</v>
      </c>
      <c r="G454" s="49" t="s">
        <v>598</v>
      </c>
      <c r="H454" s="49" t="s">
        <v>598</v>
      </c>
    </row>
    <row r="455" spans="1:8">
      <c r="A455" s="30" t="s">
        <v>195</v>
      </c>
      <c r="B455" s="50" t="s">
        <v>189</v>
      </c>
      <c r="C455" t="s">
        <v>691</v>
      </c>
      <c r="D455" s="49" t="s">
        <v>598</v>
      </c>
      <c r="E455" s="49" t="s">
        <v>598</v>
      </c>
      <c r="F455" s="49" t="s">
        <v>598</v>
      </c>
      <c r="G455" s="49" t="s">
        <v>598</v>
      </c>
      <c r="H455" s="49" t="s">
        <v>598</v>
      </c>
    </row>
    <row r="456" spans="1:8">
      <c r="A456" s="30" t="s">
        <v>199</v>
      </c>
      <c r="B456" s="50" t="s">
        <v>189</v>
      </c>
      <c r="C456" t="s">
        <v>692</v>
      </c>
      <c r="D456" s="49" t="s">
        <v>598</v>
      </c>
      <c r="E456" s="49" t="s">
        <v>598</v>
      </c>
      <c r="F456" s="49" t="s">
        <v>598</v>
      </c>
      <c r="G456" s="49" t="s">
        <v>598</v>
      </c>
      <c r="H456" s="49" t="s">
        <v>598</v>
      </c>
    </row>
    <row r="457" spans="1:8">
      <c r="A457" s="30" t="s">
        <v>197</v>
      </c>
      <c r="B457" s="50" t="s">
        <v>189</v>
      </c>
      <c r="C457" t="s">
        <v>693</v>
      </c>
      <c r="D457" s="49" t="s">
        <v>598</v>
      </c>
      <c r="E457" s="49" t="s">
        <v>598</v>
      </c>
      <c r="F457" s="49" t="s">
        <v>598</v>
      </c>
      <c r="G457" s="49" t="s">
        <v>598</v>
      </c>
      <c r="H457" s="49" t="s">
        <v>598</v>
      </c>
    </row>
    <row r="458" spans="1:8">
      <c r="A458" s="40" t="s">
        <v>190</v>
      </c>
      <c r="B458" s="43" t="s">
        <v>104</v>
      </c>
      <c r="C458" t="s">
        <v>694</v>
      </c>
      <c r="D458" t="s">
        <v>598</v>
      </c>
      <c r="E458" t="s">
        <v>598</v>
      </c>
      <c r="F458" t="s">
        <v>598</v>
      </c>
      <c r="G458" t="s">
        <v>598</v>
      </c>
      <c r="H458" t="s">
        <v>598</v>
      </c>
    </row>
    <row r="459" spans="1:8">
      <c r="A459" s="40" t="s">
        <v>190</v>
      </c>
      <c r="B459" s="43" t="s">
        <v>115</v>
      </c>
      <c r="C459" t="s">
        <v>695</v>
      </c>
      <c r="D459" t="s">
        <v>598</v>
      </c>
      <c r="E459" t="s">
        <v>598</v>
      </c>
      <c r="F459" t="s">
        <v>598</v>
      </c>
      <c r="G459" t="s">
        <v>598</v>
      </c>
      <c r="H459" t="s">
        <v>598</v>
      </c>
    </row>
    <row r="460" spans="1:8">
      <c r="A460" s="40" t="s">
        <v>190</v>
      </c>
      <c r="B460" s="43" t="s">
        <v>122</v>
      </c>
      <c r="C460" t="s">
        <v>696</v>
      </c>
      <c r="D460" t="s">
        <v>598</v>
      </c>
      <c r="E460" t="s">
        <v>598</v>
      </c>
      <c r="F460" t="s">
        <v>598</v>
      </c>
      <c r="G460" t="s">
        <v>598</v>
      </c>
      <c r="H460" t="s">
        <v>598</v>
      </c>
    </row>
    <row r="461" spans="1:8">
      <c r="A461" s="40" t="s">
        <v>190</v>
      </c>
      <c r="B461" s="43" t="s">
        <v>130</v>
      </c>
      <c r="C461" t="s">
        <v>697</v>
      </c>
      <c r="D461" t="s">
        <v>598</v>
      </c>
      <c r="E461" t="s">
        <v>598</v>
      </c>
      <c r="F461" t="s">
        <v>598</v>
      </c>
      <c r="G461" t="s">
        <v>598</v>
      </c>
      <c r="H461" t="s">
        <v>598</v>
      </c>
    </row>
    <row r="462" spans="1:8">
      <c r="A462" s="40" t="s">
        <v>190</v>
      </c>
      <c r="B462" s="43" t="s">
        <v>139</v>
      </c>
      <c r="C462" t="s">
        <v>698</v>
      </c>
      <c r="D462" t="s">
        <v>598</v>
      </c>
      <c r="E462" t="s">
        <v>598</v>
      </c>
      <c r="F462" t="s">
        <v>598</v>
      </c>
      <c r="G462" t="s">
        <v>598</v>
      </c>
      <c r="H462" t="s">
        <v>598</v>
      </c>
    </row>
    <row r="463" spans="1:8">
      <c r="A463" s="40" t="s">
        <v>190</v>
      </c>
      <c r="B463" s="43" t="s">
        <v>107</v>
      </c>
      <c r="C463" t="s">
        <v>699</v>
      </c>
      <c r="D463">
        <v>20</v>
      </c>
      <c r="E463">
        <v>15</v>
      </c>
      <c r="F463">
        <v>17</v>
      </c>
      <c r="G463">
        <v>20</v>
      </c>
      <c r="H463">
        <v>14</v>
      </c>
    </row>
    <row r="464" spans="1:8">
      <c r="A464" s="40" t="s">
        <v>190</v>
      </c>
      <c r="B464" s="43" t="s">
        <v>150</v>
      </c>
      <c r="C464" t="s">
        <v>700</v>
      </c>
      <c r="D464">
        <v>22</v>
      </c>
      <c r="E464">
        <v>23</v>
      </c>
      <c r="F464">
        <v>23</v>
      </c>
      <c r="G464">
        <v>23</v>
      </c>
      <c r="H464">
        <v>22</v>
      </c>
    </row>
    <row r="465" spans="1:8">
      <c r="A465" s="40" t="s">
        <v>190</v>
      </c>
      <c r="B465" s="43" t="s">
        <v>119</v>
      </c>
      <c r="C465" t="s">
        <v>701</v>
      </c>
      <c r="D465" t="s">
        <v>598</v>
      </c>
      <c r="E465" t="s">
        <v>598</v>
      </c>
      <c r="F465" t="s">
        <v>598</v>
      </c>
      <c r="G465" t="s">
        <v>598</v>
      </c>
      <c r="H465" t="s">
        <v>598</v>
      </c>
    </row>
    <row r="466" spans="1:8">
      <c r="A466" s="40" t="s">
        <v>190</v>
      </c>
      <c r="B466" s="43" t="s">
        <v>160</v>
      </c>
      <c r="C466" t="s">
        <v>702</v>
      </c>
      <c r="D466" t="s">
        <v>598</v>
      </c>
      <c r="E466">
        <v>8</v>
      </c>
      <c r="F466">
        <v>15</v>
      </c>
      <c r="G466">
        <v>15</v>
      </c>
      <c r="H466" t="s">
        <v>598</v>
      </c>
    </row>
    <row r="467" spans="1:8">
      <c r="A467" s="40" t="s">
        <v>190</v>
      </c>
      <c r="B467" s="43" t="s">
        <v>167</v>
      </c>
      <c r="C467" t="s">
        <v>703</v>
      </c>
      <c r="D467">
        <v>23</v>
      </c>
      <c r="E467">
        <v>17</v>
      </c>
      <c r="F467">
        <v>26</v>
      </c>
      <c r="G467">
        <v>28</v>
      </c>
      <c r="H467">
        <v>21</v>
      </c>
    </row>
    <row r="468" spans="1:8">
      <c r="A468" s="40" t="s">
        <v>190</v>
      </c>
      <c r="B468" s="43" t="s">
        <v>125</v>
      </c>
      <c r="C468" t="s">
        <v>704</v>
      </c>
      <c r="D468" t="s">
        <v>598</v>
      </c>
      <c r="E468" t="s">
        <v>598</v>
      </c>
      <c r="F468" t="s">
        <v>598</v>
      </c>
      <c r="G468" t="s">
        <v>598</v>
      </c>
      <c r="H468" t="s">
        <v>598</v>
      </c>
    </row>
    <row r="469" spans="1:8">
      <c r="A469" s="40" t="s">
        <v>190</v>
      </c>
      <c r="B469" s="43" t="s">
        <v>134</v>
      </c>
      <c r="C469" t="s">
        <v>705</v>
      </c>
      <c r="D469" t="s">
        <v>598</v>
      </c>
      <c r="E469" t="s">
        <v>598</v>
      </c>
      <c r="F469" t="s">
        <v>598</v>
      </c>
      <c r="G469" t="s">
        <v>598</v>
      </c>
      <c r="H469" t="s">
        <v>598</v>
      </c>
    </row>
    <row r="470" spans="1:8">
      <c r="A470" s="40" t="s">
        <v>190</v>
      </c>
      <c r="B470" s="43" t="s">
        <v>141</v>
      </c>
      <c r="C470" t="s">
        <v>706</v>
      </c>
      <c r="D470">
        <v>14</v>
      </c>
      <c r="E470">
        <v>16</v>
      </c>
      <c r="F470">
        <v>16</v>
      </c>
      <c r="G470">
        <v>16</v>
      </c>
      <c r="H470">
        <v>14</v>
      </c>
    </row>
    <row r="471" spans="1:8">
      <c r="A471" s="40" t="s">
        <v>190</v>
      </c>
      <c r="B471" s="43" t="s">
        <v>145</v>
      </c>
      <c r="C471" t="s">
        <v>707</v>
      </c>
      <c r="D471" t="s">
        <v>598</v>
      </c>
      <c r="E471" t="s">
        <v>598</v>
      </c>
      <c r="F471" t="s">
        <v>598</v>
      </c>
      <c r="G471" t="s">
        <v>598</v>
      </c>
      <c r="H471" t="s">
        <v>598</v>
      </c>
    </row>
    <row r="472" spans="1:8">
      <c r="A472" s="40" t="s">
        <v>190</v>
      </c>
      <c r="B472" s="53" t="s">
        <v>486</v>
      </c>
      <c r="C472" t="s">
        <v>708</v>
      </c>
      <c r="D472">
        <v>18</v>
      </c>
      <c r="E472">
        <v>16</v>
      </c>
      <c r="F472">
        <v>17</v>
      </c>
      <c r="G472">
        <v>16</v>
      </c>
      <c r="H472">
        <v>14</v>
      </c>
    </row>
    <row r="473" spans="1:8">
      <c r="A473" s="40" t="s">
        <v>190</v>
      </c>
      <c r="B473" s="43" t="s">
        <v>505</v>
      </c>
      <c r="C473" t="s">
        <v>709</v>
      </c>
      <c r="D473">
        <v>19</v>
      </c>
      <c r="E473">
        <v>20</v>
      </c>
      <c r="F473">
        <v>24</v>
      </c>
      <c r="G473">
        <v>19</v>
      </c>
      <c r="H473">
        <v>18</v>
      </c>
    </row>
    <row r="474" spans="1:8">
      <c r="A474" s="40" t="s">
        <v>190</v>
      </c>
      <c r="B474" s="63" t="s">
        <v>87</v>
      </c>
      <c r="C474" t="s">
        <v>710</v>
      </c>
      <c r="D474">
        <v>20</v>
      </c>
      <c r="E474">
        <v>20</v>
      </c>
      <c r="F474">
        <v>21</v>
      </c>
      <c r="G474">
        <v>20</v>
      </c>
      <c r="H474">
        <v>17</v>
      </c>
    </row>
    <row r="475" spans="1:8">
      <c r="A475" s="40" t="s">
        <v>190</v>
      </c>
      <c r="B475" s="43" t="s">
        <v>543</v>
      </c>
      <c r="C475" t="s">
        <v>711</v>
      </c>
      <c r="D475">
        <v>21</v>
      </c>
      <c r="E475">
        <v>22</v>
      </c>
      <c r="F475">
        <v>20</v>
      </c>
      <c r="G475">
        <v>22</v>
      </c>
      <c r="H475">
        <v>19</v>
      </c>
    </row>
    <row r="476" spans="1:8">
      <c r="A476" s="40" t="s">
        <v>190</v>
      </c>
      <c r="B476" s="43" t="s">
        <v>189</v>
      </c>
      <c r="C476" t="s">
        <v>712</v>
      </c>
      <c r="D476" t="s">
        <v>598</v>
      </c>
      <c r="E476" t="s">
        <v>598</v>
      </c>
      <c r="F476" t="s">
        <v>598</v>
      </c>
      <c r="G476" t="s">
        <v>598</v>
      </c>
      <c r="H476" t="s">
        <v>598</v>
      </c>
    </row>
    <row r="477" spans="1:8">
      <c r="A477" s="40" t="s">
        <v>194</v>
      </c>
      <c r="B477" s="43" t="s">
        <v>104</v>
      </c>
      <c r="C477" t="s">
        <v>713</v>
      </c>
      <c r="D477">
        <v>5</v>
      </c>
      <c r="E477">
        <v>28</v>
      </c>
      <c r="F477">
        <v>6</v>
      </c>
      <c r="G477">
        <v>13</v>
      </c>
      <c r="H477" s="65">
        <v>10</v>
      </c>
    </row>
    <row r="478" spans="1:8">
      <c r="A478" s="40" t="s">
        <v>194</v>
      </c>
      <c r="B478" s="43" t="s">
        <v>115</v>
      </c>
      <c r="C478" t="s">
        <v>714</v>
      </c>
      <c r="D478" t="s">
        <v>598</v>
      </c>
      <c r="E478" t="s">
        <v>598</v>
      </c>
      <c r="F478" t="s">
        <v>598</v>
      </c>
      <c r="G478" t="s">
        <v>598</v>
      </c>
      <c r="H478" t="s">
        <v>598</v>
      </c>
    </row>
    <row r="479" spans="1:8">
      <c r="A479" s="40" t="s">
        <v>194</v>
      </c>
      <c r="B479" s="43" t="s">
        <v>122</v>
      </c>
      <c r="C479" t="s">
        <v>715</v>
      </c>
      <c r="D479" t="s">
        <v>598</v>
      </c>
      <c r="E479" t="s">
        <v>598</v>
      </c>
      <c r="F479" t="s">
        <v>598</v>
      </c>
      <c r="G479" t="s">
        <v>598</v>
      </c>
      <c r="H479" t="s">
        <v>598</v>
      </c>
    </row>
    <row r="480" spans="1:8">
      <c r="A480" s="40" t="s">
        <v>194</v>
      </c>
      <c r="B480" s="43" t="s">
        <v>130</v>
      </c>
      <c r="C480" t="s">
        <v>716</v>
      </c>
      <c r="D480">
        <v>30</v>
      </c>
      <c r="E480">
        <v>34</v>
      </c>
      <c r="F480">
        <v>33</v>
      </c>
      <c r="G480">
        <v>42</v>
      </c>
      <c r="H480">
        <v>29</v>
      </c>
    </row>
    <row r="481" spans="1:8">
      <c r="A481" s="40" t="s">
        <v>194</v>
      </c>
      <c r="B481" s="43" t="s">
        <v>139</v>
      </c>
      <c r="C481" t="s">
        <v>717</v>
      </c>
      <c r="D481">
        <v>23</v>
      </c>
      <c r="E481">
        <v>22</v>
      </c>
      <c r="F481">
        <v>24</v>
      </c>
      <c r="G481">
        <v>23</v>
      </c>
      <c r="H481">
        <v>25</v>
      </c>
    </row>
    <row r="482" spans="1:8">
      <c r="A482" s="40" t="s">
        <v>194</v>
      </c>
      <c r="B482" s="43" t="s">
        <v>107</v>
      </c>
      <c r="C482" t="s">
        <v>718</v>
      </c>
      <c r="D482">
        <v>39</v>
      </c>
      <c r="E482">
        <v>45</v>
      </c>
      <c r="F482">
        <v>29</v>
      </c>
      <c r="G482">
        <v>34</v>
      </c>
      <c r="H482">
        <v>42</v>
      </c>
    </row>
    <row r="483" spans="1:8">
      <c r="A483" s="40" t="s">
        <v>194</v>
      </c>
      <c r="B483" s="43" t="s">
        <v>150</v>
      </c>
      <c r="C483" t="s">
        <v>719</v>
      </c>
      <c r="D483">
        <v>31</v>
      </c>
      <c r="E483">
        <v>41</v>
      </c>
      <c r="F483">
        <v>37</v>
      </c>
      <c r="G483">
        <v>47</v>
      </c>
      <c r="H483">
        <v>64</v>
      </c>
    </row>
    <row r="484" spans="1:8">
      <c r="A484" s="40" t="s">
        <v>194</v>
      </c>
      <c r="B484" s="43" t="s">
        <v>119</v>
      </c>
      <c r="C484" t="s">
        <v>720</v>
      </c>
      <c r="D484">
        <v>32</v>
      </c>
      <c r="E484">
        <v>38</v>
      </c>
      <c r="F484">
        <v>24</v>
      </c>
      <c r="G484">
        <v>42</v>
      </c>
      <c r="H484">
        <v>38</v>
      </c>
    </row>
    <row r="485" spans="1:8">
      <c r="A485" s="40" t="s">
        <v>194</v>
      </c>
      <c r="B485" s="43" t="s">
        <v>160</v>
      </c>
      <c r="C485" t="s">
        <v>721</v>
      </c>
      <c r="D485">
        <v>36</v>
      </c>
      <c r="E485">
        <v>26</v>
      </c>
      <c r="F485">
        <v>46</v>
      </c>
      <c r="G485">
        <v>22</v>
      </c>
      <c r="H485">
        <v>40</v>
      </c>
    </row>
    <row r="486" spans="1:8">
      <c r="A486" s="40" t="s">
        <v>194</v>
      </c>
      <c r="B486" s="43" t="s">
        <v>167</v>
      </c>
      <c r="C486" t="s">
        <v>722</v>
      </c>
      <c r="D486">
        <v>38</v>
      </c>
      <c r="E486">
        <v>61</v>
      </c>
      <c r="F486">
        <v>100</v>
      </c>
      <c r="G486">
        <v>66</v>
      </c>
      <c r="H486">
        <v>53</v>
      </c>
    </row>
    <row r="487" spans="1:8">
      <c r="A487" s="40" t="s">
        <v>194</v>
      </c>
      <c r="B487" s="43" t="s">
        <v>125</v>
      </c>
      <c r="C487" t="s">
        <v>723</v>
      </c>
      <c r="D487" t="s">
        <v>598</v>
      </c>
      <c r="E487" t="s">
        <v>598</v>
      </c>
      <c r="F487" t="s">
        <v>598</v>
      </c>
      <c r="G487" t="s">
        <v>598</v>
      </c>
      <c r="H487" t="s">
        <v>598</v>
      </c>
    </row>
    <row r="488" spans="1:8">
      <c r="A488" s="40" t="s">
        <v>194</v>
      </c>
      <c r="B488" s="50" t="s">
        <v>134</v>
      </c>
      <c r="C488" t="s">
        <v>724</v>
      </c>
      <c r="D488" t="s">
        <v>598</v>
      </c>
      <c r="E488" t="s">
        <v>598</v>
      </c>
      <c r="F488" t="s">
        <v>598</v>
      </c>
      <c r="G488" t="s">
        <v>598</v>
      </c>
      <c r="H488" t="s">
        <v>598</v>
      </c>
    </row>
    <row r="489" spans="1:8">
      <c r="A489" s="40" t="s">
        <v>194</v>
      </c>
      <c r="B489" s="50" t="s">
        <v>141</v>
      </c>
      <c r="C489" t="s">
        <v>725</v>
      </c>
      <c r="D489">
        <v>62</v>
      </c>
      <c r="E489">
        <v>49</v>
      </c>
      <c r="F489">
        <v>39</v>
      </c>
      <c r="G489">
        <v>39</v>
      </c>
      <c r="H489">
        <v>41</v>
      </c>
    </row>
    <row r="490" spans="1:8">
      <c r="A490" s="40" t="s">
        <v>194</v>
      </c>
      <c r="B490" s="43" t="s">
        <v>145</v>
      </c>
      <c r="C490" t="s">
        <v>726</v>
      </c>
      <c r="D490" t="s">
        <v>598</v>
      </c>
      <c r="E490" t="s">
        <v>598</v>
      </c>
      <c r="F490" t="s">
        <v>598</v>
      </c>
      <c r="G490" t="s">
        <v>598</v>
      </c>
      <c r="H490" t="s">
        <v>598</v>
      </c>
    </row>
    <row r="491" spans="1:8">
      <c r="A491" s="40" t="s">
        <v>194</v>
      </c>
      <c r="B491" s="53" t="s">
        <v>486</v>
      </c>
      <c r="C491" t="s">
        <v>727</v>
      </c>
      <c r="D491">
        <v>40</v>
      </c>
      <c r="E491">
        <v>44</v>
      </c>
      <c r="F491">
        <v>30</v>
      </c>
      <c r="G491">
        <v>38</v>
      </c>
      <c r="H491">
        <v>41</v>
      </c>
    </row>
    <row r="492" spans="1:8">
      <c r="A492" s="40" t="s">
        <v>194</v>
      </c>
      <c r="B492" s="43" t="s">
        <v>505</v>
      </c>
      <c r="C492" t="s">
        <v>728</v>
      </c>
      <c r="D492">
        <v>32</v>
      </c>
      <c r="E492">
        <v>45</v>
      </c>
      <c r="F492">
        <v>48</v>
      </c>
      <c r="G492">
        <v>52</v>
      </c>
      <c r="H492">
        <v>48</v>
      </c>
    </row>
    <row r="493" spans="1:8">
      <c r="A493" s="40" t="s">
        <v>194</v>
      </c>
      <c r="B493" s="63" t="s">
        <v>87</v>
      </c>
      <c r="C493" t="s">
        <v>729</v>
      </c>
      <c r="D493">
        <v>31</v>
      </c>
      <c r="E493">
        <v>41</v>
      </c>
      <c r="F493">
        <v>36</v>
      </c>
      <c r="G493">
        <v>41</v>
      </c>
      <c r="H493">
        <v>45</v>
      </c>
    </row>
    <row r="494" spans="1:8">
      <c r="A494" s="40" t="s">
        <v>194</v>
      </c>
      <c r="B494" s="43" t="s">
        <v>543</v>
      </c>
      <c r="C494" t="s">
        <v>730</v>
      </c>
      <c r="D494">
        <v>28</v>
      </c>
      <c r="E494">
        <v>36</v>
      </c>
      <c r="F494">
        <v>36</v>
      </c>
      <c r="G494">
        <v>33</v>
      </c>
      <c r="H494">
        <v>51</v>
      </c>
    </row>
    <row r="495" spans="1:8">
      <c r="A495" s="40" t="s">
        <v>194</v>
      </c>
      <c r="B495" s="43" t="s">
        <v>189</v>
      </c>
      <c r="C495" t="s">
        <v>731</v>
      </c>
      <c r="D495" t="s">
        <v>598</v>
      </c>
      <c r="E495" t="s">
        <v>598</v>
      </c>
      <c r="F495" t="s">
        <v>598</v>
      </c>
      <c r="G495" t="s">
        <v>598</v>
      </c>
      <c r="H495" t="s">
        <v>598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36">
    <tabColor indexed="47"/>
  </sheetPr>
  <dimension ref="A1:H23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4.85546875" customWidth="1"/>
    <col min="2" max="2" width="25.140625" customWidth="1"/>
    <col min="3" max="3" width="48.85546875" customWidth="1"/>
    <col min="4" max="4" width="13.28515625" customWidth="1"/>
    <col min="5" max="5" width="13.85546875" customWidth="1"/>
    <col min="6" max="6" width="15.140625" customWidth="1"/>
    <col min="7" max="7" width="14.28515625" customWidth="1"/>
    <col min="8" max="8" width="13.140625" customWidth="1"/>
  </cols>
  <sheetData>
    <row r="1" spans="1:8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8">
      <c r="A2" t="s">
        <v>90</v>
      </c>
      <c r="B2" s="43" t="s">
        <v>104</v>
      </c>
      <c r="C2" s="43" t="s">
        <v>217</v>
      </c>
      <c r="D2" s="66">
        <v>0.9971509971509972</v>
      </c>
      <c r="E2" s="66">
        <v>0.97222222222222221</v>
      </c>
      <c r="F2" s="66">
        <v>0.98498498498498499</v>
      </c>
      <c r="G2" s="66">
        <v>0.99465240641711228</v>
      </c>
      <c r="H2" s="66">
        <v>0.99415204678362568</v>
      </c>
    </row>
    <row r="3" spans="1:8">
      <c r="A3" t="s">
        <v>90</v>
      </c>
      <c r="B3" s="43" t="s">
        <v>115</v>
      </c>
      <c r="C3" s="43" t="s">
        <v>212</v>
      </c>
      <c r="D3" s="66">
        <v>0.99038461538461542</v>
      </c>
      <c r="E3" s="66">
        <v>1</v>
      </c>
      <c r="F3" s="66">
        <v>0.98989898989898994</v>
      </c>
      <c r="G3" s="66">
        <v>1</v>
      </c>
      <c r="H3" s="66">
        <v>1</v>
      </c>
    </row>
    <row r="4" spans="1:8">
      <c r="A4" t="s">
        <v>90</v>
      </c>
      <c r="B4" s="43" t="s">
        <v>122</v>
      </c>
      <c r="C4" s="43" t="s">
        <v>213</v>
      </c>
      <c r="D4" s="66">
        <v>0.98742138364779874</v>
      </c>
      <c r="E4" s="66">
        <v>1</v>
      </c>
      <c r="F4" s="66">
        <v>0.98630136986301364</v>
      </c>
      <c r="G4" s="66">
        <v>0.965034965034965</v>
      </c>
      <c r="H4" s="66">
        <v>0.95121951219512191</v>
      </c>
    </row>
    <row r="5" spans="1:8">
      <c r="A5" t="s">
        <v>90</v>
      </c>
      <c r="B5" s="43" t="s">
        <v>130</v>
      </c>
      <c r="C5" s="43" t="s">
        <v>214</v>
      </c>
      <c r="D5" s="66">
        <v>0.97039473684210531</v>
      </c>
      <c r="E5" s="66">
        <v>0.95599999999999996</v>
      </c>
      <c r="F5" s="66">
        <v>0.95238095238095233</v>
      </c>
      <c r="G5" s="66">
        <v>0.93258426966292129</v>
      </c>
      <c r="H5" s="66">
        <v>0.98134328358208955</v>
      </c>
    </row>
    <row r="6" spans="1:8">
      <c r="A6" t="s">
        <v>90</v>
      </c>
      <c r="B6" s="43" t="s">
        <v>139</v>
      </c>
      <c r="C6" s="43" t="s">
        <v>218</v>
      </c>
      <c r="D6" s="66">
        <v>0.98333333333333328</v>
      </c>
      <c r="E6" s="66">
        <v>0.98347107438016534</v>
      </c>
      <c r="F6" s="66">
        <v>0.98412698412698407</v>
      </c>
      <c r="G6" s="66">
        <v>0.98380566801619429</v>
      </c>
      <c r="H6" s="66">
        <v>0.97446808510638294</v>
      </c>
    </row>
    <row r="7" spans="1:8">
      <c r="A7" t="s">
        <v>90</v>
      </c>
      <c r="B7" s="43" t="s">
        <v>107</v>
      </c>
      <c r="C7" s="43" t="s">
        <v>205</v>
      </c>
      <c r="D7" s="66">
        <v>0.96075085324232079</v>
      </c>
      <c r="E7" s="66">
        <v>0.94165316045380876</v>
      </c>
      <c r="F7" s="66">
        <v>0.96710526315789469</v>
      </c>
      <c r="G7" s="66">
        <v>0.92815249266862165</v>
      </c>
      <c r="H7" s="66">
        <v>0.93387096774193545</v>
      </c>
    </row>
    <row r="8" spans="1:8">
      <c r="A8" t="s">
        <v>90</v>
      </c>
      <c r="B8" s="52" t="s">
        <v>150</v>
      </c>
      <c r="C8" s="43" t="s">
        <v>219</v>
      </c>
      <c r="D8" s="66">
        <v>0.95140515222482436</v>
      </c>
      <c r="E8" s="66">
        <v>0.93384524512699352</v>
      </c>
      <c r="F8" s="66">
        <v>0.94311926605504592</v>
      </c>
      <c r="G8" s="66">
        <v>0.93764988009592332</v>
      </c>
      <c r="H8" s="66">
        <v>0.92607924305144884</v>
      </c>
    </row>
    <row r="9" spans="1:8">
      <c r="A9" t="s">
        <v>90</v>
      </c>
      <c r="B9" s="43" t="s">
        <v>119</v>
      </c>
      <c r="C9" s="43" t="s">
        <v>206</v>
      </c>
      <c r="D9" s="66">
        <v>0.96794871794871795</v>
      </c>
      <c r="E9" s="66">
        <v>0.95121951219512191</v>
      </c>
      <c r="F9" s="66">
        <v>0.96028880866425992</v>
      </c>
      <c r="G9" s="66">
        <v>0.95070422535211263</v>
      </c>
      <c r="H9" s="66">
        <v>0.95652173913043481</v>
      </c>
    </row>
    <row r="10" spans="1:8">
      <c r="A10" t="s">
        <v>90</v>
      </c>
      <c r="B10" s="43" t="s">
        <v>160</v>
      </c>
      <c r="C10" s="43" t="s">
        <v>220</v>
      </c>
      <c r="D10" s="66">
        <v>0.95497630331753558</v>
      </c>
      <c r="E10" s="66">
        <v>0.97272727272727277</v>
      </c>
      <c r="F10" s="66">
        <v>0.95816733067729087</v>
      </c>
      <c r="G10" s="66">
        <v>0.9732142857142857</v>
      </c>
      <c r="H10" s="66">
        <v>0.96941176470588231</v>
      </c>
    </row>
    <row r="11" spans="1:8">
      <c r="A11" t="s">
        <v>90</v>
      </c>
      <c r="B11" s="43" t="s">
        <v>167</v>
      </c>
      <c r="C11" s="43" t="s">
        <v>215</v>
      </c>
      <c r="D11" s="66">
        <v>0.96593406593406594</v>
      </c>
      <c r="E11" s="66">
        <v>0.94778660612939836</v>
      </c>
      <c r="F11" s="66">
        <v>0.94594594594594594</v>
      </c>
      <c r="G11" s="66">
        <v>0.93090909090909091</v>
      </c>
      <c r="H11" s="66">
        <v>0.93231441048034935</v>
      </c>
    </row>
    <row r="12" spans="1:8">
      <c r="A12" t="s">
        <v>90</v>
      </c>
      <c r="B12" s="43" t="s">
        <v>125</v>
      </c>
      <c r="C12" s="43" t="s">
        <v>207</v>
      </c>
      <c r="D12" s="66">
        <v>1</v>
      </c>
      <c r="E12" s="66">
        <v>1</v>
      </c>
      <c r="F12" s="66">
        <v>1</v>
      </c>
      <c r="G12" s="66">
        <v>1</v>
      </c>
      <c r="H12" s="66">
        <v>1</v>
      </c>
    </row>
    <row r="13" spans="1:8">
      <c r="A13" t="s">
        <v>100</v>
      </c>
      <c r="B13" s="43" t="s">
        <v>125</v>
      </c>
      <c r="C13" s="43" t="s">
        <v>414</v>
      </c>
      <c r="D13" s="66">
        <v>1</v>
      </c>
      <c r="E13" s="66">
        <v>1</v>
      </c>
      <c r="F13" s="66">
        <v>1</v>
      </c>
      <c r="G13" s="66">
        <v>1</v>
      </c>
      <c r="H13" s="66">
        <v>1</v>
      </c>
    </row>
    <row r="14" spans="1:8">
      <c r="A14" t="s">
        <v>90</v>
      </c>
      <c r="B14" s="43" t="s">
        <v>134</v>
      </c>
      <c r="C14" s="43" t="s">
        <v>208</v>
      </c>
      <c r="D14" s="66">
        <v>1</v>
      </c>
      <c r="E14" s="66">
        <v>1</v>
      </c>
      <c r="F14" s="66">
        <v>1</v>
      </c>
      <c r="G14" s="66">
        <v>1</v>
      </c>
      <c r="H14" s="66">
        <v>1</v>
      </c>
    </row>
    <row r="15" spans="1:8">
      <c r="A15" t="s">
        <v>90</v>
      </c>
      <c r="B15" s="43" t="s">
        <v>141</v>
      </c>
      <c r="C15" s="43" t="s">
        <v>209</v>
      </c>
      <c r="D15" s="66">
        <v>0.95247148288973382</v>
      </c>
      <c r="E15" s="66">
        <v>0.91730769230769227</v>
      </c>
      <c r="F15" s="66">
        <v>0.94981412639405205</v>
      </c>
      <c r="G15" s="66">
        <v>0.88686131386861311</v>
      </c>
      <c r="H15" s="66">
        <v>0.89001692047377323</v>
      </c>
    </row>
    <row r="16" spans="1:8">
      <c r="A16" t="s">
        <v>90</v>
      </c>
      <c r="B16" s="43" t="s">
        <v>145</v>
      </c>
      <c r="C16" s="43" t="s">
        <v>210</v>
      </c>
      <c r="D16" s="66">
        <v>1</v>
      </c>
      <c r="E16" s="66">
        <v>1</v>
      </c>
      <c r="F16" s="66">
        <v>1</v>
      </c>
      <c r="G16" s="66">
        <v>1</v>
      </c>
      <c r="H16" s="66">
        <v>1</v>
      </c>
    </row>
    <row r="17" spans="1:8">
      <c r="A17" t="s">
        <v>90</v>
      </c>
      <c r="B17" s="52" t="s">
        <v>486</v>
      </c>
      <c r="C17" s="43" t="s">
        <v>204</v>
      </c>
      <c r="D17" s="66">
        <v>0.95977808599167824</v>
      </c>
      <c r="E17" s="66">
        <v>0.93581780538302273</v>
      </c>
      <c r="F17" s="66">
        <v>0.9601648351648352</v>
      </c>
      <c r="G17" s="66">
        <v>0.91914618369987067</v>
      </c>
      <c r="H17" s="66">
        <v>0.92252133946158899</v>
      </c>
    </row>
    <row r="18" spans="1:8">
      <c r="A18" t="s">
        <v>90</v>
      </c>
      <c r="B18" s="43" t="s">
        <v>505</v>
      </c>
      <c r="C18" s="43" t="s">
        <v>211</v>
      </c>
      <c r="D18" s="66">
        <v>0.97088693297224105</v>
      </c>
      <c r="E18" s="66">
        <v>0.9579955784819455</v>
      </c>
      <c r="F18" s="66">
        <v>0.95467625899280573</v>
      </c>
      <c r="G18" s="66">
        <v>0.94082840236686394</v>
      </c>
      <c r="H18" s="66">
        <v>0.94785714285714284</v>
      </c>
    </row>
    <row r="19" spans="1:8">
      <c r="A19" t="s">
        <v>90</v>
      </c>
      <c r="B19" s="63" t="s">
        <v>582</v>
      </c>
      <c r="C19" s="43" t="s">
        <v>524</v>
      </c>
      <c r="D19" s="66">
        <v>0.96369982547993016</v>
      </c>
      <c r="E19" s="66">
        <v>0.94865831842576032</v>
      </c>
      <c r="F19" s="66">
        <v>0.95679121657517263</v>
      </c>
      <c r="G19" s="66">
        <v>0.94312054270307877</v>
      </c>
      <c r="H19" s="66">
        <v>0.94104268719384188</v>
      </c>
    </row>
    <row r="20" spans="1:8">
      <c r="A20" t="s">
        <v>90</v>
      </c>
      <c r="B20" s="51" t="s">
        <v>543</v>
      </c>
      <c r="C20" s="43" t="s">
        <v>216</v>
      </c>
      <c r="D20" s="66">
        <v>0.96067622197721425</v>
      </c>
      <c r="E20" s="66">
        <v>0.94924045942941826</v>
      </c>
      <c r="F20" s="66">
        <v>0.95481263776634828</v>
      </c>
      <c r="G20" s="66">
        <v>0.95542564852027767</v>
      </c>
      <c r="H20" s="66">
        <v>0.94578536947642033</v>
      </c>
    </row>
    <row r="21" spans="1:8">
      <c r="A21" t="s">
        <v>90</v>
      </c>
      <c r="B21" s="51" t="s">
        <v>189</v>
      </c>
      <c r="C21" s="43" t="s">
        <v>221</v>
      </c>
      <c r="D21" s="66">
        <v>1</v>
      </c>
      <c r="E21" s="66">
        <v>1</v>
      </c>
      <c r="F21" s="66">
        <v>1</v>
      </c>
      <c r="G21" s="66">
        <v>1</v>
      </c>
      <c r="H21" s="66">
        <v>1</v>
      </c>
    </row>
    <row r="22" spans="1:8">
      <c r="B22" s="2"/>
    </row>
    <row r="23" spans="1:8">
      <c r="B23" s="2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9"/>
  <dimension ref="A1:AA35"/>
  <sheetViews>
    <sheetView showGridLines="0" tabSelected="1" topLeftCell="F1" zoomScaleNormal="100" workbookViewId="0">
      <selection activeCell="F2" sqref="F2:L2"/>
    </sheetView>
  </sheetViews>
  <sheetFormatPr defaultColWidth="12.85546875" defaultRowHeight="12.75"/>
  <cols>
    <col min="1" max="1" width="16" style="15" hidden="1" customWidth="1"/>
    <col min="2" max="2" width="1" style="15" hidden="1" customWidth="1"/>
    <col min="3" max="3" width="14.140625" style="15" hidden="1" customWidth="1"/>
    <col min="4" max="4" width="29.85546875" style="15" hidden="1" customWidth="1"/>
    <col min="5" max="5" width="13.140625" style="15" hidden="1" customWidth="1"/>
    <col min="6" max="6" width="29.28515625" style="15" customWidth="1"/>
    <col min="7" max="7" width="11.7109375" style="15" customWidth="1"/>
    <col min="8" max="8" width="12.85546875" style="15" customWidth="1"/>
    <col min="9" max="10" width="11.85546875" style="15" customWidth="1"/>
    <col min="11" max="11" width="11.28515625" style="15" customWidth="1"/>
    <col min="12" max="16384" width="12.85546875" style="15"/>
  </cols>
  <sheetData>
    <row r="1" spans="1:27" ht="1.5" customHeight="1">
      <c r="AA1" s="6" t="str">
        <f>'[8]Make Report'!C27</f>
        <v>\\Stats\waittime\Cancer\Publication\Reporting\1stdraftTable_2d_qtr4_2016.xlsx</v>
      </c>
    </row>
    <row r="2" spans="1:27" s="85" customFormat="1" ht="32.25" customHeight="1">
      <c r="F2" s="145" t="s">
        <v>48</v>
      </c>
      <c r="G2" s="146"/>
      <c r="H2" s="146"/>
      <c r="I2" s="146"/>
      <c r="J2" s="146"/>
      <c r="K2" s="146"/>
      <c r="L2" s="146"/>
      <c r="M2" s="87"/>
      <c r="N2" s="87"/>
      <c r="O2" s="87"/>
      <c r="P2" s="87"/>
      <c r="Q2" s="87"/>
      <c r="R2" s="87"/>
      <c r="S2" s="87"/>
    </row>
    <row r="3" spans="1:27" s="85" customFormat="1" ht="24.75" customHeight="1">
      <c r="D3" s="88"/>
      <c r="E3" s="88"/>
      <c r="F3" s="89" t="str">
        <f>A10</f>
        <v>NHS Scotland</v>
      </c>
      <c r="G3" s="90"/>
      <c r="H3" s="91"/>
      <c r="I3" s="91"/>
      <c r="J3" s="147" t="s">
        <v>49</v>
      </c>
      <c r="K3" s="147"/>
      <c r="L3" s="147"/>
    </row>
    <row r="4" spans="1:27" s="85" customFormat="1" ht="29.25" customHeight="1">
      <c r="D4" s="88"/>
      <c r="E4" s="88"/>
      <c r="G4" s="148" t="s">
        <v>50</v>
      </c>
      <c r="H4" s="149"/>
      <c r="I4" s="149"/>
      <c r="J4" s="150" t="s">
        <v>51</v>
      </c>
      <c r="K4" s="151"/>
    </row>
    <row r="5" spans="1:27" s="85" customFormat="1" ht="21.75" customHeight="1">
      <c r="D5" s="92"/>
      <c r="E5" s="92"/>
      <c r="H5" s="92"/>
    </row>
    <row r="6" spans="1:27" s="85" customFormat="1" ht="9.75" customHeight="1">
      <c r="E6" s="92"/>
    </row>
    <row r="7" spans="1:27" s="85" customFormat="1" ht="22.5" customHeight="1">
      <c r="F7" s="152" t="s">
        <v>52</v>
      </c>
      <c r="G7" s="154" t="s">
        <v>53</v>
      </c>
      <c r="H7" s="155"/>
      <c r="I7" s="155"/>
      <c r="J7" s="155"/>
      <c r="K7" s="155"/>
    </row>
    <row r="8" spans="1:27" s="85" customFormat="1" ht="59.25" customHeight="1">
      <c r="A8" s="93">
        <v>0.96179475788538427</v>
      </c>
      <c r="B8" s="93">
        <v>2530</v>
      </c>
      <c r="C8" s="93">
        <v>2674</v>
      </c>
      <c r="D8" s="93"/>
      <c r="E8" s="93" t="s">
        <v>54</v>
      </c>
      <c r="F8" s="153"/>
      <c r="G8" s="94">
        <f>first_quarter</f>
        <v>42369</v>
      </c>
      <c r="H8" s="94">
        <f>DATE(YEAR(DATE(YEAR(G8),MONTH(G8)+3-MOD(MONTH(G8)+2,3),1)),CEILING(MONTH(DATE(YEAR(G8),MONTH(G8)+3-MOD(MONTH(G8)+2,3),1)),3)+1,0)</f>
        <v>42460</v>
      </c>
      <c r="I8" s="94">
        <f>DATE(YEAR(DATE(YEAR(H8),MONTH(H8)+3-MOD(MONTH(H8)+2,3),1)),CEILING(MONTH(DATE(YEAR(H8),MONTH(H8)+3-MOD(MONTH(H8)+2,3),1)),3)+1,0)</f>
        <v>42551</v>
      </c>
      <c r="J8" s="94">
        <f>DATE(YEAR(DATE(YEAR(I8),MONTH(I8)+3-MOD(MONTH(I8)+2,3),1)),CEILING(MONTH(DATE(YEAR(I8),MONTH(I8)+3-MOD(MONTH(I8)+2,3),1)),3)+1,0)</f>
        <v>42643</v>
      </c>
      <c r="K8" s="94">
        <f>DATE(YEAR(DATE(YEAR(J8),MONTH(J8)+3-MOD(MONTH(J8)+2,3),1)),CEILING(MONTH(DATE(YEAR(J8),MONTH(J8)+3-MOD(MONTH(J8)+2,3),1)),3)+1,0)</f>
        <v>42735</v>
      </c>
    </row>
    <row r="9" spans="1:27" s="85" customFormat="1" ht="30" customHeight="1">
      <c r="A9" s="126">
        <v>1</v>
      </c>
      <c r="B9" s="95">
        <v>0.95</v>
      </c>
      <c r="C9" s="96">
        <v>62</v>
      </c>
      <c r="D9" s="97" t="str">
        <f>IF((OR(A10="NOSCAN (5)",A10="SCAN (5)",A10="WOSCAN (5)"))=TRUE,$E$9&amp;SUBSTITUTE($A$10," (5)","5 Total"),$E$9&amp;$A$10)</f>
        <v>All Cancer Types~*NHS Scotland</v>
      </c>
      <c r="E9" s="85" t="str">
        <f>SUBSTITUTE(Lookup!B2,"*","~*")</f>
        <v>All Cancer Types~*</v>
      </c>
      <c r="F9" s="98" t="s">
        <v>55</v>
      </c>
      <c r="G9" s="99">
        <f>IF(G$8=40268,"-",IF(ISERROR(HLOOKUP(G$8, EligRef!$D:$IV,MATCH($D$9,EligRef!$C:$C,0),FALSE)),"-",(HLOOKUP(G$8, EligRef!$D:$IV,MATCH($D$9,EligRef!$C:$C,0),FALSE))))</f>
        <v>5730</v>
      </c>
      <c r="H9" s="99">
        <f>IF(ISERROR(HLOOKUP(H$8, EligRef!$D:$IV,MATCH($D$9,EligRef!$C:$C,0),FALSE)),"-",(HLOOKUP(H$8, EligRef!$D:$IV,MATCH($D$9,EligRef!$C:$C,0),FALSE)))</f>
        <v>5590</v>
      </c>
      <c r="I9" s="100">
        <f>IF(ISERROR(HLOOKUP(I$8, EligRef!$D:$IV,MATCH($D$9,EligRef!$C:$C,0),FALSE)),"-",(HLOOKUP(I$8, EligRef!$D:$IV,MATCH($D$9,EligRef!$C:$C,0),FALSE)))</f>
        <v>5647</v>
      </c>
      <c r="J9" s="100">
        <f>IF(ISERROR(HLOOKUP(J$8, EligRef!$D:$IV,MATCH($D$9,EligRef!$C:$C,0),FALSE)),"-",(HLOOKUP(J$8, EligRef!$D:$IV,MATCH($D$9,EligRef!$C:$C,0),FALSE)))</f>
        <v>5749</v>
      </c>
      <c r="K9" s="100">
        <f>IF(ISERROR(HLOOKUP(K$8, EligRef!$D:$IV,MATCH($D$9,EligRef!$C:$C,0),FALSE)),"-",(HLOOKUP(K$8, EligRef!$D:$IV,MATCH($D$9,EligRef!$C:$C,0),FALSE)))</f>
        <v>5716</v>
      </c>
    </row>
    <row r="10" spans="1:27" s="85" customFormat="1" ht="24" customHeight="1">
      <c r="A10" s="85" t="str">
        <f>VLOOKUP(A9,Lookup!$N$2:$P$20,3,FALSE)</f>
        <v>NHS Scotland</v>
      </c>
      <c r="B10" s="95">
        <v>0.95</v>
      </c>
      <c r="C10" s="96">
        <v>62</v>
      </c>
      <c r="F10" s="101" t="s">
        <v>56</v>
      </c>
      <c r="G10" s="102">
        <f>IF(G$8=40268,"-",IF(ISERROR((HLOOKUP(G$8, With31!$D:$IV,MATCH($D$9, With31!$C:$C,0),FALSE))/HLOOKUP(G$8,EligRef!$D:$IV,MATCH($D$9,EligRef!$C:$C,0))),"-",((HLOOKUP(G$8, With31!$D:$IV,MATCH($D$9, With31!$C:$C,0),FALSE))/HLOOKUP(G$8,EligRef!$D:$IV,MATCH($D$9,EligRef!$C:$C,0)))))</f>
        <v>0.96369982547993016</v>
      </c>
      <c r="H10" s="102">
        <f>IF(ISERROR((HLOOKUP(H$8, With31!$D:$IV,MATCH($D$9, With31!$C:$C,0),FALSE))/HLOOKUP(H$8,EligRef!$D:$IV,MATCH($D$9,EligRef!$C:$C,0))),"-",((HLOOKUP(H$8, With31!$D:$IV,MATCH($D$9, With31!$C:$C,0),FALSE))/HLOOKUP(H$8,EligRef!$D:$IV,MATCH($D$9,EligRef!$C:$C,0))))</f>
        <v>0.94865831842576032</v>
      </c>
      <c r="I10" s="103">
        <f>IF(ISERROR((HLOOKUP(I$8, With31!$D:$IV,MATCH($D$9, With31!$C:$C,0),FALSE))/HLOOKUP(I$8,EligRef!$D:$IV,MATCH($D$9,EligRef!$C:$C,0))),"-",((HLOOKUP(I$8, With31!$D:$IV,MATCH($D$9, With31!$C:$C,0),FALSE))/HLOOKUP(I$8,EligRef!$D:$IV,MATCH($D$9,EligRef!$C:$C,0))))</f>
        <v>0.95679121657517263</v>
      </c>
      <c r="J10" s="103">
        <f>IF(ISERROR((HLOOKUP(J$8, With31!$D:$IV,MATCH($D$9, With31!$C:$C,0),FALSE))/HLOOKUP(J$8,EligRef!$D:$IV,MATCH($D$9,EligRef!$C:$C,0))),"-",((HLOOKUP(J$8, With31!$D:$IV,MATCH($D$9, With31!$C:$C,0),FALSE))/HLOOKUP(J$8,EligRef!$D:$IV,MATCH($D$9,EligRef!$C:$C,0))))</f>
        <v>0.94312054270307877</v>
      </c>
      <c r="K10" s="103">
        <f>IF(ISERROR((HLOOKUP(K$8, With31!$D:$IV,MATCH($D$9, With31!$C:$C,0),FALSE))/HLOOKUP(K$8,EligRef!$D:$IV,MATCH($D$9,EligRef!$C:$C,0))),"-",((HLOOKUP(K$8, With31!$D:$IV,MATCH($D$9, With31!$C:$C,0),FALSE))/HLOOKUP(K$8,EligRef!$D:$IV,MATCH($D$9,EligRef!$C:$C,0))))</f>
        <v>0.94104268719384188</v>
      </c>
    </row>
    <row r="11" spans="1:27" s="85" customFormat="1" ht="24.75" customHeight="1">
      <c r="A11" s="104"/>
      <c r="B11" s="95">
        <v>0.95</v>
      </c>
      <c r="C11" s="96">
        <v>62</v>
      </c>
      <c r="F11" s="101" t="s">
        <v>57</v>
      </c>
      <c r="G11" s="99">
        <f>IF(G$8=40268,"-",IF(ISERROR(HLOOKUP(G$8, Max!$D:$IV,MATCH($D$9,Max!$C:$C,0),FALSE)),"-",(HLOOKUP(G$8, Max!$D:$IV,MATCH($D$9,Max!$C:$C,0),FALSE))))</f>
        <v>168</v>
      </c>
      <c r="H11" s="99">
        <f>IF(ISERROR(HLOOKUP(H$8, Max!$D:$IV,MATCH($D$9,Max!$C:$C,0),FALSE)),"-",(HLOOKUP(H$8, Max!$D:$IV,MATCH($D$9,Max!$C:$C,0),FALSE)))</f>
        <v>118</v>
      </c>
      <c r="I11" s="100">
        <f>IF(ISERROR(HLOOKUP(I$8, Max!$D:$IV,MATCH($D$9,Max!$C:$C,0),FALSE)),"-",(HLOOKUP(I$8, Max!$D:$IV,MATCH($D$9,Max!$C:$C,0),FALSE)))</f>
        <v>145</v>
      </c>
      <c r="J11" s="100">
        <f>IF(ISERROR(HLOOKUP(J$8, Max!$D:$IV,MATCH($D$9,Max!$C:$C,0),FALSE)),"-",(HLOOKUP(J$8, Max!$D:$IV,MATCH($D$9,Max!$C:$C,0),FALSE)))</f>
        <v>138</v>
      </c>
      <c r="K11" s="100">
        <f>IF(ISERROR(HLOOKUP(K$8, Max!$D:$IV,MATCH($D$9,Max!$C:$C,0),FALSE)),"-",(HLOOKUP(K$8, Max!$D:$IV,MATCH($D$9,Max!$C:$C,0),FALSE)))</f>
        <v>176</v>
      </c>
    </row>
    <row r="12" spans="1:27" s="85" customFormat="1" ht="24.75" customHeight="1">
      <c r="A12" s="104"/>
      <c r="B12" s="95">
        <v>0.95</v>
      </c>
      <c r="C12" s="96">
        <v>62</v>
      </c>
      <c r="F12" s="101" t="s">
        <v>58</v>
      </c>
      <c r="G12" s="99">
        <f>IF(G$8=40268,"-",IF(ISERROR(HLOOKUP(G$8, Median!$D:$IV,MATCH($D$9,Median!$C:$C,0),FALSE)),"-",(HLOOKUP(G$8, Median!$D:$IV,MATCH($D$9,Median!$C:$C,0),FALSE))))</f>
        <v>6</v>
      </c>
      <c r="H12" s="99">
        <f>IF(ISERROR(HLOOKUP(H$8, Median!$D:$IV,MATCH($D$9,Median!$C:$C,0),FALSE)),"-",(HLOOKUP(H$8, Median!$D:$IV,MATCH($D$9,Median!$C:$C,0),FALSE)))</f>
        <v>6</v>
      </c>
      <c r="I12" s="100">
        <f>IF(ISERROR(HLOOKUP(I$8, Median!$D:$IV,MATCH($D$9,Median!$C:$C,0),FALSE)),"-",(HLOOKUP(I$8, Median!$D:$IV,MATCH($D$9,Median!$C:$C,0),FALSE)))</f>
        <v>6</v>
      </c>
      <c r="J12" s="100">
        <f>IF(ISERROR(HLOOKUP(J$8, Median!$D:$IV,MATCH($D$9,Median!$C:$C,0),FALSE)),"-",(HLOOKUP(J$8, Median!$D:$IV,MATCH($D$9,Median!$C:$C,0),FALSE)))</f>
        <v>6</v>
      </c>
      <c r="K12" s="100">
        <f>IF(ISERROR(HLOOKUP(K$8, Median!$D:$IV,MATCH($D$9,Median!$C:$C,0),FALSE)),"-",(HLOOKUP(K$8, Median!$D:$IV,MATCH($D$9,Median!$C:$C,0),FALSE)))</f>
        <v>6</v>
      </c>
    </row>
    <row r="13" spans="1:27" s="85" customFormat="1" ht="26.25" customHeight="1">
      <c r="A13" s="104"/>
      <c r="B13" s="95">
        <v>0.95</v>
      </c>
      <c r="C13" s="96">
        <v>62</v>
      </c>
      <c r="F13" s="101" t="s">
        <v>59</v>
      </c>
      <c r="G13" s="99">
        <f>IF(G$8=40268,"-",IF(ISERROR(HLOOKUP(G$8, '90th'!$D:$IV,MATCH($D$9,'90th'!$C:$C,0),FALSE)),"-",(HLOOKUP(G$8, '90th'!$D:$IV,MATCH($D$9,'90th'!$C:$C,0),FALSE))))</f>
        <v>26</v>
      </c>
      <c r="H13" s="99">
        <f>IF(ISERROR(HLOOKUP(H$8, '90th'!$D:$IV,MATCH($D$9,'90th'!$C:$C,0),FALSE)),"-",(HLOOKUP(H$8, '90th'!$D:$IV,MATCH($D$9,'90th'!$C:$C,0),FALSE)))</f>
        <v>27</v>
      </c>
      <c r="I13" s="100">
        <f>IF(ISERROR(HLOOKUP(I$8, '90th'!$D:$IV,MATCH($D$9,'90th'!$C:$C,0),FALSE)),"-",(HLOOKUP(I$8, '90th'!$D:$IV,MATCH($D$9,'90th'!$C:$C,0),FALSE)))</f>
        <v>27</v>
      </c>
      <c r="J13" s="100">
        <f>IF(ISERROR(HLOOKUP(J$8, '90th'!$D:$IV,MATCH($D$9,'90th'!$C:$C,0),FALSE)),"-",(HLOOKUP(J$8, '90th'!$D:$IV,MATCH($D$9,'90th'!$C:$C,0),FALSE)))</f>
        <v>28</v>
      </c>
      <c r="K13" s="100">
        <f>IF(ISERROR(HLOOKUP(K$8, '90th'!$D:$IV,MATCH($D$9,'90th'!$C:$C,0),FALSE)),"-",(HLOOKUP(K$8, '90th'!$D:$IV,MATCH($D$9,'90th'!$C:$C,0),FALSE)))</f>
        <v>27</v>
      </c>
    </row>
    <row r="14" spans="1:27" s="85" customFormat="1" ht="12" customHeight="1">
      <c r="A14" s="104"/>
      <c r="F14" s="97"/>
      <c r="G14" s="97"/>
      <c r="H14" s="97"/>
    </row>
    <row r="15" spans="1:27" s="78" customFormat="1" ht="19.5" customHeight="1">
      <c r="A15" s="104"/>
      <c r="E15" s="105"/>
      <c r="F15" s="106" t="str">
        <f>"Source: ISD New Cancer Waiting Times.  Data as at "&amp;TEXT(Lookup!AP3,"dd Mmmm yyyy")&amp;" may be subject to change in future publications."</f>
        <v>Source: ISD New Cancer Waiting Times.  Data as at 22 February 2017 may be subject to change in future publications.</v>
      </c>
      <c r="G15" s="106"/>
      <c r="H15" s="106"/>
      <c r="I15" s="107"/>
      <c r="J15" s="107"/>
      <c r="K15" s="107"/>
      <c r="L15" s="107"/>
      <c r="M15" s="107"/>
      <c r="N15" s="107"/>
      <c r="O15" s="84"/>
      <c r="P15" s="84"/>
      <c r="Q15" s="84"/>
      <c r="R15" s="84"/>
    </row>
    <row r="16" spans="1:27" s="78" customFormat="1" ht="18" customHeight="1">
      <c r="E16" s="108"/>
      <c r="F16" s="109" t="s">
        <v>60</v>
      </c>
      <c r="G16" s="109"/>
      <c r="H16" s="109"/>
      <c r="I16" s="110"/>
      <c r="J16" s="110"/>
      <c r="K16" s="110"/>
      <c r="L16" s="110"/>
      <c r="M16" s="110"/>
      <c r="N16" s="110"/>
      <c r="O16" s="84"/>
      <c r="P16" s="84"/>
      <c r="Q16" s="84"/>
      <c r="R16" s="84"/>
    </row>
    <row r="17" spans="1:20" s="78" customFormat="1">
      <c r="D17" s="105"/>
      <c r="E17" s="108"/>
      <c r="F17" s="109" t="s">
        <v>61</v>
      </c>
      <c r="G17" s="109"/>
      <c r="H17" s="109"/>
      <c r="I17" s="110"/>
      <c r="J17" s="110"/>
      <c r="K17" s="110"/>
      <c r="L17" s="110"/>
      <c r="M17" s="110"/>
      <c r="N17" s="110"/>
      <c r="O17" s="84"/>
      <c r="P17" s="84"/>
      <c r="Q17" s="84"/>
      <c r="R17" s="84"/>
    </row>
    <row r="18" spans="1:20" s="78" customFormat="1">
      <c r="D18" s="105"/>
      <c r="E18" s="108"/>
      <c r="F18" s="109" t="s">
        <v>62</v>
      </c>
      <c r="G18" s="109"/>
      <c r="H18" s="109"/>
      <c r="I18" s="110"/>
      <c r="J18" s="110"/>
      <c r="K18" s="110"/>
      <c r="L18" s="110"/>
      <c r="M18" s="110"/>
      <c r="N18" s="110"/>
      <c r="O18" s="84"/>
      <c r="P18" s="84"/>
      <c r="Q18" s="84"/>
      <c r="R18" s="84"/>
    </row>
    <row r="19" spans="1:20" s="78" customFormat="1" ht="15.75" customHeight="1">
      <c r="E19" s="108"/>
      <c r="F19" s="109" t="s">
        <v>63</v>
      </c>
      <c r="G19" s="109"/>
      <c r="H19" s="109"/>
      <c r="I19" s="110"/>
      <c r="J19" s="110"/>
      <c r="K19" s="110"/>
      <c r="L19" s="110"/>
      <c r="M19" s="110"/>
      <c r="N19" s="84"/>
      <c r="O19" s="84"/>
      <c r="P19" s="84"/>
      <c r="Q19" s="84"/>
      <c r="R19" s="84"/>
    </row>
    <row r="20" spans="1:20" s="78" customFormat="1">
      <c r="E20" s="108"/>
      <c r="F20" s="109" t="s">
        <v>64</v>
      </c>
      <c r="G20" s="109"/>
      <c r="H20" s="109"/>
      <c r="I20" s="111"/>
      <c r="J20" s="110"/>
      <c r="K20" s="110"/>
      <c r="L20" s="110"/>
      <c r="M20" s="110"/>
      <c r="N20" s="110"/>
      <c r="O20" s="84"/>
      <c r="P20" s="84"/>
      <c r="Q20" s="84"/>
      <c r="R20" s="84"/>
    </row>
    <row r="21" spans="1:20" s="78" customFormat="1" ht="42.75" customHeight="1">
      <c r="E21" s="108"/>
      <c r="F21" s="144" t="s">
        <v>65</v>
      </c>
      <c r="G21" s="144"/>
      <c r="H21" s="144"/>
      <c r="I21" s="110"/>
      <c r="J21" s="110"/>
      <c r="K21" s="84"/>
      <c r="L21" s="84"/>
      <c r="M21" s="84"/>
      <c r="N21" s="84"/>
      <c r="O21" s="84"/>
      <c r="P21" s="84"/>
      <c r="Q21" s="84"/>
      <c r="R21" s="84"/>
    </row>
    <row r="22" spans="1:20" s="78" customFormat="1" ht="15.75" customHeight="1">
      <c r="E22" s="105"/>
      <c r="F22" s="112" t="s">
        <v>66</v>
      </c>
      <c r="G22" s="112"/>
      <c r="H22" s="112"/>
      <c r="I22" s="110"/>
      <c r="J22" s="110"/>
      <c r="K22" s="110"/>
      <c r="L22" s="110"/>
      <c r="M22" s="110"/>
      <c r="N22" s="110"/>
      <c r="O22" s="84"/>
      <c r="P22" s="84"/>
      <c r="Q22" s="84"/>
      <c r="R22" s="84"/>
    </row>
    <row r="23" spans="1:20" s="78" customFormat="1" ht="12.75" customHeight="1">
      <c r="E23" s="105"/>
      <c r="F23" s="109" t="s">
        <v>67</v>
      </c>
      <c r="G23" s="109"/>
      <c r="H23" s="109"/>
      <c r="I23" s="110"/>
      <c r="J23" s="110"/>
      <c r="K23" s="110"/>
      <c r="L23" s="110"/>
      <c r="M23" s="110"/>
      <c r="N23" s="110"/>
      <c r="O23" s="84"/>
      <c r="P23" s="84"/>
      <c r="Q23" s="84"/>
      <c r="R23" s="84"/>
    </row>
    <row r="24" spans="1:20" s="78" customFormat="1" ht="21.75" customHeight="1">
      <c r="E24" s="105"/>
      <c r="F24" s="109" t="s">
        <v>68</v>
      </c>
      <c r="G24" s="109"/>
      <c r="H24" s="109"/>
      <c r="I24" s="113"/>
      <c r="J24" s="113"/>
      <c r="K24" s="113"/>
      <c r="L24" s="113"/>
      <c r="M24" s="113"/>
      <c r="N24" s="113"/>
      <c r="O24" s="84"/>
      <c r="P24" s="84"/>
      <c r="Q24" s="84"/>
      <c r="R24" s="84"/>
    </row>
    <row r="25" spans="1:20" s="78" customFormat="1" ht="19.5" customHeight="1">
      <c r="A25" s="114"/>
      <c r="B25" s="114"/>
      <c r="C25" s="114"/>
      <c r="D25" s="114"/>
      <c r="E25" s="114"/>
      <c r="F25" s="115" t="s">
        <v>46</v>
      </c>
      <c r="G25" s="115"/>
      <c r="H25" s="115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</row>
    <row r="26" spans="1:20" s="78" customFormat="1" ht="23.25" customHeight="1">
      <c r="A26" s="114"/>
      <c r="B26" s="114"/>
      <c r="C26" s="114"/>
      <c r="D26" s="114"/>
      <c r="E26" s="114"/>
      <c r="F26" s="115" t="s">
        <v>47</v>
      </c>
      <c r="G26" s="115"/>
      <c r="H26" s="115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</row>
    <row r="27" spans="1:20" s="78" customFormat="1" ht="21.75" customHeight="1">
      <c r="E27" s="108"/>
      <c r="F27" s="117" t="s">
        <v>69</v>
      </c>
      <c r="G27" s="118"/>
      <c r="H27" s="118"/>
      <c r="I27" s="119"/>
      <c r="J27" s="119"/>
      <c r="K27" s="119"/>
      <c r="L27" s="119"/>
      <c r="M27" s="84"/>
      <c r="N27" s="84"/>
      <c r="O27" s="84"/>
      <c r="P27" s="84"/>
      <c r="Q27" s="84"/>
    </row>
    <row r="28" spans="1:20" s="78" customFormat="1" ht="19.5" customHeight="1">
      <c r="E28" s="108"/>
      <c r="F28" s="120" t="s">
        <v>70</v>
      </c>
      <c r="G28" s="120"/>
      <c r="H28" s="120"/>
      <c r="I28" s="84"/>
      <c r="J28" s="84"/>
      <c r="K28" s="84"/>
      <c r="L28" s="84"/>
      <c r="M28" s="84"/>
      <c r="N28" s="84"/>
      <c r="O28" s="84"/>
      <c r="P28" s="84"/>
      <c r="Q28" s="84"/>
    </row>
    <row r="29" spans="1:20" s="78" customFormat="1" ht="15.75" customHeight="1">
      <c r="B29" s="121"/>
      <c r="C29" s="121"/>
      <c r="D29" s="121"/>
      <c r="E29" s="121"/>
      <c r="F29" s="122" t="s">
        <v>71</v>
      </c>
      <c r="G29" s="123"/>
      <c r="H29" s="123"/>
      <c r="I29" s="121"/>
      <c r="J29" s="121"/>
      <c r="K29" s="121"/>
      <c r="L29" s="121"/>
      <c r="M29" s="121"/>
      <c r="N29" s="121"/>
      <c r="O29" s="84"/>
      <c r="P29" s="84"/>
    </row>
    <row r="30" spans="1:20" s="78" customFormat="1" ht="11.25" customHeight="1">
      <c r="B30" s="121"/>
      <c r="C30" s="121"/>
      <c r="D30" s="121"/>
      <c r="E30" s="121"/>
      <c r="F30" s="122" t="s">
        <v>72</v>
      </c>
      <c r="G30" s="123"/>
      <c r="H30" s="123"/>
      <c r="I30" s="121"/>
      <c r="J30" s="121"/>
      <c r="K30" s="121"/>
      <c r="L30" s="121"/>
      <c r="M30" s="121"/>
      <c r="N30" s="121"/>
      <c r="O30" s="84"/>
      <c r="P30" s="84"/>
    </row>
    <row r="31" spans="1:20" s="78" customFormat="1" ht="12" customHeight="1">
      <c r="B31" s="121"/>
      <c r="C31" s="121"/>
      <c r="D31" s="121"/>
      <c r="E31" s="121"/>
      <c r="F31" s="122" t="s">
        <v>73</v>
      </c>
      <c r="G31" s="123"/>
      <c r="H31" s="123"/>
      <c r="I31" s="121"/>
      <c r="J31" s="121"/>
      <c r="K31" s="121"/>
      <c r="L31" s="121"/>
      <c r="M31" s="121"/>
      <c r="N31" s="121"/>
      <c r="O31" s="84"/>
      <c r="P31" s="84"/>
    </row>
    <row r="32" spans="1:20" s="78" customFormat="1">
      <c r="B32" s="121"/>
      <c r="C32" s="121"/>
      <c r="D32" s="121"/>
      <c r="E32" s="121"/>
      <c r="F32" s="122" t="s">
        <v>74</v>
      </c>
      <c r="G32" s="123"/>
      <c r="H32" s="123"/>
      <c r="I32" s="121"/>
      <c r="J32" s="121"/>
      <c r="K32" s="121"/>
      <c r="L32" s="121"/>
      <c r="M32" s="121"/>
      <c r="N32" s="121"/>
      <c r="O32" s="84"/>
      <c r="P32" s="84"/>
    </row>
    <row r="33" spans="2:16" s="78" customFormat="1">
      <c r="B33" s="121"/>
      <c r="C33" s="121"/>
      <c r="D33" s="121"/>
      <c r="E33" s="121"/>
      <c r="F33" s="122" t="s">
        <v>75</v>
      </c>
      <c r="G33" s="123"/>
      <c r="H33" s="123"/>
      <c r="I33" s="121"/>
      <c r="J33" s="121"/>
      <c r="K33" s="121"/>
      <c r="L33" s="121"/>
      <c r="M33" s="121"/>
      <c r="N33" s="121"/>
      <c r="O33" s="124"/>
      <c r="P33" s="124"/>
    </row>
    <row r="34" spans="2:16" s="125" customFormat="1" ht="12.75" customHeight="1">
      <c r="B34" s="121"/>
      <c r="C34" s="121"/>
      <c r="D34" s="121"/>
      <c r="E34" s="121"/>
      <c r="G34" s="121"/>
      <c r="H34" s="121"/>
      <c r="I34" s="121"/>
      <c r="J34" s="121"/>
      <c r="K34" s="121"/>
      <c r="L34" s="121"/>
      <c r="M34" s="121"/>
      <c r="N34" s="121"/>
    </row>
    <row r="35" spans="2:16">
      <c r="F35" s="15" t="s">
        <v>76</v>
      </c>
    </row>
  </sheetData>
  <sheetProtection password="F299" sheet="1" objects="1" scenarios="1"/>
  <mergeCells count="7">
    <mergeCell ref="F21:H21"/>
    <mergeCell ref="F2:L2"/>
    <mergeCell ref="J3:L3"/>
    <mergeCell ref="G4:I4"/>
    <mergeCell ref="J4:K4"/>
    <mergeCell ref="F7:F8"/>
    <mergeCell ref="G7:K7"/>
  </mergeCells>
  <hyperlinks>
    <hyperlink ref="J3:L3" location="'Contents and Notes'!A1" display="Return to Contents and Notes"/>
    <hyperlink ref="J4" location="'Charts 2d'!A1" display="View Graphs for Table 2d"/>
    <hyperlink ref="F25" r:id="rId1" display="Further information on data quality and accuracy can be found on the New Cancer Waiting Times Data Management web pages."/>
    <hyperlink ref="F25:T25" r:id="rId2" display="Further information on data quality can be found on the Data Quality web pages."/>
    <hyperlink ref="F26" r:id="rId3" display="Further information on New Cancer Waiting Times Data &amp; Definitions can be found on the New Cancer Waiting Times Guidance &amp; Documents to download web pages."/>
    <hyperlink ref="F26:T26" r:id="rId4" display="Further information on New Cancer Waiting Times Data &amp; Definitions can be found on the Rules &amp; Guidance section of the website."/>
  </hyperlinks>
  <pageMargins left="0.74803149606299213" right="0.74803149606299213" top="0.98425196850393704" bottom="0.98425196850393704" header="0.51181102362204722" footer="0.51181102362204722"/>
  <pageSetup paperSize="9" scale="95" orientation="landscape" r:id="rId5"/>
  <headerFooter alignWithMargins="0"/>
  <rowBreaks count="1" manualBreakCount="1">
    <brk id="14" max="16383" man="1"/>
  </rowBreaks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2"/>
  <dimension ref="A1:AS178"/>
  <sheetViews>
    <sheetView showGridLines="0" zoomScaleNormal="100" workbookViewId="0">
      <selection sqref="A1:P1"/>
    </sheetView>
  </sheetViews>
  <sheetFormatPr defaultRowHeight="12.75"/>
  <cols>
    <col min="1" max="15" width="9.140625" style="15"/>
    <col min="16" max="16" width="9.7109375" style="15" customWidth="1"/>
    <col min="17" max="17" width="9.140625" style="15"/>
    <col min="18" max="23" width="9.140625" style="14"/>
    <col min="24" max="24" width="11" style="7" bestFit="1" customWidth="1"/>
    <col min="25" max="26" width="11.42578125" style="7" bestFit="1" customWidth="1"/>
    <col min="27" max="27" width="11.28515625" style="7" bestFit="1" customWidth="1"/>
    <col min="28" max="28" width="11" style="7" bestFit="1" customWidth="1"/>
    <col min="29" max="36" width="9.140625" style="7"/>
    <col min="37" max="37" width="9.140625" style="14"/>
    <col min="38" max="45" width="9.140625" style="7"/>
    <col min="46" max="16384" width="9.140625" style="15"/>
  </cols>
  <sheetData>
    <row r="1" spans="1:44" s="7" customFormat="1" ht="20.25" customHeight="1">
      <c r="A1" s="156" t="s">
        <v>77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3"/>
      <c r="R1" s="4"/>
      <c r="S1" s="4"/>
      <c r="T1" s="4"/>
      <c r="U1" s="4"/>
      <c r="V1" s="4"/>
      <c r="W1" s="5"/>
      <c r="X1" s="6"/>
      <c r="Y1" s="6"/>
      <c r="Z1" s="6"/>
      <c r="AA1" s="6"/>
      <c r="AB1" s="6"/>
      <c r="AC1" s="6"/>
      <c r="AD1" s="6"/>
      <c r="AE1" s="6"/>
      <c r="AG1" s="6"/>
      <c r="AH1" s="6"/>
      <c r="AI1" s="6"/>
      <c r="AJ1" s="6"/>
      <c r="AK1" s="8"/>
      <c r="AL1" s="6"/>
      <c r="AM1" s="6"/>
      <c r="AN1" s="6"/>
      <c r="AO1" s="6"/>
      <c r="AP1" s="6"/>
      <c r="AQ1" s="6"/>
      <c r="AR1" s="6"/>
    </row>
    <row r="2" spans="1:44" s="7" customForma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85"/>
      <c r="M2" s="157" t="s">
        <v>49</v>
      </c>
      <c r="N2" s="158"/>
      <c r="O2" s="158"/>
      <c r="P2" s="9"/>
      <c r="Q2" s="9"/>
      <c r="R2" s="8"/>
      <c r="S2" s="8"/>
      <c r="T2" s="8"/>
      <c r="U2" s="8"/>
      <c r="V2" s="8"/>
      <c r="W2" s="8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8"/>
      <c r="AL2" s="6"/>
      <c r="AM2" s="6"/>
      <c r="AN2" s="6"/>
      <c r="AO2" s="6"/>
      <c r="AP2" s="6"/>
      <c r="AQ2" s="6"/>
      <c r="AR2" s="6"/>
    </row>
    <row r="3" spans="1:44" s="7" customForma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85"/>
      <c r="M3" s="86" t="s">
        <v>78</v>
      </c>
      <c r="N3" s="85"/>
      <c r="O3" s="85"/>
      <c r="P3" s="9"/>
      <c r="Q3" s="9"/>
      <c r="R3" s="8"/>
      <c r="S3" s="8"/>
      <c r="T3" s="8"/>
      <c r="U3" s="8"/>
      <c r="V3" s="8"/>
      <c r="W3" s="8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8"/>
      <c r="AL3" s="6"/>
      <c r="AM3" s="6"/>
      <c r="AN3" s="6"/>
      <c r="AO3" s="6"/>
      <c r="AP3" s="6"/>
      <c r="AQ3" s="6"/>
      <c r="AR3" s="6"/>
    </row>
    <row r="4" spans="1:44" s="7" customForma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8"/>
      <c r="S4" s="8"/>
      <c r="T4" s="8"/>
      <c r="U4" s="8"/>
      <c r="V4" s="8"/>
      <c r="W4" s="8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8"/>
      <c r="AL4" s="6"/>
      <c r="AM4" s="6"/>
      <c r="AN4" s="6"/>
      <c r="AO4" s="6"/>
      <c r="AP4" s="6"/>
      <c r="AQ4" s="6"/>
      <c r="AR4" s="6"/>
    </row>
    <row r="5" spans="1:44" s="7" customForma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  <c r="S5" s="8"/>
      <c r="T5" s="8"/>
      <c r="U5" s="8"/>
      <c r="V5" s="8"/>
      <c r="W5" s="8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8"/>
      <c r="AL5" s="6"/>
      <c r="AM5" s="6"/>
      <c r="AN5" s="6"/>
      <c r="AO5" s="6"/>
      <c r="AP5" s="6"/>
      <c r="AQ5" s="6"/>
      <c r="AR5" s="6"/>
    </row>
    <row r="6" spans="1:44" s="7" customForma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8"/>
      <c r="S6" s="8"/>
      <c r="T6" s="8"/>
      <c r="U6" s="8"/>
      <c r="V6" s="8"/>
      <c r="W6" s="8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8"/>
      <c r="AL6" s="6"/>
      <c r="AM6" s="6"/>
      <c r="AN6" s="6"/>
      <c r="AO6" s="6"/>
      <c r="AP6" s="6"/>
      <c r="AQ6" s="6"/>
      <c r="AR6" s="6"/>
    </row>
    <row r="7" spans="1:44" s="7" customForma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8"/>
      <c r="S7" s="8"/>
      <c r="T7" s="8"/>
      <c r="U7" s="8"/>
      <c r="V7" s="8"/>
      <c r="W7" s="8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8"/>
      <c r="AL7" s="6"/>
      <c r="AM7" s="6"/>
      <c r="AN7" s="6"/>
      <c r="AO7" s="6"/>
      <c r="AP7" s="6"/>
      <c r="AQ7" s="6"/>
      <c r="AR7" s="6"/>
    </row>
    <row r="8" spans="1:44" s="7" customForma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8"/>
      <c r="S8" s="8"/>
      <c r="T8" s="8"/>
      <c r="U8" s="8"/>
      <c r="V8" s="8"/>
      <c r="W8" s="8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8"/>
      <c r="AL8" s="6"/>
      <c r="AM8" s="6"/>
      <c r="AN8" s="6"/>
      <c r="AO8" s="6"/>
      <c r="AP8" s="6"/>
      <c r="AQ8" s="6"/>
      <c r="AR8" s="6"/>
    </row>
    <row r="9" spans="1:44" s="7" customForma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8"/>
      <c r="S9" s="8"/>
      <c r="T9" s="8"/>
      <c r="U9" s="8"/>
      <c r="V9" s="8"/>
      <c r="W9" s="8"/>
      <c r="X9" s="10">
        <f>X11</f>
        <v>42369</v>
      </c>
      <c r="Y9" s="10">
        <f>Y11</f>
        <v>42460</v>
      </c>
      <c r="Z9" s="10">
        <f>Z11</f>
        <v>42551</v>
      </c>
      <c r="AA9" s="10">
        <f>AA11</f>
        <v>42643</v>
      </c>
      <c r="AB9" s="10">
        <f>AB11</f>
        <v>42735</v>
      </c>
      <c r="AC9" s="6"/>
      <c r="AD9" s="6"/>
      <c r="AE9" s="6"/>
      <c r="AF9" s="6"/>
      <c r="AG9" s="6"/>
      <c r="AH9" s="6"/>
      <c r="AI9" s="6"/>
      <c r="AJ9" s="6"/>
      <c r="AK9" s="8"/>
      <c r="AL9" s="6"/>
      <c r="AM9" s="6"/>
      <c r="AN9" s="6"/>
      <c r="AO9" s="6"/>
      <c r="AP9" s="6"/>
      <c r="AQ9" s="6"/>
      <c r="AR9" s="6"/>
    </row>
    <row r="10" spans="1:44" s="7" customForma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8"/>
      <c r="S10" s="8"/>
      <c r="T10" s="8"/>
      <c r="U10" s="8"/>
      <c r="V10" s="8"/>
      <c r="W10" s="8"/>
      <c r="X10" s="6" t="str">
        <f>'Table 2d'!F3</f>
        <v>NHS Scotland</v>
      </c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8"/>
      <c r="AL10" s="6"/>
      <c r="AM10" s="6"/>
      <c r="AN10" s="6"/>
      <c r="AO10" s="6"/>
      <c r="AP10" s="6"/>
      <c r="AQ10" s="6"/>
      <c r="AR10" s="6"/>
    </row>
    <row r="11" spans="1:44" s="7" customForma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8"/>
      <c r="S11" s="8"/>
      <c r="T11" s="8"/>
      <c r="U11" s="8"/>
      <c r="V11" s="8"/>
      <c r="W11" s="8"/>
      <c r="X11" s="11">
        <f>'Table 2d'!G8</f>
        <v>42369</v>
      </c>
      <c r="Y11" s="11">
        <f>'Table 2d'!H8</f>
        <v>42460</v>
      </c>
      <c r="Z11" s="11">
        <f>'Table 2d'!I8</f>
        <v>42551</v>
      </c>
      <c r="AA11" s="11">
        <f>'Table 2d'!J8</f>
        <v>42643</v>
      </c>
      <c r="AB11" s="11">
        <f>'Table 2d'!K8</f>
        <v>42735</v>
      </c>
      <c r="AC11" s="6"/>
      <c r="AD11" s="6"/>
      <c r="AE11" s="6"/>
      <c r="AF11" s="6"/>
      <c r="AG11" s="6"/>
      <c r="AH11" s="6"/>
      <c r="AI11" s="6"/>
      <c r="AJ11" s="6"/>
      <c r="AK11" s="8"/>
      <c r="AL11" s="6"/>
      <c r="AM11" s="6"/>
      <c r="AN11" s="6"/>
      <c r="AO11" s="6"/>
      <c r="AP11" s="6"/>
      <c r="AQ11" s="6"/>
      <c r="AR11" s="6"/>
    </row>
    <row r="12" spans="1:44" s="7" customForma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8"/>
      <c r="S12" s="8"/>
      <c r="T12" s="8"/>
      <c r="U12" s="8"/>
      <c r="V12" s="8"/>
      <c r="W12" s="8"/>
      <c r="X12" s="6">
        <f>'Table 2d'!G9</f>
        <v>5730</v>
      </c>
      <c r="Y12" s="6">
        <f>'Table 2d'!H9</f>
        <v>5590</v>
      </c>
      <c r="Z12" s="6">
        <f>'Table 2d'!I9</f>
        <v>5647</v>
      </c>
      <c r="AA12" s="6">
        <f>'Table 2d'!J9</f>
        <v>5749</v>
      </c>
      <c r="AB12" s="6">
        <f>'Table 2d'!K9</f>
        <v>5716</v>
      </c>
      <c r="AC12" s="6"/>
      <c r="AD12" s="6"/>
      <c r="AE12" s="6"/>
      <c r="AF12" s="6"/>
      <c r="AG12" s="6"/>
      <c r="AH12" s="6"/>
      <c r="AI12" s="6"/>
      <c r="AJ12" s="6"/>
      <c r="AK12" s="8"/>
      <c r="AL12" s="6"/>
      <c r="AM12" s="6"/>
      <c r="AN12" s="6"/>
      <c r="AO12" s="6"/>
      <c r="AP12" s="6"/>
      <c r="AQ12" s="6"/>
      <c r="AR12" s="6"/>
    </row>
    <row r="13" spans="1:44" s="7" customForma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8"/>
      <c r="S13" s="8"/>
      <c r="T13" s="8"/>
      <c r="U13" s="8"/>
      <c r="V13" s="8"/>
      <c r="W13" s="8"/>
      <c r="X13" s="12">
        <f>'Table 2d'!G10</f>
        <v>0.96369982547993016</v>
      </c>
      <c r="Y13" s="12">
        <f>'Table 2d'!H10</f>
        <v>0.94865831842576032</v>
      </c>
      <c r="Z13" s="12">
        <f>'Table 2d'!I10</f>
        <v>0.95679121657517263</v>
      </c>
      <c r="AA13" s="12">
        <f>'Table 2d'!J10</f>
        <v>0.94312054270307877</v>
      </c>
      <c r="AB13" s="12">
        <f>'Table 2d'!K10</f>
        <v>0.94104268719384188</v>
      </c>
      <c r="AC13" s="6"/>
      <c r="AD13" s="6"/>
      <c r="AE13" s="6"/>
      <c r="AF13" s="6"/>
      <c r="AG13" s="6"/>
      <c r="AH13" s="6"/>
      <c r="AI13" s="6"/>
      <c r="AJ13" s="6"/>
      <c r="AK13" s="8"/>
      <c r="AL13" s="6"/>
      <c r="AM13" s="6"/>
      <c r="AN13" s="6"/>
      <c r="AO13" s="6"/>
      <c r="AP13" s="6"/>
      <c r="AQ13" s="6"/>
      <c r="AR13" s="6"/>
    </row>
    <row r="14" spans="1:44" s="7" customForma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8"/>
      <c r="S14" s="8"/>
      <c r="T14" s="8"/>
      <c r="U14" s="8"/>
      <c r="V14" s="8"/>
      <c r="W14" s="8"/>
      <c r="X14" s="6">
        <f>'Table 2d'!G11</f>
        <v>168</v>
      </c>
      <c r="Y14" s="6">
        <f>'Table 2d'!H11</f>
        <v>118</v>
      </c>
      <c r="Z14" s="6">
        <f>'Table 2d'!I11</f>
        <v>145</v>
      </c>
      <c r="AA14" s="6">
        <f>'Table 2d'!J11</f>
        <v>138</v>
      </c>
      <c r="AB14" s="6">
        <f>'Table 2d'!K11</f>
        <v>176</v>
      </c>
      <c r="AC14" s="6"/>
      <c r="AD14" s="6"/>
      <c r="AE14" s="6"/>
      <c r="AF14" s="6"/>
      <c r="AG14" s="6"/>
      <c r="AH14" s="6"/>
      <c r="AI14" s="6"/>
      <c r="AJ14" s="6"/>
      <c r="AK14" s="8"/>
      <c r="AL14" s="6"/>
      <c r="AM14" s="6"/>
      <c r="AN14" s="6"/>
      <c r="AO14" s="6"/>
      <c r="AP14" s="6"/>
      <c r="AQ14" s="6"/>
      <c r="AR14" s="6"/>
    </row>
    <row r="15" spans="1:44" s="7" customForma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8"/>
      <c r="S15" s="8"/>
      <c r="T15" s="8"/>
      <c r="U15" s="8"/>
      <c r="V15" s="8"/>
      <c r="W15" s="8"/>
      <c r="X15" s="6">
        <f>'Table 2d'!G12</f>
        <v>6</v>
      </c>
      <c r="Y15" s="6">
        <f>'Table 2d'!H12</f>
        <v>6</v>
      </c>
      <c r="Z15" s="6">
        <f>'Table 2d'!I12</f>
        <v>6</v>
      </c>
      <c r="AA15" s="6">
        <f>'Table 2d'!J12</f>
        <v>6</v>
      </c>
      <c r="AB15" s="6">
        <f>'Table 2d'!K12</f>
        <v>6</v>
      </c>
      <c r="AC15" s="6"/>
      <c r="AD15" s="6"/>
      <c r="AE15" s="6"/>
      <c r="AF15" s="6"/>
      <c r="AG15" s="6"/>
      <c r="AH15" s="6"/>
      <c r="AI15" s="6"/>
      <c r="AJ15" s="6"/>
      <c r="AK15" s="8"/>
      <c r="AL15" s="6"/>
      <c r="AM15" s="6"/>
      <c r="AN15" s="6"/>
      <c r="AO15" s="6"/>
      <c r="AP15" s="6"/>
      <c r="AQ15" s="6"/>
      <c r="AR15" s="6"/>
    </row>
    <row r="16" spans="1:44" s="7" customForma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8"/>
      <c r="S16" s="8"/>
      <c r="T16" s="8"/>
      <c r="U16" s="8"/>
      <c r="V16" s="8"/>
      <c r="W16" s="8"/>
      <c r="X16" s="6">
        <f>'Table 2d'!G13</f>
        <v>26</v>
      </c>
      <c r="Y16" s="6">
        <f>'Table 2d'!H13</f>
        <v>27</v>
      </c>
      <c r="Z16" s="6">
        <f>'Table 2d'!I13</f>
        <v>27</v>
      </c>
      <c r="AA16" s="6">
        <f>'Table 2d'!J13</f>
        <v>28</v>
      </c>
      <c r="AB16" s="6">
        <f>'Table 2d'!K13</f>
        <v>27</v>
      </c>
      <c r="AC16" s="6"/>
      <c r="AD16" s="6"/>
      <c r="AE16" s="6"/>
      <c r="AF16" s="6"/>
      <c r="AG16" s="6"/>
      <c r="AH16" s="6"/>
      <c r="AI16" s="6"/>
      <c r="AJ16" s="6"/>
      <c r="AK16" s="8"/>
      <c r="AL16" s="6"/>
      <c r="AM16" s="6"/>
      <c r="AN16" s="6"/>
      <c r="AO16" s="6"/>
      <c r="AP16" s="6"/>
      <c r="AQ16" s="6"/>
      <c r="AR16" s="6"/>
    </row>
    <row r="17" spans="1:44" s="7" customForma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8"/>
      <c r="S17" s="8"/>
      <c r="T17" s="8"/>
      <c r="U17" s="8"/>
      <c r="V17" s="8"/>
      <c r="W17" s="8"/>
      <c r="X17" s="13">
        <f>Lookup!$V$3</f>
        <v>0.95</v>
      </c>
      <c r="Y17" s="13">
        <f>Lookup!$V$3</f>
        <v>0.95</v>
      </c>
      <c r="Z17" s="13">
        <f>Lookup!$V$3</f>
        <v>0.95</v>
      </c>
      <c r="AA17" s="13">
        <f>Lookup!$V$3</f>
        <v>0.95</v>
      </c>
      <c r="AB17" s="13">
        <f>Lookup!$V$3</f>
        <v>0.95</v>
      </c>
      <c r="AC17" s="6"/>
      <c r="AD17" s="6"/>
      <c r="AE17" s="6"/>
      <c r="AF17" s="6"/>
      <c r="AG17" s="6"/>
      <c r="AH17" s="6"/>
      <c r="AI17" s="6"/>
      <c r="AJ17" s="6"/>
      <c r="AK17" s="8"/>
      <c r="AL17" s="6"/>
      <c r="AM17" s="6"/>
      <c r="AN17" s="6"/>
      <c r="AO17" s="6"/>
      <c r="AP17" s="6"/>
      <c r="AQ17" s="6"/>
      <c r="AR17" s="6"/>
    </row>
    <row r="18" spans="1:44" s="7" customForma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8"/>
      <c r="S18" s="8"/>
      <c r="T18" s="8"/>
      <c r="U18" s="8"/>
      <c r="V18" s="8"/>
      <c r="W18" s="8"/>
      <c r="X18" s="6">
        <f>Lookup!$X$3</f>
        <v>31</v>
      </c>
      <c r="Y18" s="6">
        <f>Lookup!$X$3</f>
        <v>31</v>
      </c>
      <c r="Z18" s="6">
        <f>Lookup!$X$3</f>
        <v>31</v>
      </c>
      <c r="AA18" s="6">
        <f>Lookup!$X$3</f>
        <v>31</v>
      </c>
      <c r="AB18" s="6">
        <f>Lookup!$X$3</f>
        <v>31</v>
      </c>
      <c r="AC18" s="6"/>
      <c r="AD18" s="6"/>
      <c r="AE18" s="6"/>
      <c r="AF18" s="6"/>
      <c r="AG18" s="6"/>
      <c r="AH18" s="6"/>
      <c r="AI18" s="6"/>
      <c r="AJ18" s="6"/>
      <c r="AK18" s="8"/>
      <c r="AL18" s="6"/>
      <c r="AM18" s="6"/>
      <c r="AN18" s="6"/>
      <c r="AO18" s="6"/>
      <c r="AP18" s="6"/>
      <c r="AQ18" s="6"/>
      <c r="AR18" s="6"/>
    </row>
    <row r="19" spans="1:44" s="7" customForma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8"/>
      <c r="S19" s="8"/>
      <c r="T19" s="8"/>
      <c r="U19" s="8"/>
      <c r="V19" s="8"/>
      <c r="W19" s="8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8"/>
      <c r="AL19" s="6"/>
      <c r="AM19" s="6"/>
      <c r="AN19" s="6"/>
      <c r="AO19" s="6"/>
      <c r="AP19" s="6"/>
      <c r="AQ19" s="6"/>
      <c r="AR19" s="6"/>
    </row>
    <row r="20" spans="1:44" s="7" customForma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8"/>
      <c r="S20" s="8"/>
      <c r="T20" s="8"/>
      <c r="U20" s="8"/>
      <c r="V20" s="8"/>
      <c r="W20" s="8"/>
      <c r="X20" s="6" t="str">
        <f>"Number of eligible referrals in 31 day standard from date decision to treat to first cancer treatment for All Cancer Types"&amp;CHAR(185)&amp;" for "&amp;'Table 2d'!F3</f>
        <v>Number of eligible referrals in 31 day standard from date decision to treat to first cancer treatment for All Cancer Types¹ for NHS Scotland</v>
      </c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8"/>
      <c r="AL20" s="6"/>
      <c r="AM20" s="6"/>
      <c r="AN20" s="6"/>
      <c r="AO20" s="6"/>
      <c r="AP20" s="6"/>
      <c r="AQ20" s="6"/>
      <c r="AR20" s="6"/>
    </row>
    <row r="21" spans="1:44" s="7" customForma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8"/>
      <c r="S21" s="8"/>
      <c r="T21" s="8"/>
      <c r="U21" s="8"/>
      <c r="V21" s="8"/>
      <c r="W21" s="8"/>
      <c r="X21" s="6" t="str">
        <f>"Percentage of eligible referrals that started treatment within  31 days from date decision to treat to first cancer treatment for All Cancer Types"&amp;CHAR(185)&amp;" for "&amp;'Table 2d'!F3</f>
        <v>Percentage of eligible referrals that started treatment within  31 days from date decision to treat to first cancer treatment for All Cancer Types¹ for NHS Scotland</v>
      </c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8"/>
      <c r="AL21" s="6"/>
      <c r="AM21" s="6"/>
      <c r="AN21" s="6"/>
      <c r="AO21" s="6"/>
      <c r="AP21" s="6"/>
      <c r="AQ21" s="6"/>
      <c r="AR21" s="6"/>
    </row>
    <row r="22" spans="1:44" s="7" customForma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8"/>
      <c r="S22" s="8"/>
      <c r="T22" s="8"/>
      <c r="U22" s="8"/>
      <c r="V22" s="8"/>
      <c r="W22" s="8"/>
      <c r="X22" s="6" t="str">
        <f>"Maximum wait from date decision to treat to first cancer treatment for All Cancer Types"&amp;CHAR(185)&amp;" for "&amp;'Table 2d'!F3</f>
        <v>Maximum wait from date decision to treat to first cancer treatment for All Cancer Types¹ for NHS Scotland</v>
      </c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8"/>
      <c r="AL22" s="6"/>
      <c r="AM22" s="6"/>
      <c r="AN22" s="6"/>
      <c r="AO22" s="6"/>
      <c r="AP22" s="6"/>
      <c r="AQ22" s="6"/>
      <c r="AR22" s="6"/>
    </row>
    <row r="23" spans="1:44" s="7" customForma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8"/>
      <c r="S23" s="8"/>
      <c r="T23" s="8"/>
      <c r="U23" s="8"/>
      <c r="V23" s="8"/>
      <c r="W23" s="8"/>
      <c r="X23" s="6" t="str">
        <f>"Median wait from date decision to treat to first cancer treatment for All Cancer Types"&amp;CHAR(185)&amp;" for "&amp;'Table 2d'!F3</f>
        <v>Median wait from date decision to treat to first cancer treatment for All Cancer Types¹ for NHS Scotland</v>
      </c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8"/>
      <c r="AL23" s="6"/>
      <c r="AM23" s="6"/>
      <c r="AN23" s="6"/>
      <c r="AO23" s="6"/>
      <c r="AP23" s="6"/>
      <c r="AQ23" s="6"/>
      <c r="AR23" s="6"/>
    </row>
    <row r="24" spans="1:44" s="7" customForma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8"/>
      <c r="S24" s="8"/>
      <c r="T24" s="8"/>
      <c r="U24" s="8"/>
      <c r="V24" s="8"/>
      <c r="W24" s="8"/>
      <c r="X24" s="6" t="str">
        <f>"90th Percentile wait from date decision to treat to first cancer treatment for All Cancer Types"&amp;CHAR(185)&amp;" for "&amp;'Table 2d'!F3</f>
        <v>90th Percentile wait from date decision to treat to first cancer treatment for All Cancer Types¹ for NHS Scotland</v>
      </c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8"/>
      <c r="AL24" s="6"/>
      <c r="AM24" s="6"/>
      <c r="AN24" s="6"/>
      <c r="AO24" s="6"/>
      <c r="AP24" s="6"/>
      <c r="AQ24" s="6"/>
      <c r="AR24" s="6"/>
    </row>
    <row r="25" spans="1:44" s="7" customForma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8"/>
      <c r="S25" s="8"/>
      <c r="T25" s="8"/>
      <c r="U25" s="8"/>
      <c r="V25" s="8"/>
      <c r="W25" s="8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8"/>
      <c r="AL25" s="6"/>
      <c r="AM25" s="6"/>
      <c r="AN25" s="6"/>
      <c r="AO25" s="6"/>
      <c r="AP25" s="6"/>
      <c r="AQ25" s="6"/>
      <c r="AR25" s="6"/>
    </row>
    <row r="26" spans="1:44" s="7" customForma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8"/>
      <c r="S26" s="8"/>
      <c r="T26" s="8"/>
      <c r="U26" s="8"/>
      <c r="V26" s="8"/>
      <c r="W26" s="8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8"/>
      <c r="AL26" s="6"/>
      <c r="AM26" s="6"/>
      <c r="AN26" s="6"/>
      <c r="AO26" s="6"/>
      <c r="AP26" s="6"/>
      <c r="AQ26" s="6"/>
      <c r="AR26" s="6"/>
    </row>
    <row r="27" spans="1:44" s="7" customForma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8"/>
      <c r="S27" s="8"/>
      <c r="T27" s="8"/>
      <c r="U27" s="8"/>
      <c r="V27" s="8"/>
      <c r="W27" s="8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8"/>
      <c r="AL27" s="6"/>
      <c r="AM27" s="6"/>
      <c r="AN27" s="6"/>
      <c r="AO27" s="6"/>
      <c r="AP27" s="6"/>
      <c r="AQ27" s="6"/>
      <c r="AR27" s="6"/>
    </row>
    <row r="28" spans="1:44" s="7" customForma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8"/>
      <c r="S28" s="8"/>
      <c r="T28" s="8"/>
      <c r="U28" s="8"/>
      <c r="V28" s="8"/>
      <c r="W28" s="8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8"/>
      <c r="AL28" s="6"/>
      <c r="AM28" s="6"/>
      <c r="AN28" s="6"/>
      <c r="AO28" s="6"/>
      <c r="AP28" s="6"/>
      <c r="AQ28" s="6"/>
      <c r="AR28" s="6"/>
    </row>
    <row r="29" spans="1:44" s="7" customForma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8"/>
      <c r="S29" s="8"/>
      <c r="T29" s="8"/>
      <c r="U29" s="8"/>
      <c r="V29" s="8"/>
      <c r="W29" s="8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8"/>
      <c r="AL29" s="6"/>
      <c r="AM29" s="6"/>
      <c r="AN29" s="6"/>
      <c r="AO29" s="6"/>
      <c r="AP29" s="6"/>
      <c r="AQ29" s="6"/>
      <c r="AR29" s="6"/>
    </row>
    <row r="30" spans="1:44" s="7" customForma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8"/>
      <c r="S30" s="8"/>
      <c r="T30" s="8"/>
      <c r="U30" s="8"/>
      <c r="V30" s="8"/>
      <c r="W30" s="8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8"/>
      <c r="AL30" s="6"/>
      <c r="AM30" s="6"/>
      <c r="AN30" s="6"/>
      <c r="AO30" s="6"/>
      <c r="AP30" s="6"/>
      <c r="AQ30" s="6"/>
      <c r="AR30" s="6"/>
    </row>
    <row r="31" spans="1:44" s="7" customForma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8"/>
      <c r="S31" s="8"/>
      <c r="T31" s="8"/>
      <c r="U31" s="8"/>
      <c r="V31" s="8"/>
      <c r="W31" s="8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8"/>
      <c r="AL31" s="6"/>
      <c r="AM31" s="6"/>
      <c r="AN31" s="6"/>
      <c r="AO31" s="6"/>
      <c r="AP31" s="6"/>
      <c r="AQ31" s="6"/>
      <c r="AR31" s="6"/>
    </row>
    <row r="32" spans="1:44" s="7" customForma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8"/>
      <c r="S32" s="8"/>
      <c r="T32" s="8"/>
      <c r="U32" s="8"/>
      <c r="V32" s="8"/>
      <c r="W32" s="8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8"/>
      <c r="AL32" s="6"/>
      <c r="AM32" s="6"/>
      <c r="AN32" s="6"/>
      <c r="AO32" s="6"/>
      <c r="AP32" s="6"/>
      <c r="AQ32" s="6"/>
      <c r="AR32" s="6"/>
    </row>
    <row r="33" spans="1:44" s="7" customForma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8"/>
      <c r="S33" s="8"/>
      <c r="T33" s="8"/>
      <c r="U33" s="8"/>
      <c r="V33" s="8"/>
      <c r="W33" s="8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8"/>
      <c r="AL33" s="6"/>
      <c r="AM33" s="6"/>
      <c r="AN33" s="6"/>
      <c r="AO33" s="6"/>
      <c r="AP33" s="6"/>
      <c r="AQ33" s="6"/>
      <c r="AR33" s="6"/>
    </row>
    <row r="34" spans="1:44" s="7" customForma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8"/>
      <c r="S34" s="8"/>
      <c r="T34" s="8"/>
      <c r="U34" s="8"/>
      <c r="V34" s="8"/>
      <c r="W34" s="8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8"/>
      <c r="AL34" s="6"/>
      <c r="AM34" s="6"/>
      <c r="AN34" s="6"/>
      <c r="AO34" s="6"/>
      <c r="AP34" s="6"/>
      <c r="AQ34" s="6"/>
      <c r="AR34" s="6"/>
    </row>
    <row r="35" spans="1:44" s="7" customForma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8"/>
      <c r="S35" s="8"/>
      <c r="T35" s="8"/>
      <c r="U35" s="8"/>
      <c r="V35" s="8"/>
      <c r="W35" s="8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8"/>
      <c r="AL35" s="6"/>
      <c r="AM35" s="6"/>
      <c r="AN35" s="6"/>
      <c r="AO35" s="6"/>
      <c r="AP35" s="6"/>
      <c r="AQ35" s="6"/>
      <c r="AR35" s="6"/>
    </row>
    <row r="36" spans="1:44" s="7" customForma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8"/>
      <c r="S36" s="8"/>
      <c r="T36" s="8"/>
      <c r="U36" s="8"/>
      <c r="V36" s="8"/>
      <c r="W36" s="8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8"/>
      <c r="AL36" s="6"/>
      <c r="AM36" s="6"/>
      <c r="AN36" s="6"/>
      <c r="AO36" s="6"/>
      <c r="AP36" s="6"/>
      <c r="AQ36" s="6"/>
      <c r="AR36" s="6"/>
    </row>
    <row r="37" spans="1:44" s="7" customForma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8"/>
      <c r="S37" s="8"/>
      <c r="T37" s="8"/>
      <c r="U37" s="8"/>
      <c r="V37" s="8"/>
      <c r="W37" s="8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8"/>
      <c r="AL37" s="6"/>
      <c r="AM37" s="6"/>
      <c r="AN37" s="6"/>
      <c r="AO37" s="6"/>
      <c r="AP37" s="6"/>
      <c r="AQ37" s="6"/>
      <c r="AR37" s="6"/>
    </row>
    <row r="38" spans="1:44" s="7" customForma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8"/>
      <c r="S38" s="8"/>
      <c r="T38" s="8"/>
      <c r="U38" s="8"/>
      <c r="V38" s="8"/>
      <c r="W38" s="8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8"/>
      <c r="AL38" s="6"/>
      <c r="AM38" s="6"/>
      <c r="AN38" s="6"/>
      <c r="AO38" s="6"/>
      <c r="AP38" s="6"/>
      <c r="AQ38" s="6"/>
      <c r="AR38" s="6"/>
    </row>
    <row r="39" spans="1:44" s="7" customForma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8"/>
      <c r="S39" s="8"/>
      <c r="T39" s="8"/>
      <c r="U39" s="8"/>
      <c r="V39" s="8"/>
      <c r="W39" s="8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8"/>
      <c r="AL39" s="6"/>
      <c r="AM39" s="6"/>
      <c r="AN39" s="6"/>
      <c r="AO39" s="6"/>
      <c r="AP39" s="6"/>
      <c r="AQ39" s="6"/>
      <c r="AR39" s="6"/>
    </row>
    <row r="40" spans="1:44" s="7" customForma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8"/>
      <c r="S40" s="8"/>
      <c r="T40" s="8"/>
      <c r="U40" s="8"/>
      <c r="V40" s="8"/>
      <c r="W40" s="8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8"/>
      <c r="AL40" s="6"/>
      <c r="AM40" s="6"/>
      <c r="AN40" s="6"/>
      <c r="AO40" s="6"/>
      <c r="AP40" s="6"/>
      <c r="AQ40" s="6"/>
      <c r="AR40" s="6"/>
    </row>
    <row r="41" spans="1:44" s="7" customForma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8"/>
      <c r="S41" s="8"/>
      <c r="T41" s="8"/>
      <c r="U41" s="8"/>
      <c r="V41" s="8"/>
      <c r="W41" s="8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8"/>
      <c r="AL41" s="6"/>
      <c r="AM41" s="6"/>
      <c r="AN41" s="6"/>
      <c r="AO41" s="6"/>
      <c r="AP41" s="6"/>
      <c r="AQ41" s="6"/>
      <c r="AR41" s="6"/>
    </row>
    <row r="42" spans="1:44" s="7" customForma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8"/>
      <c r="AL42" s="6"/>
      <c r="AM42" s="6"/>
      <c r="AN42" s="6"/>
      <c r="AO42" s="6"/>
      <c r="AP42" s="6"/>
      <c r="AQ42" s="6"/>
      <c r="AR42" s="6"/>
    </row>
    <row r="43" spans="1:44" s="7" customForma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8"/>
      <c r="AL43" s="6"/>
      <c r="AM43" s="6"/>
      <c r="AN43" s="6"/>
      <c r="AO43" s="6"/>
      <c r="AP43" s="6"/>
      <c r="AQ43" s="6"/>
      <c r="AR43" s="6"/>
    </row>
    <row r="44" spans="1:44" s="7" customForma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8"/>
      <c r="AL44" s="6"/>
      <c r="AM44" s="6"/>
      <c r="AN44" s="6"/>
      <c r="AO44" s="6"/>
      <c r="AP44" s="6"/>
      <c r="AQ44" s="6"/>
      <c r="AR44" s="6"/>
    </row>
    <row r="45" spans="1:44" s="7" customForma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8"/>
      <c r="AL45" s="6"/>
      <c r="AM45" s="6"/>
      <c r="AN45" s="6"/>
      <c r="AO45" s="6"/>
      <c r="AP45" s="6"/>
      <c r="AQ45" s="6"/>
      <c r="AR45" s="6"/>
    </row>
    <row r="46" spans="1:44" s="7" customForma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8"/>
      <c r="AL46" s="6"/>
      <c r="AM46" s="6"/>
      <c r="AN46" s="6"/>
      <c r="AO46" s="6"/>
      <c r="AP46" s="6"/>
      <c r="AQ46" s="6"/>
      <c r="AR46" s="6"/>
    </row>
    <row r="47" spans="1:44" s="7" customForma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8"/>
      <c r="AL47" s="6"/>
      <c r="AM47" s="6"/>
      <c r="AN47" s="6"/>
      <c r="AO47" s="6"/>
      <c r="AP47" s="6"/>
      <c r="AQ47" s="6"/>
      <c r="AR47" s="6"/>
    </row>
    <row r="48" spans="1:44" s="7" customForma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8"/>
      <c r="AL48" s="6"/>
      <c r="AM48" s="6"/>
      <c r="AN48" s="6"/>
      <c r="AO48" s="6"/>
      <c r="AP48" s="6"/>
      <c r="AQ48" s="6"/>
      <c r="AR48" s="6"/>
    </row>
    <row r="49" spans="1:44" s="7" customForma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8"/>
      <c r="AL49" s="6"/>
      <c r="AM49" s="6"/>
      <c r="AN49" s="6"/>
      <c r="AO49" s="6"/>
      <c r="AP49" s="6"/>
      <c r="AQ49" s="6"/>
      <c r="AR49" s="6"/>
    </row>
    <row r="50" spans="1:44" s="7" customForma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8"/>
      <c r="AL50" s="6"/>
      <c r="AM50" s="6"/>
      <c r="AN50" s="6"/>
      <c r="AO50" s="6"/>
      <c r="AP50" s="6"/>
      <c r="AQ50" s="6"/>
      <c r="AR50" s="6"/>
    </row>
    <row r="51" spans="1:44" s="7" customForma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8"/>
      <c r="AL51" s="6"/>
      <c r="AM51" s="6"/>
      <c r="AN51" s="6"/>
      <c r="AO51" s="6"/>
      <c r="AP51" s="6"/>
      <c r="AQ51" s="6"/>
      <c r="AR51" s="6"/>
    </row>
    <row r="52" spans="1:44" s="7" customForma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8"/>
      <c r="AL52" s="6"/>
      <c r="AM52" s="6"/>
      <c r="AN52" s="6"/>
      <c r="AO52" s="6"/>
      <c r="AP52" s="6"/>
      <c r="AQ52" s="6"/>
      <c r="AR52" s="6"/>
    </row>
    <row r="53" spans="1:44" s="7" customForma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8"/>
      <c r="AL53" s="6"/>
      <c r="AM53" s="6"/>
      <c r="AN53" s="6"/>
      <c r="AO53" s="6"/>
      <c r="AP53" s="6"/>
      <c r="AQ53" s="6"/>
      <c r="AR53" s="6"/>
    </row>
    <row r="54" spans="1:44" s="7" customForma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8"/>
      <c r="AL54" s="6"/>
      <c r="AM54" s="6"/>
      <c r="AN54" s="6"/>
      <c r="AO54" s="6"/>
      <c r="AP54" s="6"/>
      <c r="AQ54" s="6"/>
      <c r="AR54" s="6"/>
    </row>
    <row r="55" spans="1:44" s="7" customForma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8"/>
      <c r="AL55" s="6"/>
      <c r="AM55" s="6"/>
      <c r="AN55" s="6"/>
      <c r="AO55" s="6"/>
      <c r="AP55" s="6"/>
      <c r="AQ55" s="6"/>
      <c r="AR55" s="6"/>
    </row>
    <row r="56" spans="1:44" s="7" customForma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8"/>
      <c r="AL56" s="6"/>
      <c r="AM56" s="6"/>
      <c r="AN56" s="6"/>
      <c r="AO56" s="6"/>
      <c r="AP56" s="6"/>
      <c r="AQ56" s="6"/>
      <c r="AR56" s="6"/>
    </row>
    <row r="57" spans="1:44" s="7" customForma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8"/>
      <c r="AL57" s="6"/>
      <c r="AM57" s="6"/>
      <c r="AN57" s="6"/>
      <c r="AO57" s="6"/>
      <c r="AP57" s="6"/>
      <c r="AQ57" s="6"/>
      <c r="AR57" s="6"/>
    </row>
    <row r="58" spans="1:44" s="7" customForma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8"/>
      <c r="AL58" s="6"/>
      <c r="AM58" s="6"/>
      <c r="AN58" s="6"/>
      <c r="AO58" s="6"/>
      <c r="AP58" s="6"/>
      <c r="AQ58" s="6"/>
      <c r="AR58" s="6"/>
    </row>
    <row r="59" spans="1:44" s="7" customForma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8"/>
      <c r="AL59" s="6"/>
      <c r="AM59" s="6"/>
      <c r="AN59" s="6"/>
      <c r="AO59" s="6"/>
      <c r="AP59" s="6"/>
      <c r="AQ59" s="6"/>
      <c r="AR59" s="6"/>
    </row>
    <row r="60" spans="1:44" s="7" customForma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8"/>
      <c r="AL60" s="6"/>
      <c r="AM60" s="6"/>
      <c r="AN60" s="6"/>
      <c r="AO60" s="6"/>
      <c r="AP60" s="6"/>
      <c r="AQ60" s="6"/>
      <c r="AR60" s="6"/>
    </row>
    <row r="61" spans="1:44" s="7" customForma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8"/>
      <c r="S61" s="8"/>
      <c r="T61" s="8"/>
      <c r="U61" s="8"/>
      <c r="V61" s="8"/>
      <c r="W61" s="8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8"/>
      <c r="AL61" s="6"/>
      <c r="AM61" s="6"/>
      <c r="AN61" s="6"/>
      <c r="AO61" s="6"/>
      <c r="AP61" s="6"/>
      <c r="AQ61" s="6"/>
      <c r="AR61" s="6"/>
    </row>
    <row r="62" spans="1:44" s="7" customForma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8"/>
      <c r="S62" s="8"/>
      <c r="T62" s="8"/>
      <c r="U62" s="8"/>
      <c r="V62" s="8"/>
      <c r="W62" s="8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8"/>
      <c r="AL62" s="6"/>
      <c r="AM62" s="6"/>
      <c r="AN62" s="6"/>
      <c r="AO62" s="6"/>
      <c r="AP62" s="6"/>
      <c r="AQ62" s="6"/>
      <c r="AR62" s="6"/>
    </row>
    <row r="63" spans="1:44" s="7" customForma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8"/>
      <c r="S63" s="8"/>
      <c r="T63" s="8"/>
      <c r="U63" s="8"/>
      <c r="V63" s="8"/>
      <c r="W63" s="8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8"/>
      <c r="AL63" s="6"/>
      <c r="AM63" s="6"/>
      <c r="AN63" s="6"/>
      <c r="AO63" s="6"/>
      <c r="AP63" s="6"/>
      <c r="AQ63" s="6"/>
      <c r="AR63" s="6"/>
    </row>
    <row r="64" spans="1:44" s="7" customForma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8"/>
      <c r="S64" s="8"/>
      <c r="T64" s="8"/>
      <c r="U64" s="8"/>
      <c r="V64" s="8"/>
      <c r="W64" s="8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8"/>
      <c r="AL64" s="6"/>
      <c r="AM64" s="6"/>
      <c r="AN64" s="6"/>
      <c r="AO64" s="6"/>
      <c r="AP64" s="6"/>
      <c r="AQ64" s="6"/>
      <c r="AR64" s="6"/>
    </row>
    <row r="65" spans="1:44" s="7" customForma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8"/>
      <c r="S65" s="8"/>
      <c r="T65" s="8"/>
      <c r="U65" s="8"/>
      <c r="V65" s="8"/>
      <c r="W65" s="8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8"/>
      <c r="AL65" s="6"/>
      <c r="AM65" s="6"/>
      <c r="AN65" s="6"/>
      <c r="AO65" s="6"/>
      <c r="AP65" s="6"/>
      <c r="AQ65" s="6"/>
      <c r="AR65" s="6"/>
    </row>
    <row r="66" spans="1:44" s="7" customForma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8"/>
      <c r="S66" s="8"/>
      <c r="T66" s="8"/>
      <c r="U66" s="8"/>
      <c r="V66" s="8"/>
      <c r="W66" s="8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8"/>
      <c r="AL66" s="6"/>
      <c r="AM66" s="6"/>
      <c r="AN66" s="6"/>
      <c r="AO66" s="6"/>
      <c r="AP66" s="6"/>
      <c r="AQ66" s="6"/>
      <c r="AR66" s="6"/>
    </row>
    <row r="67" spans="1:44" s="7" customForma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8"/>
      <c r="S67" s="8"/>
      <c r="T67" s="8"/>
      <c r="U67" s="8"/>
      <c r="V67" s="8"/>
      <c r="W67" s="8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8"/>
      <c r="AL67" s="6"/>
      <c r="AM67" s="6"/>
      <c r="AN67" s="6"/>
      <c r="AO67" s="6"/>
      <c r="AP67" s="6"/>
      <c r="AQ67" s="6"/>
      <c r="AR67" s="6"/>
    </row>
    <row r="68" spans="1:44" s="7" customForma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8"/>
      <c r="S68" s="8"/>
      <c r="T68" s="8"/>
      <c r="U68" s="8"/>
      <c r="V68" s="8"/>
      <c r="W68" s="8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8"/>
      <c r="AL68" s="6"/>
      <c r="AM68" s="6"/>
      <c r="AN68" s="6"/>
      <c r="AO68" s="6"/>
      <c r="AP68" s="6"/>
      <c r="AQ68" s="6"/>
      <c r="AR68" s="6"/>
    </row>
    <row r="69" spans="1:44" s="7" customForma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8"/>
      <c r="S69" s="8"/>
      <c r="T69" s="8"/>
      <c r="U69" s="8"/>
      <c r="V69" s="8"/>
      <c r="W69" s="8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8"/>
      <c r="AL69" s="6"/>
      <c r="AM69" s="6"/>
      <c r="AN69" s="6"/>
      <c r="AO69" s="6"/>
      <c r="AP69" s="6"/>
      <c r="AQ69" s="6"/>
      <c r="AR69" s="6"/>
    </row>
    <row r="70" spans="1:44" s="7" customForma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8"/>
      <c r="S70" s="8"/>
      <c r="T70" s="8"/>
      <c r="U70" s="8"/>
      <c r="V70" s="8"/>
      <c r="W70" s="8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8"/>
      <c r="AL70" s="6"/>
      <c r="AM70" s="6"/>
      <c r="AN70" s="6"/>
      <c r="AO70" s="6"/>
      <c r="AP70" s="6"/>
      <c r="AQ70" s="6"/>
      <c r="AR70" s="6"/>
    </row>
    <row r="71" spans="1:44" s="7" customForma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8"/>
      <c r="S71" s="8"/>
      <c r="T71" s="8"/>
      <c r="U71" s="8"/>
      <c r="V71" s="8"/>
      <c r="W71" s="8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8"/>
      <c r="AL71" s="6"/>
      <c r="AM71" s="6"/>
      <c r="AN71" s="6"/>
      <c r="AO71" s="6"/>
      <c r="AP71" s="6"/>
      <c r="AQ71" s="6"/>
      <c r="AR71" s="6"/>
    </row>
    <row r="72" spans="1:44" s="7" customForma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8"/>
      <c r="S72" s="8"/>
      <c r="T72" s="8"/>
      <c r="U72" s="8"/>
      <c r="V72" s="8"/>
      <c r="W72" s="8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8"/>
      <c r="AL72" s="6"/>
      <c r="AM72" s="6"/>
      <c r="AN72" s="6"/>
      <c r="AO72" s="6"/>
      <c r="AP72" s="6"/>
      <c r="AQ72" s="6"/>
      <c r="AR72" s="6"/>
    </row>
    <row r="73" spans="1:44" s="7" customForma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8"/>
      <c r="S73" s="8"/>
      <c r="T73" s="8"/>
      <c r="U73" s="8"/>
      <c r="V73" s="8"/>
      <c r="W73" s="8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8"/>
      <c r="AL73" s="6"/>
      <c r="AM73" s="6"/>
      <c r="AN73" s="6"/>
      <c r="AO73" s="6"/>
      <c r="AP73" s="6"/>
      <c r="AQ73" s="6"/>
      <c r="AR73" s="6"/>
    </row>
    <row r="74" spans="1:44" s="7" customForma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8"/>
      <c r="S74" s="8"/>
      <c r="T74" s="8"/>
      <c r="U74" s="8"/>
      <c r="V74" s="8"/>
      <c r="W74" s="8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8"/>
      <c r="AL74" s="6"/>
      <c r="AM74" s="6"/>
      <c r="AN74" s="6"/>
      <c r="AO74" s="6"/>
      <c r="AP74" s="6"/>
      <c r="AQ74" s="6"/>
      <c r="AR74" s="6"/>
    </row>
    <row r="75" spans="1:44" s="7" customForma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8"/>
      <c r="S75" s="8"/>
      <c r="T75" s="8"/>
      <c r="U75" s="8"/>
      <c r="V75" s="8"/>
      <c r="W75" s="8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8"/>
      <c r="AL75" s="6"/>
      <c r="AM75" s="6"/>
      <c r="AN75" s="6"/>
      <c r="AO75" s="6"/>
      <c r="AP75" s="6"/>
      <c r="AQ75" s="6"/>
      <c r="AR75" s="6"/>
    </row>
    <row r="76" spans="1:44" s="7" customForma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8"/>
      <c r="S76" s="8"/>
      <c r="T76" s="8"/>
      <c r="U76" s="8"/>
      <c r="V76" s="8"/>
      <c r="W76" s="8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8"/>
      <c r="AL76" s="6"/>
      <c r="AM76" s="6"/>
      <c r="AN76" s="6"/>
      <c r="AO76" s="6"/>
      <c r="AP76" s="6"/>
      <c r="AQ76" s="6"/>
      <c r="AR76" s="6"/>
    </row>
    <row r="77" spans="1:44" s="7" customForma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8"/>
      <c r="S77" s="8"/>
      <c r="T77" s="8"/>
      <c r="U77" s="8"/>
      <c r="V77" s="8"/>
      <c r="W77" s="8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8"/>
      <c r="AL77" s="6"/>
      <c r="AM77" s="6"/>
      <c r="AN77" s="6"/>
      <c r="AO77" s="6"/>
      <c r="AP77" s="6"/>
      <c r="AQ77" s="6"/>
      <c r="AR77" s="6"/>
    </row>
    <row r="78" spans="1:44" s="7" customForma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8"/>
      <c r="S78" s="8"/>
      <c r="T78" s="8"/>
      <c r="U78" s="8"/>
      <c r="V78" s="8"/>
      <c r="W78" s="8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8"/>
      <c r="AL78" s="6"/>
      <c r="AM78" s="6"/>
      <c r="AN78" s="6"/>
      <c r="AO78" s="6"/>
      <c r="AP78" s="6"/>
      <c r="AQ78" s="6"/>
      <c r="AR78" s="6"/>
    </row>
    <row r="79" spans="1:44" s="7" customForma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8"/>
      <c r="S79" s="8"/>
      <c r="T79" s="8"/>
      <c r="U79" s="8"/>
      <c r="V79" s="8"/>
      <c r="W79" s="8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8"/>
      <c r="AL79" s="6"/>
      <c r="AM79" s="6"/>
      <c r="AN79" s="6"/>
      <c r="AO79" s="6"/>
      <c r="AP79" s="6"/>
      <c r="AQ79" s="6"/>
      <c r="AR79" s="6"/>
    </row>
    <row r="80" spans="1:44" s="7" customForma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8"/>
      <c r="S80" s="8"/>
      <c r="T80" s="8"/>
      <c r="U80" s="8"/>
      <c r="V80" s="8"/>
      <c r="W80" s="8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8"/>
      <c r="AL80" s="6"/>
      <c r="AM80" s="6"/>
      <c r="AN80" s="6"/>
      <c r="AO80" s="6"/>
      <c r="AP80" s="6"/>
      <c r="AQ80" s="6"/>
      <c r="AR80" s="6"/>
    </row>
    <row r="81" spans="1:44" s="7" customFormat="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8"/>
      <c r="S81" s="8"/>
      <c r="T81" s="8"/>
      <c r="U81" s="8"/>
      <c r="V81" s="8"/>
      <c r="W81" s="8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8"/>
      <c r="AL81" s="6"/>
      <c r="AM81" s="6"/>
      <c r="AN81" s="6"/>
      <c r="AO81" s="6"/>
      <c r="AP81" s="6"/>
      <c r="AQ81" s="6"/>
      <c r="AR81" s="6"/>
    </row>
    <row r="82" spans="1:44" s="7" customFormat="1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8"/>
      <c r="S82" s="8"/>
      <c r="T82" s="8"/>
      <c r="U82" s="8"/>
      <c r="V82" s="8"/>
      <c r="W82" s="8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8"/>
      <c r="AL82" s="6"/>
      <c r="AM82" s="6"/>
      <c r="AN82" s="6"/>
      <c r="AO82" s="6"/>
      <c r="AP82" s="6"/>
      <c r="AQ82" s="6"/>
      <c r="AR82" s="6"/>
    </row>
    <row r="83" spans="1:44" s="7" customForma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8"/>
      <c r="S83" s="8"/>
      <c r="T83" s="8"/>
      <c r="U83" s="8"/>
      <c r="V83" s="8"/>
      <c r="W83" s="8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8"/>
      <c r="AL83" s="6"/>
      <c r="AM83" s="6"/>
      <c r="AN83" s="6"/>
      <c r="AO83" s="6"/>
      <c r="AP83" s="6"/>
      <c r="AQ83" s="6"/>
      <c r="AR83" s="6"/>
    </row>
    <row r="84" spans="1:44" s="7" customForma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8"/>
      <c r="S84" s="8"/>
      <c r="T84" s="8"/>
      <c r="U84" s="8"/>
      <c r="V84" s="8"/>
      <c r="W84" s="8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8"/>
      <c r="AL84" s="6"/>
      <c r="AM84" s="6"/>
      <c r="AN84" s="6"/>
      <c r="AO84" s="6"/>
      <c r="AP84" s="6"/>
      <c r="AQ84" s="6"/>
      <c r="AR84" s="6"/>
    </row>
    <row r="85" spans="1:44" s="7" customForma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8"/>
      <c r="S85" s="8"/>
      <c r="T85" s="8"/>
      <c r="U85" s="8"/>
      <c r="V85" s="8"/>
      <c r="W85" s="8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8"/>
      <c r="AL85" s="6"/>
      <c r="AM85" s="6"/>
      <c r="AN85" s="6"/>
      <c r="AO85" s="6"/>
      <c r="AP85" s="6"/>
      <c r="AQ85" s="6"/>
      <c r="AR85" s="6"/>
    </row>
    <row r="86" spans="1:44" s="7" customForma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8"/>
      <c r="S86" s="8"/>
      <c r="T86" s="8"/>
      <c r="U86" s="8"/>
      <c r="V86" s="8"/>
      <c r="W86" s="8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8"/>
      <c r="AL86" s="6"/>
      <c r="AM86" s="6"/>
      <c r="AN86" s="6"/>
      <c r="AO86" s="6"/>
      <c r="AP86" s="6"/>
      <c r="AQ86" s="6"/>
      <c r="AR86" s="6"/>
    </row>
    <row r="87" spans="1:44" s="7" customForma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8"/>
      <c r="S87" s="8"/>
      <c r="T87" s="8"/>
      <c r="U87" s="8"/>
      <c r="V87" s="8"/>
      <c r="W87" s="8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8"/>
      <c r="AL87" s="6"/>
      <c r="AM87" s="6"/>
      <c r="AN87" s="6"/>
      <c r="AO87" s="6"/>
      <c r="AP87" s="6"/>
      <c r="AQ87" s="6"/>
      <c r="AR87" s="6"/>
    </row>
    <row r="88" spans="1:44" s="7" customForma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8"/>
      <c r="S88" s="8"/>
      <c r="T88" s="8"/>
      <c r="U88" s="8"/>
      <c r="V88" s="8"/>
      <c r="W88" s="8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8"/>
      <c r="AL88" s="6"/>
      <c r="AM88" s="6"/>
      <c r="AN88" s="6"/>
      <c r="AO88" s="6"/>
      <c r="AP88" s="6"/>
      <c r="AQ88" s="6"/>
      <c r="AR88" s="6"/>
    </row>
    <row r="89" spans="1:44" s="7" customForma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8"/>
      <c r="S89" s="8"/>
      <c r="T89" s="8"/>
      <c r="U89" s="8"/>
      <c r="V89" s="8"/>
      <c r="W89" s="8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8"/>
      <c r="AL89" s="6"/>
      <c r="AM89" s="6"/>
      <c r="AN89" s="6"/>
      <c r="AO89" s="6"/>
      <c r="AP89" s="6"/>
      <c r="AQ89" s="6"/>
      <c r="AR89" s="6"/>
    </row>
    <row r="90" spans="1:44" s="7" customForma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8"/>
      <c r="S90" s="8"/>
      <c r="T90" s="8"/>
      <c r="U90" s="8"/>
      <c r="V90" s="8"/>
      <c r="W90" s="8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8"/>
      <c r="AL90" s="6"/>
      <c r="AM90" s="6"/>
      <c r="AN90" s="6"/>
      <c r="AO90" s="6"/>
      <c r="AP90" s="6"/>
      <c r="AQ90" s="6"/>
      <c r="AR90" s="6"/>
    </row>
    <row r="91" spans="1:44" s="7" customForma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8"/>
      <c r="S91" s="8"/>
      <c r="T91" s="8"/>
      <c r="U91" s="8"/>
      <c r="V91" s="8"/>
      <c r="W91" s="8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8"/>
      <c r="AL91" s="6"/>
      <c r="AM91" s="6"/>
      <c r="AN91" s="6"/>
      <c r="AO91" s="6"/>
      <c r="AP91" s="6"/>
      <c r="AQ91" s="6"/>
      <c r="AR91" s="6"/>
    </row>
    <row r="92" spans="1:44" s="7" customForma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8"/>
      <c r="S92" s="8"/>
      <c r="T92" s="8"/>
      <c r="U92" s="8"/>
      <c r="V92" s="8"/>
      <c r="W92" s="8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8"/>
      <c r="AL92" s="6"/>
      <c r="AM92" s="6"/>
      <c r="AN92" s="6"/>
      <c r="AO92" s="6"/>
      <c r="AP92" s="6"/>
      <c r="AQ92" s="6"/>
      <c r="AR92" s="6"/>
    </row>
    <row r="93" spans="1:44" s="7" customForma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8"/>
      <c r="S93" s="8"/>
      <c r="T93" s="8"/>
      <c r="U93" s="8"/>
      <c r="V93" s="8"/>
      <c r="W93" s="8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8"/>
      <c r="AL93" s="6"/>
      <c r="AM93" s="6"/>
      <c r="AN93" s="6"/>
      <c r="AO93" s="6"/>
      <c r="AP93" s="6"/>
      <c r="AQ93" s="6"/>
      <c r="AR93" s="6"/>
    </row>
    <row r="94" spans="1:44" s="7" customForma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8"/>
      <c r="S94" s="8"/>
      <c r="T94" s="8"/>
      <c r="U94" s="8"/>
      <c r="V94" s="8"/>
      <c r="W94" s="8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8"/>
      <c r="AL94" s="6"/>
      <c r="AM94" s="6"/>
      <c r="AN94" s="6"/>
      <c r="AO94" s="6"/>
      <c r="AP94" s="6"/>
      <c r="AQ94" s="6"/>
      <c r="AR94" s="6"/>
    </row>
    <row r="95" spans="1:44" s="7" customForma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8"/>
      <c r="S95" s="8"/>
      <c r="T95" s="8"/>
      <c r="U95" s="8"/>
      <c r="V95" s="8"/>
      <c r="W95" s="8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8"/>
      <c r="AL95" s="6"/>
      <c r="AM95" s="6"/>
      <c r="AN95" s="6"/>
      <c r="AO95" s="6"/>
      <c r="AP95" s="6"/>
      <c r="AQ95" s="6"/>
      <c r="AR95" s="6"/>
    </row>
    <row r="96" spans="1:44" s="7" customForma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8"/>
      <c r="S96" s="8"/>
      <c r="T96" s="8"/>
      <c r="U96" s="8"/>
      <c r="V96" s="8"/>
      <c r="W96" s="8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8"/>
      <c r="AL96" s="6"/>
      <c r="AM96" s="6"/>
      <c r="AN96" s="6"/>
      <c r="AO96" s="6"/>
      <c r="AP96" s="6"/>
      <c r="AQ96" s="6"/>
      <c r="AR96" s="6"/>
    </row>
    <row r="97" spans="1:44" s="7" customForma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8"/>
      <c r="S97" s="8"/>
      <c r="T97" s="8"/>
      <c r="U97" s="8"/>
      <c r="V97" s="8"/>
      <c r="W97" s="8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8"/>
      <c r="AL97" s="6"/>
      <c r="AM97" s="6"/>
      <c r="AN97" s="6"/>
      <c r="AO97" s="6"/>
      <c r="AP97" s="6"/>
      <c r="AQ97" s="6"/>
      <c r="AR97" s="6"/>
    </row>
    <row r="98" spans="1:44" s="7" customForma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8"/>
      <c r="S98" s="8"/>
      <c r="T98" s="8"/>
      <c r="U98" s="8"/>
      <c r="V98" s="8"/>
      <c r="W98" s="8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8"/>
      <c r="AL98" s="6"/>
      <c r="AM98" s="6"/>
      <c r="AN98" s="6"/>
      <c r="AO98" s="6"/>
      <c r="AP98" s="6"/>
      <c r="AQ98" s="6"/>
      <c r="AR98" s="6"/>
    </row>
    <row r="99" spans="1:44" s="7" customForma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8"/>
      <c r="S99" s="8"/>
      <c r="T99" s="8"/>
      <c r="U99" s="8"/>
      <c r="V99" s="8"/>
      <c r="W99" s="8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8"/>
      <c r="AL99" s="6"/>
      <c r="AM99" s="6"/>
      <c r="AN99" s="6"/>
      <c r="AO99" s="6"/>
      <c r="AP99" s="6"/>
      <c r="AQ99" s="6"/>
      <c r="AR99" s="6"/>
    </row>
    <row r="100" spans="1:44" s="7" customForma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8"/>
      <c r="S100" s="8"/>
      <c r="T100" s="8"/>
      <c r="U100" s="8"/>
      <c r="V100" s="8"/>
      <c r="W100" s="8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8"/>
      <c r="AL100" s="6"/>
      <c r="AM100" s="6"/>
      <c r="AN100" s="6"/>
      <c r="AO100" s="6"/>
      <c r="AP100" s="6"/>
      <c r="AQ100" s="6"/>
      <c r="AR100" s="6"/>
    </row>
    <row r="101" spans="1:44" s="7" customForma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8"/>
      <c r="S101" s="8"/>
      <c r="T101" s="8"/>
      <c r="U101" s="8"/>
      <c r="V101" s="8"/>
      <c r="W101" s="8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8"/>
      <c r="AL101" s="6"/>
      <c r="AM101" s="6"/>
      <c r="AN101" s="6"/>
      <c r="AO101" s="6"/>
      <c r="AP101" s="6"/>
      <c r="AQ101" s="6"/>
      <c r="AR101" s="6"/>
    </row>
    <row r="102" spans="1:44" s="7" customForma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8"/>
      <c r="S102" s="8"/>
      <c r="T102" s="8"/>
      <c r="U102" s="8"/>
      <c r="V102" s="8"/>
      <c r="W102" s="8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8"/>
      <c r="AL102" s="6"/>
      <c r="AM102" s="6"/>
      <c r="AN102" s="6"/>
      <c r="AO102" s="6"/>
      <c r="AP102" s="6"/>
      <c r="AQ102" s="6"/>
      <c r="AR102" s="6"/>
    </row>
    <row r="103" spans="1:44" s="7" customForma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8"/>
      <c r="S103" s="8"/>
      <c r="T103" s="8"/>
      <c r="U103" s="8"/>
      <c r="V103" s="8"/>
      <c r="W103" s="8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8"/>
      <c r="AL103" s="6"/>
      <c r="AM103" s="6"/>
      <c r="AN103" s="6"/>
      <c r="AO103" s="6"/>
      <c r="AP103" s="6"/>
      <c r="AQ103" s="6"/>
      <c r="AR103" s="6"/>
    </row>
    <row r="104" spans="1:44" s="7" customForma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8"/>
      <c r="S104" s="8"/>
      <c r="T104" s="8"/>
      <c r="U104" s="8"/>
      <c r="V104" s="8"/>
      <c r="W104" s="8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8"/>
      <c r="AL104" s="6"/>
      <c r="AM104" s="6"/>
      <c r="AN104" s="6"/>
      <c r="AO104" s="6"/>
      <c r="AP104" s="6"/>
      <c r="AQ104" s="6"/>
      <c r="AR104" s="6"/>
    </row>
    <row r="105" spans="1:44" s="7" customForma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8"/>
      <c r="S105" s="8"/>
      <c r="T105" s="8"/>
      <c r="U105" s="8"/>
      <c r="V105" s="8"/>
      <c r="W105" s="8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8"/>
      <c r="AL105" s="6"/>
      <c r="AM105" s="6"/>
      <c r="AN105" s="6"/>
      <c r="AO105" s="6"/>
      <c r="AP105" s="6"/>
      <c r="AQ105" s="6"/>
      <c r="AR105" s="6"/>
    </row>
    <row r="106" spans="1:44" s="7" customForma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8"/>
      <c r="S106" s="8"/>
      <c r="T106" s="8"/>
      <c r="U106" s="8"/>
      <c r="V106" s="8"/>
      <c r="W106" s="8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8"/>
      <c r="AL106" s="6"/>
      <c r="AM106" s="6"/>
      <c r="AN106" s="6"/>
      <c r="AO106" s="6"/>
      <c r="AP106" s="6"/>
      <c r="AQ106" s="6"/>
      <c r="AR106" s="6"/>
    </row>
    <row r="107" spans="1:44" s="7" customForma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8"/>
      <c r="S107" s="8"/>
      <c r="T107" s="8"/>
      <c r="U107" s="8"/>
      <c r="V107" s="8"/>
      <c r="W107" s="8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8"/>
      <c r="AL107" s="6"/>
      <c r="AM107" s="6"/>
      <c r="AN107" s="6"/>
      <c r="AO107" s="6"/>
      <c r="AP107" s="6"/>
      <c r="AQ107" s="6"/>
      <c r="AR107" s="6"/>
    </row>
    <row r="108" spans="1:44" s="7" customForma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8"/>
      <c r="S108" s="8"/>
      <c r="T108" s="8"/>
      <c r="U108" s="8"/>
      <c r="V108" s="8"/>
      <c r="W108" s="8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8"/>
      <c r="AL108" s="6"/>
      <c r="AM108" s="6"/>
      <c r="AN108" s="6"/>
      <c r="AO108" s="6"/>
      <c r="AP108" s="6"/>
      <c r="AQ108" s="6"/>
      <c r="AR108" s="6"/>
    </row>
    <row r="109" spans="1:44" s="7" customForma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8"/>
      <c r="S109" s="8"/>
      <c r="T109" s="8"/>
      <c r="U109" s="8"/>
      <c r="V109" s="8"/>
      <c r="W109" s="8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8"/>
      <c r="AL109" s="6"/>
      <c r="AM109" s="6"/>
      <c r="AN109" s="6"/>
      <c r="AO109" s="6"/>
      <c r="AP109" s="6"/>
      <c r="AQ109" s="6"/>
      <c r="AR109" s="6"/>
    </row>
    <row r="110" spans="1:44" s="7" customForma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8"/>
      <c r="S110" s="8"/>
      <c r="T110" s="8"/>
      <c r="U110" s="8"/>
      <c r="V110" s="8"/>
      <c r="W110" s="8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8"/>
      <c r="AL110" s="6"/>
      <c r="AM110" s="6"/>
      <c r="AN110" s="6"/>
      <c r="AO110" s="6"/>
      <c r="AP110" s="6"/>
      <c r="AQ110" s="6"/>
      <c r="AR110" s="6"/>
    </row>
    <row r="111" spans="1:44" s="7" customForma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8"/>
      <c r="S111" s="8"/>
      <c r="T111" s="8"/>
      <c r="U111" s="8"/>
      <c r="V111" s="8"/>
      <c r="W111" s="8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8"/>
      <c r="AL111" s="6"/>
      <c r="AM111" s="6"/>
      <c r="AN111" s="6"/>
      <c r="AO111" s="6"/>
      <c r="AP111" s="6"/>
      <c r="AQ111" s="6"/>
      <c r="AR111" s="6"/>
    </row>
    <row r="112" spans="1:44" s="7" customForma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8"/>
      <c r="S112" s="8"/>
      <c r="T112" s="8"/>
      <c r="U112" s="8"/>
      <c r="V112" s="8"/>
      <c r="W112" s="8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8"/>
      <c r="AL112" s="6"/>
      <c r="AM112" s="6"/>
      <c r="AN112" s="6"/>
      <c r="AO112" s="6"/>
      <c r="AP112" s="6"/>
      <c r="AQ112" s="6"/>
      <c r="AR112" s="6"/>
    </row>
    <row r="113" spans="1:44" s="7" customForma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8"/>
      <c r="S113" s="8"/>
      <c r="T113" s="8"/>
      <c r="U113" s="8"/>
      <c r="V113" s="8"/>
      <c r="W113" s="8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8"/>
      <c r="AL113" s="6"/>
      <c r="AM113" s="6"/>
      <c r="AN113" s="6"/>
      <c r="AO113" s="6"/>
      <c r="AP113" s="6"/>
      <c r="AQ113" s="6"/>
      <c r="AR113" s="6"/>
    </row>
    <row r="114" spans="1:44" s="7" customForma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8"/>
      <c r="S114" s="8"/>
      <c r="T114" s="8"/>
      <c r="U114" s="8"/>
      <c r="V114" s="8"/>
      <c r="W114" s="8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8"/>
      <c r="AL114" s="6"/>
      <c r="AM114" s="6"/>
      <c r="AN114" s="6"/>
      <c r="AO114" s="6"/>
      <c r="AP114" s="6"/>
      <c r="AQ114" s="6"/>
      <c r="AR114" s="6"/>
    </row>
    <row r="115" spans="1:44" s="7" customForma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8"/>
      <c r="S115" s="8"/>
      <c r="T115" s="8"/>
      <c r="U115" s="8"/>
      <c r="V115" s="8"/>
      <c r="W115" s="8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8"/>
      <c r="AL115" s="6"/>
      <c r="AM115" s="6"/>
      <c r="AN115" s="6"/>
      <c r="AO115" s="6"/>
      <c r="AP115" s="6"/>
      <c r="AQ115" s="6"/>
      <c r="AR115" s="6"/>
    </row>
    <row r="116" spans="1:44" s="7" customForma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8"/>
      <c r="S116" s="8"/>
      <c r="T116" s="8"/>
      <c r="U116" s="8"/>
      <c r="V116" s="8"/>
      <c r="W116" s="8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8"/>
      <c r="AL116" s="6"/>
      <c r="AM116" s="6"/>
      <c r="AN116" s="6"/>
      <c r="AO116" s="6"/>
      <c r="AP116" s="6"/>
      <c r="AQ116" s="6"/>
      <c r="AR116" s="6"/>
    </row>
    <row r="117" spans="1:44" s="7" customForma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8"/>
      <c r="S117" s="8"/>
      <c r="T117" s="8"/>
      <c r="U117" s="8"/>
      <c r="V117" s="8"/>
      <c r="W117" s="8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8"/>
      <c r="AL117" s="6"/>
      <c r="AM117" s="6"/>
      <c r="AN117" s="6"/>
      <c r="AO117" s="6"/>
      <c r="AP117" s="6"/>
      <c r="AQ117" s="6"/>
      <c r="AR117" s="6"/>
    </row>
    <row r="118" spans="1:44" s="7" customForma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8"/>
      <c r="S118" s="8"/>
      <c r="T118" s="8"/>
      <c r="U118" s="8"/>
      <c r="V118" s="8"/>
      <c r="W118" s="8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8"/>
      <c r="AL118" s="6"/>
      <c r="AM118" s="6"/>
      <c r="AN118" s="6"/>
      <c r="AO118" s="6"/>
      <c r="AP118" s="6"/>
      <c r="AQ118" s="6"/>
      <c r="AR118" s="6"/>
    </row>
    <row r="119" spans="1:44" s="7" customForma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8"/>
      <c r="S119" s="8"/>
      <c r="T119" s="8"/>
      <c r="U119" s="8"/>
      <c r="V119" s="8"/>
      <c r="W119" s="8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8"/>
      <c r="AL119" s="6"/>
      <c r="AM119" s="6"/>
      <c r="AN119" s="6"/>
      <c r="AO119" s="6"/>
      <c r="AP119" s="6"/>
      <c r="AQ119" s="6"/>
      <c r="AR119" s="6"/>
    </row>
    <row r="120" spans="1:44" s="7" customForma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8"/>
      <c r="S120" s="8"/>
      <c r="T120" s="8"/>
      <c r="U120" s="8"/>
      <c r="V120" s="8"/>
      <c r="W120" s="8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8"/>
      <c r="AL120" s="6"/>
      <c r="AM120" s="6"/>
      <c r="AN120" s="6"/>
      <c r="AO120" s="6"/>
      <c r="AP120" s="6"/>
      <c r="AQ120" s="6"/>
      <c r="AR120" s="6"/>
    </row>
    <row r="121" spans="1:44" s="7" customForma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8"/>
      <c r="S121" s="8"/>
      <c r="T121" s="8"/>
      <c r="U121" s="8"/>
      <c r="V121" s="8"/>
      <c r="W121" s="8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8"/>
      <c r="AL121" s="6"/>
      <c r="AM121" s="6"/>
      <c r="AN121" s="6"/>
      <c r="AO121" s="6"/>
      <c r="AP121" s="6"/>
      <c r="AQ121" s="6"/>
      <c r="AR121" s="6"/>
    </row>
    <row r="122" spans="1:44" s="7" customForma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8"/>
      <c r="S122" s="8"/>
      <c r="T122" s="8"/>
      <c r="U122" s="8"/>
      <c r="V122" s="8"/>
      <c r="W122" s="8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8"/>
      <c r="AL122" s="6"/>
      <c r="AM122" s="6"/>
      <c r="AN122" s="6"/>
      <c r="AO122" s="6"/>
      <c r="AP122" s="6"/>
      <c r="AQ122" s="6"/>
      <c r="AR122" s="6"/>
    </row>
    <row r="123" spans="1:44" s="7" customForma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8"/>
      <c r="S123" s="8"/>
      <c r="T123" s="8"/>
      <c r="U123" s="8"/>
      <c r="V123" s="8"/>
      <c r="W123" s="8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8"/>
      <c r="AL123" s="6"/>
      <c r="AM123" s="6"/>
      <c r="AN123" s="6"/>
      <c r="AO123" s="6"/>
      <c r="AP123" s="6"/>
      <c r="AQ123" s="6"/>
      <c r="AR123" s="6"/>
    </row>
    <row r="124" spans="1:44" s="7" customForma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8"/>
      <c r="S124" s="8"/>
      <c r="T124" s="8"/>
      <c r="U124" s="8"/>
      <c r="V124" s="8"/>
      <c r="W124" s="8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8"/>
      <c r="AL124" s="6"/>
      <c r="AM124" s="6"/>
      <c r="AN124" s="6"/>
      <c r="AO124" s="6"/>
      <c r="AP124" s="6"/>
      <c r="AQ124" s="6"/>
      <c r="AR124" s="6"/>
    </row>
    <row r="125" spans="1:44" s="7" customForma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8"/>
      <c r="S125" s="8"/>
      <c r="T125" s="8"/>
      <c r="U125" s="8"/>
      <c r="V125" s="8"/>
      <c r="W125" s="8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8"/>
      <c r="AL125" s="6"/>
      <c r="AM125" s="6"/>
      <c r="AN125" s="6"/>
      <c r="AO125" s="6"/>
      <c r="AP125" s="6"/>
      <c r="AQ125" s="6"/>
      <c r="AR125" s="6"/>
    </row>
    <row r="126" spans="1:44" s="7" customForma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8"/>
      <c r="S126" s="8"/>
      <c r="T126" s="8"/>
      <c r="U126" s="8"/>
      <c r="V126" s="8"/>
      <c r="W126" s="8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8"/>
      <c r="AL126" s="6"/>
      <c r="AM126" s="6"/>
      <c r="AN126" s="6"/>
      <c r="AO126" s="6"/>
      <c r="AP126" s="6"/>
      <c r="AQ126" s="6"/>
      <c r="AR126" s="6"/>
    </row>
    <row r="127" spans="1:44" s="7" customForma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8"/>
      <c r="S127" s="8"/>
      <c r="T127" s="8"/>
      <c r="U127" s="8"/>
      <c r="V127" s="8"/>
      <c r="W127" s="8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8"/>
      <c r="AL127" s="6"/>
      <c r="AM127" s="6"/>
      <c r="AN127" s="6"/>
      <c r="AO127" s="6"/>
      <c r="AP127" s="6"/>
      <c r="AQ127" s="6"/>
      <c r="AR127" s="6"/>
    </row>
    <row r="128" spans="1:44" s="7" customForma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8"/>
      <c r="S128" s="8"/>
      <c r="T128" s="8"/>
      <c r="U128" s="8"/>
      <c r="V128" s="8"/>
      <c r="W128" s="8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8"/>
      <c r="AL128" s="6"/>
      <c r="AM128" s="6"/>
      <c r="AN128" s="6"/>
      <c r="AO128" s="6"/>
      <c r="AP128" s="6"/>
      <c r="AQ128" s="6"/>
      <c r="AR128" s="6"/>
    </row>
    <row r="129" spans="1:44" s="7" customForma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8"/>
      <c r="S129" s="8"/>
      <c r="T129" s="8"/>
      <c r="U129" s="8"/>
      <c r="V129" s="8"/>
      <c r="W129" s="8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8"/>
      <c r="AL129" s="6"/>
      <c r="AM129" s="6"/>
      <c r="AN129" s="6"/>
      <c r="AO129" s="6"/>
      <c r="AP129" s="6"/>
      <c r="AQ129" s="6"/>
      <c r="AR129" s="6"/>
    </row>
    <row r="130" spans="1:44" s="7" customForma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8"/>
      <c r="S130" s="8"/>
      <c r="T130" s="8"/>
      <c r="U130" s="8"/>
      <c r="V130" s="8"/>
      <c r="W130" s="8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8"/>
      <c r="AL130" s="6"/>
      <c r="AM130" s="6"/>
      <c r="AN130" s="6"/>
      <c r="AO130" s="6"/>
      <c r="AP130" s="6"/>
      <c r="AQ130" s="6"/>
      <c r="AR130" s="6"/>
    </row>
    <row r="131" spans="1:44" s="7" customForma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8"/>
      <c r="S131" s="8"/>
      <c r="T131" s="8"/>
      <c r="U131" s="8"/>
      <c r="V131" s="8"/>
      <c r="W131" s="8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8"/>
      <c r="AL131" s="6"/>
      <c r="AM131" s="6"/>
      <c r="AN131" s="6"/>
      <c r="AO131" s="6"/>
      <c r="AP131" s="6"/>
      <c r="AQ131" s="6"/>
      <c r="AR131" s="6"/>
    </row>
    <row r="132" spans="1:44" s="7" customForma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8"/>
      <c r="S132" s="8"/>
      <c r="T132" s="8"/>
      <c r="U132" s="8"/>
      <c r="V132" s="8"/>
      <c r="W132" s="8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8"/>
      <c r="AL132" s="6"/>
      <c r="AM132" s="6"/>
      <c r="AN132" s="6"/>
      <c r="AO132" s="6"/>
      <c r="AP132" s="6"/>
      <c r="AQ132" s="6"/>
      <c r="AR132" s="6"/>
    </row>
    <row r="133" spans="1:44" s="7" customForma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8"/>
      <c r="S133" s="8"/>
      <c r="T133" s="8"/>
      <c r="U133" s="8"/>
      <c r="V133" s="8"/>
      <c r="W133" s="8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8"/>
      <c r="AL133" s="6"/>
      <c r="AM133" s="6"/>
      <c r="AN133" s="6"/>
      <c r="AO133" s="6"/>
      <c r="AP133" s="6"/>
      <c r="AQ133" s="6"/>
      <c r="AR133" s="6"/>
    </row>
    <row r="134" spans="1:44" s="7" customForma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8"/>
      <c r="S134" s="8"/>
      <c r="T134" s="8"/>
      <c r="U134" s="8"/>
      <c r="V134" s="8"/>
      <c r="W134" s="8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8"/>
      <c r="AL134" s="6"/>
      <c r="AM134" s="6"/>
      <c r="AN134" s="6"/>
      <c r="AO134" s="6"/>
      <c r="AP134" s="6"/>
      <c r="AQ134" s="6"/>
      <c r="AR134" s="6"/>
    </row>
    <row r="135" spans="1:44" s="7" customForma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8"/>
      <c r="S135" s="8"/>
      <c r="T135" s="8"/>
      <c r="U135" s="8"/>
      <c r="V135" s="8"/>
      <c r="W135" s="8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8"/>
      <c r="AL135" s="6"/>
      <c r="AM135" s="6"/>
      <c r="AN135" s="6"/>
      <c r="AO135" s="6"/>
      <c r="AP135" s="6"/>
      <c r="AQ135" s="6"/>
      <c r="AR135" s="6"/>
    </row>
    <row r="136" spans="1:44" s="7" customForma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8"/>
      <c r="S136" s="8"/>
      <c r="T136" s="8"/>
      <c r="U136" s="8"/>
      <c r="V136" s="8"/>
      <c r="W136" s="8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8"/>
      <c r="AL136" s="6"/>
      <c r="AM136" s="6"/>
      <c r="AN136" s="6"/>
      <c r="AO136" s="6"/>
      <c r="AP136" s="6"/>
      <c r="AQ136" s="6"/>
      <c r="AR136" s="6"/>
    </row>
    <row r="137" spans="1:44" s="7" customForma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8"/>
      <c r="S137" s="8"/>
      <c r="T137" s="8"/>
      <c r="U137" s="8"/>
      <c r="V137" s="8"/>
      <c r="W137" s="8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8"/>
      <c r="AL137" s="6"/>
      <c r="AM137" s="6"/>
      <c r="AN137" s="6"/>
      <c r="AO137" s="6"/>
      <c r="AP137" s="6"/>
      <c r="AQ137" s="6"/>
      <c r="AR137" s="6"/>
    </row>
    <row r="138" spans="1:44" s="7" customForma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8"/>
      <c r="S138" s="8"/>
      <c r="T138" s="8"/>
      <c r="U138" s="8"/>
      <c r="V138" s="8"/>
      <c r="W138" s="8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8"/>
      <c r="AL138" s="6"/>
      <c r="AM138" s="6"/>
      <c r="AN138" s="6"/>
      <c r="AO138" s="6"/>
      <c r="AP138" s="6"/>
      <c r="AQ138" s="6"/>
      <c r="AR138" s="6"/>
    </row>
    <row r="139" spans="1:44" s="7" customForma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8"/>
      <c r="S139" s="8"/>
      <c r="T139" s="8"/>
      <c r="U139" s="8"/>
      <c r="V139" s="8"/>
      <c r="W139" s="8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8"/>
      <c r="AL139" s="6"/>
      <c r="AM139" s="6"/>
      <c r="AN139" s="6"/>
      <c r="AO139" s="6"/>
      <c r="AP139" s="6"/>
      <c r="AQ139" s="6"/>
      <c r="AR139" s="6"/>
    </row>
    <row r="140" spans="1:44" s="7" customForma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8"/>
      <c r="S140" s="8"/>
      <c r="T140" s="8"/>
      <c r="U140" s="8"/>
      <c r="V140" s="8"/>
      <c r="W140" s="8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8"/>
      <c r="AL140" s="6"/>
      <c r="AM140" s="6"/>
      <c r="AN140" s="6"/>
      <c r="AO140" s="6"/>
      <c r="AP140" s="6"/>
      <c r="AQ140" s="6"/>
      <c r="AR140" s="6"/>
    </row>
    <row r="141" spans="1:44" s="7" customForma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8"/>
      <c r="S141" s="8"/>
      <c r="T141" s="8"/>
      <c r="U141" s="8"/>
      <c r="V141" s="8"/>
      <c r="W141" s="8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8"/>
      <c r="AL141" s="6"/>
      <c r="AM141" s="6"/>
      <c r="AN141" s="6"/>
      <c r="AO141" s="6"/>
      <c r="AP141" s="6"/>
      <c r="AQ141" s="6"/>
      <c r="AR141" s="6"/>
    </row>
    <row r="142" spans="1:44" s="7" customForma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8"/>
      <c r="S142" s="8"/>
      <c r="T142" s="8"/>
      <c r="U142" s="8"/>
      <c r="V142" s="8"/>
      <c r="W142" s="8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8"/>
      <c r="AL142" s="6"/>
      <c r="AM142" s="6"/>
      <c r="AN142" s="6"/>
      <c r="AO142" s="6"/>
      <c r="AP142" s="6"/>
      <c r="AQ142" s="6"/>
      <c r="AR142" s="6"/>
    </row>
    <row r="143" spans="1:44" s="7" customForma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8"/>
      <c r="S143" s="8"/>
      <c r="T143" s="8"/>
      <c r="U143" s="8"/>
      <c r="V143" s="8"/>
      <c r="W143" s="8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8"/>
      <c r="AL143" s="6"/>
      <c r="AM143" s="6"/>
      <c r="AN143" s="6"/>
      <c r="AO143" s="6"/>
      <c r="AP143" s="6"/>
      <c r="AQ143" s="6"/>
      <c r="AR143" s="6"/>
    </row>
    <row r="144" spans="1:44" s="7" customForma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8"/>
      <c r="S144" s="8"/>
      <c r="T144" s="8"/>
      <c r="U144" s="8"/>
      <c r="V144" s="8"/>
      <c r="W144" s="8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8"/>
      <c r="AL144" s="6"/>
      <c r="AM144" s="6"/>
      <c r="AN144" s="6"/>
      <c r="AO144" s="6"/>
      <c r="AP144" s="6"/>
      <c r="AQ144" s="6"/>
      <c r="AR144" s="6"/>
    </row>
    <row r="145" spans="1:44" s="7" customForma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8"/>
      <c r="S145" s="8"/>
      <c r="T145" s="8"/>
      <c r="U145" s="8"/>
      <c r="V145" s="8"/>
      <c r="W145" s="8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8"/>
      <c r="AL145" s="6"/>
      <c r="AM145" s="6"/>
      <c r="AN145" s="6"/>
      <c r="AO145" s="6"/>
      <c r="AP145" s="6"/>
      <c r="AQ145" s="6"/>
      <c r="AR145" s="6"/>
    </row>
    <row r="146" spans="1:44" s="7" customForma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8"/>
      <c r="S146" s="8"/>
      <c r="T146" s="8"/>
      <c r="U146" s="8"/>
      <c r="V146" s="8"/>
      <c r="W146" s="8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8"/>
      <c r="AL146" s="6"/>
      <c r="AM146" s="6"/>
      <c r="AN146" s="6"/>
      <c r="AO146" s="6"/>
      <c r="AP146" s="6"/>
      <c r="AQ146" s="6"/>
      <c r="AR146" s="6"/>
    </row>
    <row r="147" spans="1:44" s="7" customForma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8"/>
      <c r="S147" s="8"/>
      <c r="T147" s="8"/>
      <c r="U147" s="8"/>
      <c r="V147" s="8"/>
      <c r="W147" s="8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8"/>
      <c r="AL147" s="6"/>
      <c r="AM147" s="6"/>
      <c r="AN147" s="6"/>
      <c r="AO147" s="6"/>
      <c r="AP147" s="6"/>
      <c r="AQ147" s="6"/>
      <c r="AR147" s="6"/>
    </row>
    <row r="148" spans="1:44" s="7" customForma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8"/>
      <c r="S148" s="8"/>
      <c r="T148" s="8"/>
      <c r="U148" s="8"/>
      <c r="V148" s="8"/>
      <c r="W148" s="8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8"/>
      <c r="AL148" s="6"/>
      <c r="AM148" s="6"/>
      <c r="AN148" s="6"/>
      <c r="AO148" s="6"/>
      <c r="AP148" s="6"/>
      <c r="AQ148" s="6"/>
      <c r="AR148" s="6"/>
    </row>
    <row r="149" spans="1:44" s="7" customForma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8"/>
      <c r="S149" s="8"/>
      <c r="T149" s="8"/>
      <c r="U149" s="8"/>
      <c r="V149" s="8"/>
      <c r="W149" s="8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8"/>
      <c r="AL149" s="6"/>
      <c r="AM149" s="6"/>
      <c r="AN149" s="6"/>
      <c r="AO149" s="6"/>
      <c r="AP149" s="6"/>
      <c r="AQ149" s="6"/>
      <c r="AR149" s="6"/>
    </row>
    <row r="150" spans="1:44" s="7" customForma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8"/>
      <c r="S150" s="8"/>
      <c r="T150" s="8"/>
      <c r="U150" s="8"/>
      <c r="V150" s="8"/>
      <c r="W150" s="8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8"/>
      <c r="AL150" s="6"/>
      <c r="AM150" s="6"/>
      <c r="AN150" s="6"/>
      <c r="AO150" s="6"/>
      <c r="AP150" s="6"/>
      <c r="AQ150" s="6"/>
      <c r="AR150" s="6"/>
    </row>
    <row r="151" spans="1:44" s="7" customForma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8"/>
      <c r="S151" s="8"/>
      <c r="T151" s="8"/>
      <c r="U151" s="8"/>
      <c r="V151" s="8"/>
      <c r="W151" s="8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8"/>
      <c r="AL151" s="6"/>
      <c r="AM151" s="6"/>
      <c r="AN151" s="6"/>
      <c r="AO151" s="6"/>
      <c r="AP151" s="6"/>
      <c r="AQ151" s="6"/>
      <c r="AR151" s="6"/>
    </row>
    <row r="152" spans="1:44" s="7" customForma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8"/>
      <c r="S152" s="8"/>
      <c r="T152" s="8"/>
      <c r="U152" s="8"/>
      <c r="V152" s="8"/>
      <c r="W152" s="8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8"/>
      <c r="AL152" s="6"/>
      <c r="AM152" s="6"/>
      <c r="AN152" s="6"/>
      <c r="AO152" s="6"/>
      <c r="AP152" s="6"/>
      <c r="AQ152" s="6"/>
      <c r="AR152" s="6"/>
    </row>
    <row r="153" spans="1:44" s="7" customForma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8"/>
      <c r="S153" s="8"/>
      <c r="T153" s="8"/>
      <c r="U153" s="8"/>
      <c r="V153" s="8"/>
      <c r="W153" s="8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8"/>
      <c r="AL153" s="6"/>
      <c r="AM153" s="6"/>
      <c r="AN153" s="6"/>
      <c r="AO153" s="6"/>
      <c r="AP153" s="6"/>
      <c r="AQ153" s="6"/>
      <c r="AR153" s="6"/>
    </row>
    <row r="154" spans="1:44" s="7" customFormat="1">
      <c r="A154" s="9" t="s">
        <v>60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8"/>
      <c r="S154" s="8"/>
      <c r="T154" s="8"/>
      <c r="U154" s="8"/>
      <c r="V154" s="8"/>
      <c r="W154" s="8"/>
      <c r="X154" s="6"/>
      <c r="Y154" s="6"/>
      <c r="Z154" s="6"/>
      <c r="AA154" s="6"/>
      <c r="AK154" s="14"/>
    </row>
    <row r="155" spans="1:44" s="7" customForma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8"/>
      <c r="S155" s="8"/>
      <c r="T155" s="8"/>
      <c r="U155" s="8"/>
      <c r="V155" s="8"/>
      <c r="W155" s="8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8"/>
      <c r="AL155" s="6"/>
      <c r="AM155" s="6"/>
      <c r="AN155" s="6"/>
      <c r="AO155" s="6"/>
      <c r="AP155" s="6"/>
      <c r="AQ155" s="6"/>
      <c r="AR155" s="6"/>
    </row>
    <row r="156" spans="1:44" s="7" customForma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8"/>
      <c r="S156" s="8"/>
      <c r="T156" s="8"/>
      <c r="U156" s="8"/>
      <c r="V156" s="8"/>
      <c r="W156" s="8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8"/>
      <c r="AL156" s="6"/>
      <c r="AM156" s="6"/>
      <c r="AN156" s="6"/>
      <c r="AO156" s="6"/>
      <c r="AP156" s="6"/>
      <c r="AQ156" s="6"/>
      <c r="AR156" s="6"/>
    </row>
    <row r="157" spans="1:44" s="7" customForma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8"/>
      <c r="S157" s="8"/>
      <c r="T157" s="8"/>
      <c r="U157" s="8"/>
      <c r="V157" s="8"/>
      <c r="W157" s="8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8"/>
      <c r="AL157" s="6"/>
      <c r="AM157" s="6"/>
      <c r="AN157" s="6"/>
      <c r="AO157" s="6"/>
      <c r="AP157" s="6"/>
      <c r="AQ157" s="6"/>
      <c r="AR157" s="6"/>
    </row>
    <row r="158" spans="1:44" s="7" customForma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8"/>
      <c r="S158" s="8"/>
      <c r="T158" s="8"/>
      <c r="U158" s="8"/>
      <c r="V158" s="8"/>
      <c r="W158" s="8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8"/>
      <c r="AL158" s="6"/>
      <c r="AM158" s="6"/>
      <c r="AN158" s="6"/>
      <c r="AO158" s="6"/>
      <c r="AP158" s="6"/>
      <c r="AQ158" s="6"/>
      <c r="AR158" s="6"/>
    </row>
    <row r="159" spans="1:44" s="7" customForma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8"/>
      <c r="S159" s="8"/>
      <c r="T159" s="8"/>
      <c r="U159" s="8"/>
      <c r="V159" s="8"/>
      <c r="W159" s="8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8"/>
      <c r="AL159" s="6"/>
      <c r="AM159" s="6"/>
      <c r="AN159" s="6"/>
      <c r="AO159" s="6"/>
      <c r="AP159" s="6"/>
      <c r="AQ159" s="6"/>
      <c r="AR159" s="6"/>
    </row>
    <row r="160" spans="1:44" s="7" customForma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8"/>
      <c r="S160" s="8"/>
      <c r="T160" s="8"/>
      <c r="U160" s="8"/>
      <c r="V160" s="8"/>
      <c r="W160" s="8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8"/>
      <c r="AL160" s="6"/>
      <c r="AM160" s="6"/>
      <c r="AN160" s="6"/>
      <c r="AO160" s="6"/>
      <c r="AP160" s="6"/>
      <c r="AQ160" s="6"/>
      <c r="AR160" s="6"/>
    </row>
    <row r="161" spans="1:44" s="7" customForma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8"/>
      <c r="S161" s="8"/>
      <c r="T161" s="8"/>
      <c r="U161" s="8"/>
      <c r="V161" s="8"/>
      <c r="W161" s="8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8"/>
      <c r="AL161" s="6"/>
      <c r="AM161" s="6"/>
      <c r="AN161" s="6"/>
      <c r="AO161" s="6"/>
      <c r="AP161" s="6"/>
      <c r="AQ161" s="6"/>
      <c r="AR161" s="6"/>
    </row>
    <row r="162" spans="1:44" s="7" customForma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8"/>
      <c r="S162" s="8"/>
      <c r="T162" s="8"/>
      <c r="U162" s="8"/>
      <c r="V162" s="8"/>
      <c r="W162" s="8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8"/>
      <c r="AL162" s="6"/>
      <c r="AM162" s="6"/>
      <c r="AN162" s="6"/>
      <c r="AO162" s="6"/>
      <c r="AP162" s="6"/>
      <c r="AQ162" s="6"/>
      <c r="AR162" s="6"/>
    </row>
    <row r="163" spans="1:44" s="7" customForma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8"/>
      <c r="S163" s="8"/>
      <c r="T163" s="8"/>
      <c r="U163" s="8"/>
      <c r="V163" s="8"/>
      <c r="W163" s="8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8"/>
      <c r="AL163" s="6"/>
      <c r="AM163" s="6"/>
      <c r="AN163" s="6"/>
      <c r="AO163" s="6"/>
      <c r="AP163" s="6"/>
      <c r="AQ163" s="6"/>
      <c r="AR163" s="6"/>
    </row>
    <row r="164" spans="1:44" s="7" customForma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8"/>
      <c r="S164" s="8"/>
      <c r="T164" s="8"/>
      <c r="U164" s="8"/>
      <c r="V164" s="8"/>
      <c r="W164" s="8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8"/>
      <c r="AL164" s="6"/>
      <c r="AM164" s="6"/>
      <c r="AN164" s="6"/>
      <c r="AO164" s="6"/>
      <c r="AP164" s="6"/>
      <c r="AQ164" s="6"/>
      <c r="AR164" s="6"/>
    </row>
    <row r="165" spans="1:44" s="7" customForma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8"/>
      <c r="S165" s="8"/>
      <c r="T165" s="8"/>
      <c r="U165" s="8"/>
      <c r="V165" s="8"/>
      <c r="W165" s="8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8"/>
      <c r="AL165" s="6"/>
      <c r="AM165" s="6"/>
      <c r="AN165" s="6"/>
      <c r="AO165" s="6"/>
      <c r="AP165" s="6"/>
      <c r="AQ165" s="6"/>
      <c r="AR165" s="6"/>
    </row>
    <row r="166" spans="1:44" s="7" customForma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8"/>
      <c r="S166" s="8"/>
      <c r="T166" s="8"/>
      <c r="U166" s="8"/>
      <c r="V166" s="8"/>
      <c r="W166" s="8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8"/>
      <c r="AL166" s="6"/>
      <c r="AM166" s="6"/>
      <c r="AN166" s="6"/>
      <c r="AO166" s="6"/>
      <c r="AP166" s="6"/>
      <c r="AQ166" s="6"/>
      <c r="AR166" s="6"/>
    </row>
    <row r="167" spans="1:44" s="7" customForma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8"/>
      <c r="S167" s="8"/>
      <c r="T167" s="8"/>
      <c r="U167" s="8"/>
      <c r="V167" s="8"/>
      <c r="W167" s="8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8"/>
      <c r="AL167" s="6"/>
      <c r="AM167" s="6"/>
      <c r="AN167" s="6"/>
      <c r="AO167" s="6"/>
      <c r="AP167" s="6"/>
      <c r="AQ167" s="6"/>
      <c r="AR167" s="6"/>
    </row>
    <row r="168" spans="1:44" s="7" customForma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8"/>
      <c r="S168" s="8"/>
      <c r="T168" s="8"/>
      <c r="U168" s="8"/>
      <c r="V168" s="8"/>
      <c r="W168" s="8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8"/>
      <c r="AL168" s="6"/>
      <c r="AM168" s="6"/>
      <c r="AN168" s="6"/>
      <c r="AO168" s="6"/>
      <c r="AP168" s="6"/>
      <c r="AQ168" s="6"/>
      <c r="AR168" s="6"/>
    </row>
    <row r="169" spans="1:44" s="7" customForma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8"/>
      <c r="S169" s="8"/>
      <c r="T169" s="8"/>
      <c r="U169" s="8"/>
      <c r="V169" s="8"/>
      <c r="W169" s="8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8"/>
      <c r="AL169" s="6"/>
      <c r="AM169" s="6"/>
      <c r="AN169" s="6"/>
      <c r="AO169" s="6"/>
      <c r="AP169" s="6"/>
      <c r="AQ169" s="6"/>
      <c r="AR169" s="6"/>
    </row>
    <row r="170" spans="1:44" s="7" customForma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8"/>
      <c r="S170" s="8"/>
      <c r="T170" s="8"/>
      <c r="U170" s="8"/>
      <c r="V170" s="8"/>
      <c r="W170" s="8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8"/>
      <c r="AL170" s="6"/>
      <c r="AM170" s="6"/>
      <c r="AN170" s="6"/>
      <c r="AO170" s="6"/>
      <c r="AP170" s="6"/>
      <c r="AQ170" s="6"/>
      <c r="AR170" s="6"/>
    </row>
    <row r="171" spans="1:44" s="7" customForma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8"/>
      <c r="S171" s="8"/>
      <c r="T171" s="8"/>
      <c r="U171" s="8"/>
      <c r="V171" s="8"/>
      <c r="W171" s="8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8"/>
      <c r="AL171" s="6"/>
      <c r="AM171" s="6"/>
      <c r="AN171" s="6"/>
      <c r="AO171" s="6"/>
      <c r="AP171" s="6"/>
      <c r="AQ171" s="6"/>
      <c r="AR171" s="6"/>
    </row>
    <row r="172" spans="1:44" s="7" customForma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8"/>
      <c r="S172" s="8"/>
      <c r="T172" s="8"/>
      <c r="U172" s="8"/>
      <c r="V172" s="8"/>
      <c r="W172" s="8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8"/>
      <c r="AL172" s="6"/>
      <c r="AM172" s="6"/>
      <c r="AN172" s="6"/>
      <c r="AO172" s="6"/>
      <c r="AP172" s="6"/>
      <c r="AQ172" s="6"/>
      <c r="AR172" s="6"/>
    </row>
    <row r="173" spans="1:44" s="7" customForma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8"/>
      <c r="S173" s="8"/>
      <c r="T173" s="8"/>
      <c r="U173" s="8"/>
      <c r="V173" s="8"/>
      <c r="W173" s="8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8"/>
      <c r="AL173" s="6"/>
      <c r="AM173" s="6"/>
      <c r="AN173" s="6"/>
      <c r="AO173" s="6"/>
      <c r="AP173" s="6"/>
      <c r="AQ173" s="6"/>
      <c r="AR173" s="6"/>
    </row>
    <row r="174" spans="1:44" s="7" customForma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8"/>
      <c r="S174" s="8"/>
      <c r="T174" s="8"/>
      <c r="U174" s="8"/>
      <c r="V174" s="8"/>
      <c r="W174" s="8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8"/>
      <c r="AL174" s="6"/>
      <c r="AM174" s="6"/>
      <c r="AN174" s="6"/>
      <c r="AO174" s="6"/>
      <c r="AP174" s="6"/>
      <c r="AQ174" s="6"/>
      <c r="AR174" s="6"/>
    </row>
    <row r="175" spans="1:44" s="7" customForma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8"/>
      <c r="S175" s="8"/>
      <c r="T175" s="8"/>
      <c r="U175" s="8"/>
      <c r="V175" s="8"/>
      <c r="W175" s="8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8"/>
      <c r="AL175" s="6"/>
      <c r="AM175" s="6"/>
      <c r="AN175" s="6"/>
      <c r="AO175" s="6"/>
      <c r="AP175" s="6"/>
      <c r="AQ175" s="6"/>
      <c r="AR175" s="6"/>
    </row>
    <row r="176" spans="1:44" s="7" customForma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8"/>
      <c r="S176" s="8"/>
      <c r="T176" s="8"/>
      <c r="U176" s="8"/>
      <c r="V176" s="8"/>
      <c r="W176" s="8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8"/>
      <c r="AL176" s="6"/>
      <c r="AM176" s="6"/>
      <c r="AN176" s="6"/>
      <c r="AO176" s="6"/>
      <c r="AP176" s="6"/>
      <c r="AQ176" s="6"/>
      <c r="AR176" s="6"/>
    </row>
    <row r="177" spans="1:44" s="7" customForma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8"/>
      <c r="S177" s="8"/>
      <c r="T177" s="8"/>
      <c r="U177" s="8"/>
      <c r="V177" s="8"/>
      <c r="W177" s="8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8"/>
      <c r="AL177" s="6"/>
      <c r="AM177" s="6"/>
      <c r="AN177" s="6"/>
      <c r="AO177" s="6"/>
      <c r="AP177" s="6"/>
      <c r="AQ177" s="6"/>
      <c r="AR177" s="6"/>
    </row>
    <row r="178" spans="1:44" s="7" customForma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8"/>
      <c r="S178" s="8"/>
      <c r="T178" s="8"/>
      <c r="U178" s="8"/>
      <c r="V178" s="8"/>
      <c r="W178" s="8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8"/>
      <c r="AL178" s="6"/>
      <c r="AM178" s="6"/>
      <c r="AN178" s="6"/>
      <c r="AO178" s="6"/>
      <c r="AP178" s="6"/>
      <c r="AQ178" s="6"/>
      <c r="AR178" s="6"/>
    </row>
  </sheetData>
  <sheetProtection password="F299" sheet="1" objects="1" scenarios="1"/>
  <mergeCells count="2">
    <mergeCell ref="A1:P1"/>
    <mergeCell ref="M2:O2"/>
  </mergeCells>
  <hyperlinks>
    <hyperlink ref="M2" location="'Contents and Notes'!B1" display="Return to Contents &amp; Notes"/>
    <hyperlink ref="M3" location="'Table 2d'!A1" display="View Table 2d"/>
    <hyperlink ref="M2:O2" location="'Contents and Notes'!A1" display="Return to Contents and Notes"/>
  </hyperlinks>
  <pageMargins left="0.75" right="0.75" top="1" bottom="1" header="0.5" footer="0.5"/>
  <pageSetup paperSize="9" scale="53" orientation="landscape" r:id="rId1"/>
  <headerFooter alignWithMargins="0"/>
  <rowBreaks count="2" manualBreakCount="2">
    <brk id="63" max="15" man="1"/>
    <brk id="122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tabColor indexed="13"/>
  </sheetPr>
  <dimension ref="A1:AU28"/>
  <sheetViews>
    <sheetView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4" max="4" width="30.7109375" bestFit="1" customWidth="1"/>
    <col min="5" max="5" width="10.140625" bestFit="1" customWidth="1"/>
    <col min="6" max="7" width="19.42578125" customWidth="1"/>
    <col min="8" max="8" width="32.7109375" bestFit="1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20" customWidth="1"/>
    <col min="27" max="27" width="26.42578125" style="20" customWidth="1"/>
    <col min="28" max="28" width="9.140625" style="20"/>
    <col min="41" max="41" width="11.42578125" bestFit="1" customWidth="1"/>
    <col min="42" max="42" width="11.85546875" customWidth="1"/>
    <col min="46" max="47" width="33.42578125" customWidth="1"/>
  </cols>
  <sheetData>
    <row r="1" spans="1:47">
      <c r="B1" s="16" t="s">
        <v>79</v>
      </c>
      <c r="C1" s="16"/>
      <c r="D1" s="16" t="s">
        <v>80</v>
      </c>
      <c r="F1" s="17" t="s">
        <v>81</v>
      </c>
      <c r="G1" s="18"/>
      <c r="H1" s="19"/>
      <c r="K1" s="17" t="s">
        <v>81</v>
      </c>
      <c r="L1" s="19"/>
      <c r="O1" t="s">
        <v>82</v>
      </c>
      <c r="P1" t="s">
        <v>83</v>
      </c>
      <c r="U1" s="2"/>
      <c r="V1" s="2" t="s">
        <v>84</v>
      </c>
      <c r="W1" s="2"/>
      <c r="AA1" s="21" t="s">
        <v>85</v>
      </c>
      <c r="AE1" t="s">
        <v>86</v>
      </c>
      <c r="AJ1" t="s">
        <v>87</v>
      </c>
      <c r="AO1" t="s">
        <v>88</v>
      </c>
      <c r="AP1" s="22">
        <v>42369</v>
      </c>
      <c r="AT1" s="23" t="s">
        <v>79</v>
      </c>
      <c r="AU1" s="23" t="s">
        <v>89</v>
      </c>
    </row>
    <row r="2" spans="1:47">
      <c r="A2">
        <v>1</v>
      </c>
      <c r="B2" s="24" t="s">
        <v>90</v>
      </c>
      <c r="C2" s="24" t="s">
        <v>91</v>
      </c>
      <c r="D2" s="24" t="s">
        <v>90</v>
      </c>
      <c r="E2">
        <v>1</v>
      </c>
      <c r="F2" s="25" t="s">
        <v>583</v>
      </c>
      <c r="G2" s="26">
        <v>42369</v>
      </c>
      <c r="H2" s="27" t="s">
        <v>584</v>
      </c>
      <c r="J2" t="s">
        <v>585</v>
      </c>
      <c r="N2">
        <v>1</v>
      </c>
      <c r="O2">
        <v>9</v>
      </c>
      <c r="P2" t="s">
        <v>87</v>
      </c>
      <c r="U2" s="2"/>
      <c r="V2" s="2" t="s">
        <v>92</v>
      </c>
      <c r="W2" s="2" t="s">
        <v>93</v>
      </c>
      <c r="X2" t="s">
        <v>94</v>
      </c>
      <c r="Z2" s="20">
        <v>1</v>
      </c>
      <c r="AA2" s="28" t="s">
        <v>95</v>
      </c>
      <c r="AB2" s="20" t="s">
        <v>96</v>
      </c>
      <c r="AE2" t="s">
        <v>97</v>
      </c>
      <c r="AF2" s="29">
        <v>3</v>
      </c>
      <c r="AJ2" t="s">
        <v>98</v>
      </c>
      <c r="AO2" t="s">
        <v>99</v>
      </c>
      <c r="AP2" s="22">
        <v>40633</v>
      </c>
      <c r="AS2" s="30">
        <v>1</v>
      </c>
      <c r="AT2" s="31" t="s">
        <v>90</v>
      </c>
      <c r="AU2" s="31" t="s">
        <v>90</v>
      </c>
    </row>
    <row r="3" spans="1:47">
      <c r="A3">
        <v>2</v>
      </c>
      <c r="B3" s="24" t="s">
        <v>100</v>
      </c>
      <c r="C3" s="24" t="s">
        <v>101</v>
      </c>
      <c r="D3" s="24" t="s">
        <v>102</v>
      </c>
      <c r="E3">
        <v>2</v>
      </c>
      <c r="F3" s="25" t="s">
        <v>586</v>
      </c>
      <c r="G3" s="26">
        <v>42460</v>
      </c>
      <c r="H3" s="27" t="s">
        <v>587</v>
      </c>
      <c r="J3" t="s">
        <v>588</v>
      </c>
      <c r="N3">
        <v>2</v>
      </c>
      <c r="O3" t="s">
        <v>103</v>
      </c>
      <c r="P3" t="s">
        <v>104</v>
      </c>
      <c r="U3" s="2" t="s">
        <v>90</v>
      </c>
      <c r="V3" s="32">
        <v>0.95</v>
      </c>
      <c r="W3" s="2">
        <v>62</v>
      </c>
      <c r="X3">
        <v>31</v>
      </c>
      <c r="Z3" s="20">
        <v>2</v>
      </c>
      <c r="AA3" s="28" t="s">
        <v>56</v>
      </c>
      <c r="AB3" s="20" t="s">
        <v>105</v>
      </c>
      <c r="AE3" t="s">
        <v>106</v>
      </c>
      <c r="AF3" s="29">
        <v>40</v>
      </c>
      <c r="AJ3" t="s">
        <v>107</v>
      </c>
      <c r="AO3" t="s">
        <v>108</v>
      </c>
      <c r="AP3" s="22">
        <v>42788</v>
      </c>
      <c r="AS3" s="30">
        <v>2</v>
      </c>
      <c r="AT3" s="33" t="s">
        <v>109</v>
      </c>
      <c r="AU3" s="31" t="s">
        <v>102</v>
      </c>
    </row>
    <row r="4" spans="1:47">
      <c r="A4">
        <v>3</v>
      </c>
      <c r="B4" s="24" t="s">
        <v>110</v>
      </c>
      <c r="C4" s="24" t="s">
        <v>111</v>
      </c>
      <c r="D4" s="24" t="s">
        <v>112</v>
      </c>
      <c r="E4">
        <v>3</v>
      </c>
      <c r="F4" s="25" t="s">
        <v>589</v>
      </c>
      <c r="G4" s="26">
        <v>42551</v>
      </c>
      <c r="H4" s="27" t="s">
        <v>590</v>
      </c>
      <c r="J4" t="s">
        <v>591</v>
      </c>
      <c r="K4" s="25" t="s">
        <v>113</v>
      </c>
      <c r="L4" s="27"/>
      <c r="N4">
        <v>3</v>
      </c>
      <c r="O4" t="s">
        <v>114</v>
      </c>
      <c r="P4" t="s">
        <v>115</v>
      </c>
      <c r="U4" s="2" t="s">
        <v>116</v>
      </c>
      <c r="V4" s="32">
        <v>0.95</v>
      </c>
      <c r="W4" s="2">
        <v>62</v>
      </c>
      <c r="X4">
        <v>31</v>
      </c>
      <c r="Z4" s="20">
        <v>3</v>
      </c>
      <c r="AA4" s="28" t="s">
        <v>117</v>
      </c>
      <c r="AB4" s="20" t="s">
        <v>118</v>
      </c>
      <c r="AJ4" t="s">
        <v>119</v>
      </c>
      <c r="AS4" s="30">
        <v>3</v>
      </c>
      <c r="AT4" s="33" t="s">
        <v>110</v>
      </c>
      <c r="AU4" s="31" t="s">
        <v>112</v>
      </c>
    </row>
    <row r="5" spans="1:47">
      <c r="A5">
        <v>4</v>
      </c>
      <c r="B5" s="24" t="s">
        <v>116</v>
      </c>
      <c r="C5" s="24" t="s">
        <v>116</v>
      </c>
      <c r="D5" s="24" t="s">
        <v>116</v>
      </c>
      <c r="E5">
        <v>4</v>
      </c>
      <c r="F5" s="25" t="s">
        <v>592</v>
      </c>
      <c r="G5" s="26">
        <v>42643</v>
      </c>
      <c r="H5" s="27" t="s">
        <v>593</v>
      </c>
      <c r="J5" t="s">
        <v>594</v>
      </c>
      <c r="K5" s="25" t="s">
        <v>120</v>
      </c>
      <c r="L5" s="27"/>
      <c r="N5">
        <v>4</v>
      </c>
      <c r="O5" t="s">
        <v>121</v>
      </c>
      <c r="P5" t="s">
        <v>122</v>
      </c>
      <c r="U5" s="2" t="s">
        <v>123</v>
      </c>
      <c r="V5" s="32">
        <v>0.95</v>
      </c>
      <c r="W5" s="2">
        <v>62</v>
      </c>
      <c r="X5">
        <v>31</v>
      </c>
      <c r="Z5" s="20">
        <v>4</v>
      </c>
      <c r="AA5" s="28" t="s">
        <v>124</v>
      </c>
      <c r="AB5" s="20" t="s">
        <v>97</v>
      </c>
      <c r="AJ5" t="s">
        <v>125</v>
      </c>
      <c r="AS5" s="30">
        <v>4</v>
      </c>
      <c r="AT5" s="31" t="s">
        <v>116</v>
      </c>
      <c r="AU5" s="31" t="s">
        <v>116</v>
      </c>
    </row>
    <row r="6" spans="1:47">
      <c r="A6">
        <v>5</v>
      </c>
      <c r="B6" s="24" t="s">
        <v>123</v>
      </c>
      <c r="C6" s="24" t="s">
        <v>126</v>
      </c>
      <c r="D6" s="24" t="s">
        <v>127</v>
      </c>
      <c r="E6">
        <v>5</v>
      </c>
      <c r="F6" s="25" t="s">
        <v>595</v>
      </c>
      <c r="G6" s="26">
        <v>42735</v>
      </c>
      <c r="H6" s="27" t="s">
        <v>596</v>
      </c>
      <c r="J6" t="s">
        <v>597</v>
      </c>
      <c r="K6" s="25" t="s">
        <v>128</v>
      </c>
      <c r="L6" s="27"/>
      <c r="N6">
        <v>5</v>
      </c>
      <c r="O6" t="s">
        <v>129</v>
      </c>
      <c r="P6" t="s">
        <v>130</v>
      </c>
      <c r="U6" s="2" t="s">
        <v>131</v>
      </c>
      <c r="V6" s="32">
        <v>0.95</v>
      </c>
      <c r="W6" s="2">
        <v>62</v>
      </c>
      <c r="X6">
        <v>31</v>
      </c>
      <c r="Z6" s="20">
        <v>5</v>
      </c>
      <c r="AA6" s="34" t="s">
        <v>132</v>
      </c>
      <c r="AB6" s="20" t="s">
        <v>133</v>
      </c>
      <c r="AJ6" t="s">
        <v>134</v>
      </c>
      <c r="AS6" s="30">
        <v>5</v>
      </c>
      <c r="AT6" s="31" t="s">
        <v>123</v>
      </c>
      <c r="AU6" s="31" t="s">
        <v>127</v>
      </c>
    </row>
    <row r="7" spans="1:47">
      <c r="A7">
        <v>6</v>
      </c>
      <c r="B7" s="24" t="s">
        <v>131</v>
      </c>
      <c r="C7" s="24" t="s">
        <v>135</v>
      </c>
      <c r="D7" s="24" t="s">
        <v>136</v>
      </c>
      <c r="F7" s="25"/>
      <c r="G7" s="31"/>
      <c r="H7" s="27"/>
      <c r="K7" s="25" t="s">
        <v>137</v>
      </c>
      <c r="L7" s="27"/>
      <c r="N7">
        <v>6</v>
      </c>
      <c r="O7" t="s">
        <v>138</v>
      </c>
      <c r="P7" t="s">
        <v>139</v>
      </c>
      <c r="U7" s="2" t="s">
        <v>140</v>
      </c>
      <c r="V7" s="32">
        <v>0.95</v>
      </c>
      <c r="W7" s="2">
        <v>62</v>
      </c>
      <c r="X7">
        <v>31</v>
      </c>
      <c r="AJ7" t="s">
        <v>141</v>
      </c>
      <c r="AS7" s="30">
        <v>6</v>
      </c>
      <c r="AT7" s="31" t="s">
        <v>131</v>
      </c>
      <c r="AU7" s="31" t="s">
        <v>136</v>
      </c>
    </row>
    <row r="8" spans="1:47">
      <c r="A8">
        <v>7</v>
      </c>
      <c r="B8" s="24" t="s">
        <v>140</v>
      </c>
      <c r="C8" s="24" t="s">
        <v>140</v>
      </c>
      <c r="D8" s="24" t="s">
        <v>140</v>
      </c>
      <c r="F8" s="25"/>
      <c r="G8" s="31"/>
      <c r="H8" s="27"/>
      <c r="K8" s="25" t="s">
        <v>142</v>
      </c>
      <c r="L8" s="27"/>
      <c r="N8">
        <v>7</v>
      </c>
      <c r="O8" t="s">
        <v>143</v>
      </c>
      <c r="P8" t="s">
        <v>107</v>
      </c>
      <c r="U8" s="2" t="s">
        <v>144</v>
      </c>
      <c r="V8" s="32">
        <v>0.95</v>
      </c>
      <c r="W8" s="2">
        <v>62</v>
      </c>
      <c r="X8">
        <v>31</v>
      </c>
      <c r="AJ8" t="s">
        <v>145</v>
      </c>
      <c r="AS8" s="30">
        <v>7</v>
      </c>
      <c r="AT8" s="31" t="s">
        <v>140</v>
      </c>
      <c r="AU8" s="31" t="s">
        <v>140</v>
      </c>
    </row>
    <row r="9" spans="1:47">
      <c r="A9">
        <v>8</v>
      </c>
      <c r="B9" s="24" t="s">
        <v>144</v>
      </c>
      <c r="C9" s="24" t="s">
        <v>146</v>
      </c>
      <c r="D9" s="24" t="s">
        <v>147</v>
      </c>
      <c r="F9" s="25"/>
      <c r="G9" s="31"/>
      <c r="H9" s="27"/>
      <c r="K9" s="25" t="s">
        <v>148</v>
      </c>
      <c r="L9" s="27"/>
      <c r="N9">
        <v>8</v>
      </c>
      <c r="O9" t="s">
        <v>149</v>
      </c>
      <c r="P9" t="s">
        <v>150</v>
      </c>
      <c r="U9" s="2" t="s">
        <v>151</v>
      </c>
      <c r="V9" s="32">
        <v>0.95</v>
      </c>
      <c r="W9" s="2">
        <v>62</v>
      </c>
      <c r="X9">
        <v>31</v>
      </c>
      <c r="AJ9" t="s">
        <v>152</v>
      </c>
      <c r="AS9" s="30">
        <v>8</v>
      </c>
      <c r="AT9" s="31" t="s">
        <v>144</v>
      </c>
      <c r="AU9" s="31" t="s">
        <v>147</v>
      </c>
    </row>
    <row r="10" spans="1:47">
      <c r="A10">
        <v>9</v>
      </c>
      <c r="B10" s="24" t="s">
        <v>151</v>
      </c>
      <c r="C10" s="24" t="s">
        <v>153</v>
      </c>
      <c r="D10" s="24" t="s">
        <v>154</v>
      </c>
      <c r="F10" s="25"/>
      <c r="G10" s="31"/>
      <c r="H10" s="27"/>
      <c r="K10" s="25" t="s">
        <v>155</v>
      </c>
      <c r="L10" s="27"/>
      <c r="N10">
        <v>9</v>
      </c>
      <c r="O10" t="s">
        <v>156</v>
      </c>
      <c r="P10" t="s">
        <v>119</v>
      </c>
      <c r="U10" s="2" t="s">
        <v>157</v>
      </c>
      <c r="V10" s="32">
        <v>0.95</v>
      </c>
      <c r="W10" s="2">
        <v>62</v>
      </c>
      <c r="X10">
        <v>31</v>
      </c>
      <c r="AJ10" t="s">
        <v>115</v>
      </c>
      <c r="AS10" s="30">
        <v>9</v>
      </c>
      <c r="AT10" s="31" t="s">
        <v>151</v>
      </c>
      <c r="AU10" s="31" t="s">
        <v>154</v>
      </c>
    </row>
    <row r="11" spans="1:47">
      <c r="A11">
        <v>10</v>
      </c>
      <c r="B11" s="24" t="s">
        <v>157</v>
      </c>
      <c r="C11" s="24" t="s">
        <v>157</v>
      </c>
      <c r="D11" s="24" t="s">
        <v>157</v>
      </c>
      <c r="F11" s="25"/>
      <c r="G11" s="31"/>
      <c r="H11" s="27"/>
      <c r="K11" s="25" t="s">
        <v>158</v>
      </c>
      <c r="L11" s="27"/>
      <c r="N11">
        <v>10</v>
      </c>
      <c r="O11" t="s">
        <v>159</v>
      </c>
      <c r="P11" t="s">
        <v>160</v>
      </c>
      <c r="U11" s="2" t="s">
        <v>161</v>
      </c>
      <c r="V11" s="32">
        <v>0.95</v>
      </c>
      <c r="W11" s="2">
        <v>62</v>
      </c>
      <c r="X11">
        <v>31</v>
      </c>
      <c r="AJ11" t="s">
        <v>162</v>
      </c>
      <c r="AS11" s="30">
        <v>10</v>
      </c>
      <c r="AT11" s="31" t="s">
        <v>157</v>
      </c>
      <c r="AU11" s="31" t="s">
        <v>157</v>
      </c>
    </row>
    <row r="12" spans="1:47">
      <c r="A12">
        <v>11</v>
      </c>
      <c r="B12" s="24" t="s">
        <v>161</v>
      </c>
      <c r="C12" s="24" t="s">
        <v>163</v>
      </c>
      <c r="D12" s="24" t="s">
        <v>164</v>
      </c>
      <c r="F12" s="25"/>
      <c r="G12" s="31"/>
      <c r="H12" s="27"/>
      <c r="K12" s="25" t="s">
        <v>165</v>
      </c>
      <c r="L12" s="27"/>
      <c r="N12">
        <v>11</v>
      </c>
      <c r="O12" t="s">
        <v>166</v>
      </c>
      <c r="P12" t="s">
        <v>167</v>
      </c>
      <c r="U12" s="2" t="s">
        <v>168</v>
      </c>
      <c r="V12" s="32">
        <v>0.95</v>
      </c>
      <c r="W12" s="2">
        <v>62</v>
      </c>
      <c r="X12">
        <v>31</v>
      </c>
      <c r="AJ12" t="s">
        <v>130</v>
      </c>
      <c r="AS12" s="30">
        <v>11</v>
      </c>
      <c r="AT12" s="31" t="s">
        <v>161</v>
      </c>
      <c r="AU12" s="31" t="s">
        <v>164</v>
      </c>
    </row>
    <row r="13" spans="1:47">
      <c r="A13">
        <v>12</v>
      </c>
      <c r="B13" s="24" t="s">
        <v>168</v>
      </c>
      <c r="C13" s="24" t="s">
        <v>169</v>
      </c>
      <c r="D13" s="24" t="s">
        <v>170</v>
      </c>
      <c r="F13" s="35"/>
      <c r="G13" s="36"/>
      <c r="H13" s="37"/>
      <c r="K13" s="35" t="s">
        <v>171</v>
      </c>
      <c r="L13" s="37"/>
      <c r="N13">
        <v>12</v>
      </c>
      <c r="O13" t="s">
        <v>172</v>
      </c>
      <c r="P13" t="s">
        <v>125</v>
      </c>
      <c r="U13" s="2" t="s">
        <v>173</v>
      </c>
      <c r="V13" s="32">
        <v>0.95</v>
      </c>
      <c r="W13" s="2">
        <v>62</v>
      </c>
      <c r="X13">
        <v>31</v>
      </c>
      <c r="AJ13" t="s">
        <v>167</v>
      </c>
      <c r="AS13" s="30">
        <v>12</v>
      </c>
      <c r="AT13" s="31" t="s">
        <v>168</v>
      </c>
      <c r="AU13" s="31" t="s">
        <v>170</v>
      </c>
    </row>
    <row r="14" spans="1:47">
      <c r="A14">
        <v>13</v>
      </c>
      <c r="B14" s="24" t="s">
        <v>173</v>
      </c>
      <c r="C14" s="24" t="s">
        <v>174</v>
      </c>
      <c r="D14" s="24" t="s">
        <v>173</v>
      </c>
      <c r="N14">
        <v>13</v>
      </c>
      <c r="O14" t="s">
        <v>175</v>
      </c>
      <c r="P14" t="s">
        <v>134</v>
      </c>
      <c r="U14" s="2" t="s">
        <v>176</v>
      </c>
      <c r="V14" s="32">
        <v>0.95</v>
      </c>
      <c r="W14" s="2">
        <v>62</v>
      </c>
      <c r="X14">
        <v>31</v>
      </c>
      <c r="AJ14" t="s">
        <v>177</v>
      </c>
      <c r="AS14" s="30">
        <v>13</v>
      </c>
      <c r="AT14" s="31" t="s">
        <v>173</v>
      </c>
      <c r="AU14" s="31" t="s">
        <v>173</v>
      </c>
    </row>
    <row r="15" spans="1:47">
      <c r="A15">
        <v>14</v>
      </c>
      <c r="B15" s="24" t="s">
        <v>176</v>
      </c>
      <c r="C15" s="24" t="s">
        <v>176</v>
      </c>
      <c r="D15" s="24" t="s">
        <v>176</v>
      </c>
      <c r="N15">
        <v>14</v>
      </c>
      <c r="O15" t="s">
        <v>178</v>
      </c>
      <c r="P15" t="s">
        <v>141</v>
      </c>
      <c r="U15" s="2" t="s">
        <v>179</v>
      </c>
      <c r="V15" s="32">
        <v>0.95</v>
      </c>
      <c r="W15" s="2">
        <v>62</v>
      </c>
      <c r="X15">
        <v>31</v>
      </c>
      <c r="AJ15" t="s">
        <v>104</v>
      </c>
      <c r="AS15" s="30">
        <v>14</v>
      </c>
      <c r="AT15" s="31" t="s">
        <v>176</v>
      </c>
      <c r="AU15" s="31" t="s">
        <v>176</v>
      </c>
    </row>
    <row r="16" spans="1:47">
      <c r="A16">
        <v>15</v>
      </c>
      <c r="B16" s="24" t="s">
        <v>179</v>
      </c>
      <c r="C16" s="24" t="s">
        <v>179</v>
      </c>
      <c r="D16" s="24" t="s">
        <v>179</v>
      </c>
      <c r="N16">
        <v>15</v>
      </c>
      <c r="O16" t="s">
        <v>180</v>
      </c>
      <c r="P16" t="s">
        <v>145</v>
      </c>
      <c r="U16" s="2" t="s">
        <v>181</v>
      </c>
      <c r="V16" s="32">
        <v>0.95</v>
      </c>
      <c r="W16" s="2">
        <v>62</v>
      </c>
      <c r="X16">
        <v>31</v>
      </c>
      <c r="AJ16" t="s">
        <v>139</v>
      </c>
      <c r="AS16" s="30">
        <v>15</v>
      </c>
      <c r="AT16" s="31" t="s">
        <v>179</v>
      </c>
      <c r="AU16" s="31" t="s">
        <v>179</v>
      </c>
    </row>
    <row r="17" spans="1:47">
      <c r="A17">
        <v>16</v>
      </c>
      <c r="B17" s="24" t="s">
        <v>181</v>
      </c>
      <c r="C17" s="24" t="s">
        <v>181</v>
      </c>
      <c r="D17" s="24" t="s">
        <v>181</v>
      </c>
      <c r="N17">
        <v>16</v>
      </c>
      <c r="P17" s="29" t="s">
        <v>182</v>
      </c>
      <c r="U17" s="2" t="s">
        <v>183</v>
      </c>
      <c r="V17" s="32">
        <v>0.95</v>
      </c>
      <c r="W17" s="2">
        <v>62</v>
      </c>
      <c r="X17">
        <v>31</v>
      </c>
      <c r="AJ17" t="s">
        <v>150</v>
      </c>
      <c r="AS17" s="30">
        <v>16</v>
      </c>
      <c r="AT17" s="31" t="s">
        <v>181</v>
      </c>
      <c r="AU17" s="31" t="s">
        <v>181</v>
      </c>
    </row>
    <row r="18" spans="1:47">
      <c r="A18">
        <v>17</v>
      </c>
      <c r="B18" s="24" t="s">
        <v>183</v>
      </c>
      <c r="C18" s="24" t="s">
        <v>183</v>
      </c>
      <c r="D18" s="24" t="s">
        <v>183</v>
      </c>
      <c r="N18">
        <v>17</v>
      </c>
      <c r="P18" s="29" t="s">
        <v>184</v>
      </c>
      <c r="U18" s="2" t="s">
        <v>185</v>
      </c>
      <c r="V18" s="32">
        <v>0.95</v>
      </c>
      <c r="W18" s="2">
        <v>62</v>
      </c>
      <c r="X18">
        <v>31</v>
      </c>
      <c r="AJ18" t="s">
        <v>160</v>
      </c>
      <c r="AS18" s="30">
        <v>17</v>
      </c>
      <c r="AT18" s="31" t="s">
        <v>183</v>
      </c>
      <c r="AU18" s="31" t="s">
        <v>183</v>
      </c>
    </row>
    <row r="19" spans="1:47">
      <c r="A19">
        <v>18</v>
      </c>
      <c r="B19" s="24" t="s">
        <v>185</v>
      </c>
      <c r="C19" s="24" t="s">
        <v>186</v>
      </c>
      <c r="D19" s="24" t="s">
        <v>185</v>
      </c>
      <c r="N19">
        <v>18</v>
      </c>
      <c r="P19" s="29" t="s">
        <v>187</v>
      </c>
      <c r="U19" s="2" t="s">
        <v>188</v>
      </c>
      <c r="V19" s="32">
        <v>0.95</v>
      </c>
      <c r="W19" s="2">
        <v>62</v>
      </c>
      <c r="X19">
        <v>31</v>
      </c>
      <c r="AJ19" t="s">
        <v>189</v>
      </c>
      <c r="AS19" s="30">
        <v>18</v>
      </c>
      <c r="AT19" s="31" t="s">
        <v>190</v>
      </c>
      <c r="AU19" s="31" t="s">
        <v>190</v>
      </c>
    </row>
    <row r="20" spans="1:47">
      <c r="A20">
        <v>19</v>
      </c>
      <c r="B20" s="38" t="s">
        <v>188</v>
      </c>
      <c r="C20" s="38" t="s">
        <v>188</v>
      </c>
      <c r="D20" s="38" t="s">
        <v>188</v>
      </c>
      <c r="N20">
        <v>19</v>
      </c>
      <c r="P20" t="s">
        <v>189</v>
      </c>
      <c r="V20" s="32">
        <v>0.95</v>
      </c>
      <c r="W20" s="2">
        <v>62</v>
      </c>
      <c r="X20">
        <v>31</v>
      </c>
      <c r="AS20" s="30">
        <v>19</v>
      </c>
      <c r="AT20" s="31" t="s">
        <v>191</v>
      </c>
      <c r="AU20" s="31" t="s">
        <v>191</v>
      </c>
    </row>
    <row r="21" spans="1:47">
      <c r="F21" s="22"/>
      <c r="V21" s="32">
        <v>0.95</v>
      </c>
      <c r="W21" s="2">
        <v>62</v>
      </c>
      <c r="X21">
        <v>31</v>
      </c>
      <c r="AS21" s="30">
        <v>20</v>
      </c>
      <c r="AT21" s="31" t="s">
        <v>192</v>
      </c>
      <c r="AU21" s="31" t="s">
        <v>192</v>
      </c>
    </row>
    <row r="22" spans="1:47" ht="14.25">
      <c r="AA22" s="39" t="s">
        <v>193</v>
      </c>
      <c r="AS22" s="30">
        <v>21</v>
      </c>
      <c r="AT22" s="31" t="s">
        <v>194</v>
      </c>
      <c r="AU22" s="31" t="s">
        <v>194</v>
      </c>
    </row>
    <row r="23" spans="1:47">
      <c r="AA23" s="39" t="s">
        <v>56</v>
      </c>
      <c r="AS23" s="30">
        <v>22</v>
      </c>
      <c r="AT23" s="31" t="s">
        <v>195</v>
      </c>
      <c r="AU23" s="31" t="s">
        <v>195</v>
      </c>
    </row>
    <row r="24" spans="1:47" ht="14.25">
      <c r="F24" s="22"/>
      <c r="AA24" s="39" t="s">
        <v>196</v>
      </c>
      <c r="AQ24" s="40"/>
      <c r="AS24" s="30">
        <v>23</v>
      </c>
      <c r="AT24" s="31" t="s">
        <v>197</v>
      </c>
      <c r="AU24" s="31" t="s">
        <v>197</v>
      </c>
    </row>
    <row r="25" spans="1:47" ht="14.25">
      <c r="AA25" s="39" t="s">
        <v>198</v>
      </c>
      <c r="AS25" s="30">
        <v>24</v>
      </c>
      <c r="AT25" s="31" t="s">
        <v>199</v>
      </c>
      <c r="AU25" s="31" t="s">
        <v>199</v>
      </c>
    </row>
    <row r="26" spans="1:47" ht="14.25">
      <c r="AA26" s="41" t="s">
        <v>200</v>
      </c>
    </row>
    <row r="28" spans="1:47">
      <c r="F28" s="22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5">
    <tabColor indexed="47"/>
  </sheetPr>
  <dimension ref="A2:J125"/>
  <sheetViews>
    <sheetView zoomScale="85" workbookViewId="0">
      <selection sqref="A1:XFD1048576"/>
    </sheetView>
  </sheetViews>
  <sheetFormatPr defaultRowHeight="12.75"/>
  <cols>
    <col min="1" max="1" width="36.85546875" customWidth="1"/>
    <col min="2" max="5" width="10.28515625" bestFit="1" customWidth="1"/>
    <col min="6" max="6" width="11.28515625" bestFit="1" customWidth="1"/>
  </cols>
  <sheetData>
    <row r="2" spans="1:6">
      <c r="A2" t="s">
        <v>201</v>
      </c>
    </row>
    <row r="4" spans="1:6">
      <c r="A4" s="42" t="s">
        <v>202</v>
      </c>
      <c r="B4" t="s">
        <v>770</v>
      </c>
      <c r="C4" t="s">
        <v>771</v>
      </c>
      <c r="D4" t="s">
        <v>772</v>
      </c>
      <c r="E4" t="s">
        <v>773</v>
      </c>
      <c r="F4" t="s">
        <v>774</v>
      </c>
    </row>
    <row r="5" spans="1:6">
      <c r="B5" s="22">
        <v>42369</v>
      </c>
      <c r="C5" s="22">
        <v>42460</v>
      </c>
      <c r="D5" s="22">
        <v>42551</v>
      </c>
      <c r="E5" s="22">
        <v>42643</v>
      </c>
      <c r="F5" s="22">
        <v>42735</v>
      </c>
    </row>
    <row r="6" spans="1:6">
      <c r="A6" t="s">
        <v>203</v>
      </c>
      <c r="B6">
        <v>5730</v>
      </c>
      <c r="C6">
        <v>5590</v>
      </c>
      <c r="D6">
        <v>5647</v>
      </c>
      <c r="E6">
        <v>5749</v>
      </c>
      <c r="F6">
        <v>5716</v>
      </c>
    </row>
    <row r="7" spans="1:6">
      <c r="A7" t="s">
        <v>204</v>
      </c>
      <c r="B7">
        <v>1442</v>
      </c>
      <c r="C7">
        <v>1449</v>
      </c>
      <c r="D7">
        <v>1456</v>
      </c>
      <c r="E7">
        <v>1546</v>
      </c>
      <c r="F7">
        <v>1523</v>
      </c>
    </row>
    <row r="8" spans="1:6">
      <c r="A8" s="43" t="s">
        <v>205</v>
      </c>
      <c r="B8">
        <v>586</v>
      </c>
      <c r="C8">
        <v>617</v>
      </c>
      <c r="D8">
        <v>608</v>
      </c>
      <c r="E8">
        <v>682</v>
      </c>
      <c r="F8">
        <v>620</v>
      </c>
    </row>
    <row r="9" spans="1:6">
      <c r="A9" s="43" t="s">
        <v>206</v>
      </c>
      <c r="B9">
        <v>312</v>
      </c>
      <c r="C9">
        <v>287</v>
      </c>
      <c r="D9">
        <v>277</v>
      </c>
      <c r="E9">
        <v>284</v>
      </c>
      <c r="F9">
        <v>276</v>
      </c>
    </row>
    <row r="10" spans="1:6">
      <c r="A10" s="43" t="s">
        <v>207</v>
      </c>
      <c r="B10">
        <v>2</v>
      </c>
      <c r="C10">
        <v>1</v>
      </c>
      <c r="D10">
        <v>8</v>
      </c>
      <c r="E10">
        <v>5</v>
      </c>
      <c r="F10">
        <v>5</v>
      </c>
    </row>
    <row r="11" spans="1:6">
      <c r="A11" s="43" t="s">
        <v>208</v>
      </c>
      <c r="B11">
        <v>5</v>
      </c>
      <c r="C11">
        <v>13</v>
      </c>
      <c r="D11">
        <v>10</v>
      </c>
      <c r="E11">
        <v>17</v>
      </c>
      <c r="F11">
        <v>23</v>
      </c>
    </row>
    <row r="12" spans="1:6">
      <c r="A12" s="43" t="s">
        <v>209</v>
      </c>
      <c r="B12">
        <v>526</v>
      </c>
      <c r="C12">
        <v>520</v>
      </c>
      <c r="D12">
        <v>538</v>
      </c>
      <c r="E12">
        <v>548</v>
      </c>
      <c r="F12">
        <v>591</v>
      </c>
    </row>
    <row r="13" spans="1:6">
      <c r="A13" s="43" t="s">
        <v>210</v>
      </c>
      <c r="B13">
        <v>11</v>
      </c>
      <c r="C13">
        <v>11</v>
      </c>
      <c r="D13">
        <v>15</v>
      </c>
      <c r="E13">
        <v>10</v>
      </c>
      <c r="F13">
        <v>8</v>
      </c>
    </row>
    <row r="14" spans="1:6">
      <c r="A14" s="44" t="s">
        <v>211</v>
      </c>
      <c r="B14">
        <v>1442</v>
      </c>
      <c r="C14">
        <v>1449</v>
      </c>
      <c r="D14">
        <v>1456</v>
      </c>
      <c r="E14">
        <v>1546</v>
      </c>
      <c r="F14">
        <v>1523</v>
      </c>
    </row>
    <row r="15" spans="1:6">
      <c r="A15" s="43" t="s">
        <v>212</v>
      </c>
      <c r="B15">
        <v>104</v>
      </c>
      <c r="C15">
        <v>82</v>
      </c>
      <c r="D15">
        <v>99</v>
      </c>
      <c r="E15">
        <v>117</v>
      </c>
      <c r="F15">
        <v>93</v>
      </c>
    </row>
    <row r="16" spans="1:6">
      <c r="A16" s="43" t="s">
        <v>213</v>
      </c>
      <c r="B16">
        <v>159</v>
      </c>
      <c r="C16">
        <v>144</v>
      </c>
      <c r="D16">
        <v>146</v>
      </c>
      <c r="E16">
        <v>143</v>
      </c>
      <c r="F16">
        <v>123</v>
      </c>
    </row>
    <row r="17" spans="1:10">
      <c r="A17" s="43" t="s">
        <v>214</v>
      </c>
      <c r="B17">
        <v>304</v>
      </c>
      <c r="C17">
        <v>250</v>
      </c>
      <c r="D17">
        <v>294</v>
      </c>
      <c r="E17">
        <v>267</v>
      </c>
      <c r="F17">
        <v>268</v>
      </c>
    </row>
    <row r="18" spans="1:10">
      <c r="A18" s="43" t="s">
        <v>215</v>
      </c>
      <c r="B18">
        <v>910</v>
      </c>
      <c r="C18">
        <v>881</v>
      </c>
      <c r="D18">
        <v>851</v>
      </c>
      <c r="E18">
        <v>825</v>
      </c>
      <c r="F18">
        <v>916</v>
      </c>
    </row>
    <row r="19" spans="1:10">
      <c r="A19" s="44" t="s">
        <v>216</v>
      </c>
      <c r="B19">
        <v>2721</v>
      </c>
      <c r="C19">
        <v>2699</v>
      </c>
      <c r="D19">
        <v>2722</v>
      </c>
      <c r="E19">
        <v>2737</v>
      </c>
      <c r="F19">
        <v>2693</v>
      </c>
    </row>
    <row r="20" spans="1:10">
      <c r="A20" s="43" t="s">
        <v>217</v>
      </c>
      <c r="B20">
        <v>351</v>
      </c>
      <c r="C20">
        <v>324</v>
      </c>
      <c r="D20">
        <v>333</v>
      </c>
      <c r="E20">
        <v>374</v>
      </c>
      <c r="F20">
        <v>342</v>
      </c>
    </row>
    <row r="21" spans="1:10">
      <c r="A21" s="43" t="s">
        <v>218</v>
      </c>
      <c r="B21">
        <v>240</v>
      </c>
      <c r="C21">
        <v>242</v>
      </c>
      <c r="D21">
        <v>252</v>
      </c>
      <c r="E21">
        <v>247</v>
      </c>
      <c r="F21">
        <v>235</v>
      </c>
    </row>
    <row r="22" spans="1:10">
      <c r="A22" s="43" t="s">
        <v>219</v>
      </c>
      <c r="B22">
        <v>1708</v>
      </c>
      <c r="C22">
        <v>1693</v>
      </c>
      <c r="D22">
        <v>1635</v>
      </c>
      <c r="E22">
        <v>1668</v>
      </c>
      <c r="F22">
        <v>1691</v>
      </c>
    </row>
    <row r="23" spans="1:10">
      <c r="A23" s="43" t="s">
        <v>220</v>
      </c>
      <c r="B23">
        <v>422</v>
      </c>
      <c r="C23">
        <v>440</v>
      </c>
      <c r="D23">
        <v>502</v>
      </c>
      <c r="E23">
        <v>448</v>
      </c>
      <c r="F23">
        <v>425</v>
      </c>
    </row>
    <row r="24" spans="1:10">
      <c r="A24" s="43" t="s">
        <v>221</v>
      </c>
      <c r="B24">
        <v>90</v>
      </c>
      <c r="C24">
        <v>85</v>
      </c>
      <c r="D24">
        <v>79</v>
      </c>
      <c r="E24">
        <v>114</v>
      </c>
      <c r="F24">
        <v>100</v>
      </c>
    </row>
    <row r="30" spans="1:10">
      <c r="A30" s="42" t="s">
        <v>222</v>
      </c>
      <c r="B30" t="s">
        <v>770</v>
      </c>
      <c r="C30" t="s">
        <v>771</v>
      </c>
      <c r="D30" t="s">
        <v>772</v>
      </c>
      <c r="E30" t="s">
        <v>773</v>
      </c>
      <c r="F30" t="s">
        <v>774</v>
      </c>
    </row>
    <row r="31" spans="1:10">
      <c r="B31" s="22">
        <v>42369</v>
      </c>
      <c r="C31" s="22">
        <v>42460</v>
      </c>
      <c r="D31" s="22">
        <v>42551</v>
      </c>
      <c r="E31" s="22">
        <v>42643</v>
      </c>
      <c r="F31" s="22">
        <v>42735</v>
      </c>
      <c r="G31" s="45"/>
    </row>
    <row r="32" spans="1:10">
      <c r="A32" t="s">
        <v>203</v>
      </c>
      <c r="B32" s="46">
        <v>0.96369982547993016</v>
      </c>
      <c r="C32" s="46">
        <v>0.94865831842576032</v>
      </c>
      <c r="D32" s="46">
        <v>0.95679121657517263</v>
      </c>
      <c r="E32" s="46">
        <v>0.94312054270307877</v>
      </c>
      <c r="F32" s="46">
        <v>0.94104268719384188</v>
      </c>
      <c r="G32" s="46"/>
      <c r="H32" s="46"/>
      <c r="I32" s="46"/>
      <c r="J32" s="46"/>
    </row>
    <row r="33" spans="1:10">
      <c r="A33" t="s">
        <v>204</v>
      </c>
      <c r="B33" s="46">
        <v>0.95977808599167824</v>
      </c>
      <c r="C33" s="46">
        <v>0.93581780538302273</v>
      </c>
      <c r="D33" s="46">
        <v>0.9601648351648352</v>
      </c>
      <c r="E33" s="46">
        <v>0.91914618369987067</v>
      </c>
      <c r="F33" s="46">
        <v>0.92252133946158899</v>
      </c>
      <c r="G33" s="46"/>
      <c r="H33" s="46"/>
      <c r="I33" s="46"/>
      <c r="J33" s="46"/>
    </row>
    <row r="34" spans="1:10">
      <c r="A34" s="43" t="s">
        <v>205</v>
      </c>
      <c r="B34" s="46">
        <v>0.96075085324232079</v>
      </c>
      <c r="C34" s="46">
        <v>0.94165316045380876</v>
      </c>
      <c r="D34" s="46">
        <v>0.96710526315789469</v>
      </c>
      <c r="E34" s="46">
        <v>0.92815249266862165</v>
      </c>
      <c r="F34" s="46">
        <v>0.93387096774193545</v>
      </c>
      <c r="G34" s="46"/>
      <c r="H34" s="46"/>
      <c r="I34" s="46"/>
      <c r="J34" s="46"/>
    </row>
    <row r="35" spans="1:10">
      <c r="A35" s="43" t="s">
        <v>206</v>
      </c>
      <c r="B35" s="46">
        <v>0.96794871794871795</v>
      </c>
      <c r="C35" s="46">
        <v>0.95121951219512191</v>
      </c>
      <c r="D35" s="46">
        <v>0.96028880866425992</v>
      </c>
      <c r="E35" s="46">
        <v>0.95070422535211263</v>
      </c>
      <c r="F35" s="46">
        <v>0.95652173913043481</v>
      </c>
      <c r="G35" s="46"/>
      <c r="H35" s="46"/>
      <c r="I35" s="46"/>
      <c r="J35" s="46"/>
    </row>
    <row r="36" spans="1:10">
      <c r="A36" s="43" t="s">
        <v>207</v>
      </c>
      <c r="B36" s="46">
        <v>1</v>
      </c>
      <c r="C36" s="46">
        <v>1</v>
      </c>
      <c r="D36" s="46">
        <v>1</v>
      </c>
      <c r="E36" s="46">
        <v>1</v>
      </c>
      <c r="F36" s="46">
        <v>1</v>
      </c>
      <c r="G36" s="46"/>
      <c r="H36" s="46"/>
      <c r="I36" s="46"/>
      <c r="J36" s="46"/>
    </row>
    <row r="37" spans="1:10">
      <c r="A37" s="43" t="s">
        <v>208</v>
      </c>
      <c r="B37" s="46">
        <v>1</v>
      </c>
      <c r="C37" s="46">
        <v>1</v>
      </c>
      <c r="D37" s="46">
        <v>1</v>
      </c>
      <c r="E37" s="46">
        <v>1</v>
      </c>
      <c r="F37" s="46">
        <v>1</v>
      </c>
      <c r="G37" s="46"/>
      <c r="H37" s="46"/>
      <c r="I37" s="46"/>
      <c r="J37" s="46"/>
    </row>
    <row r="38" spans="1:10">
      <c r="A38" s="43" t="s">
        <v>209</v>
      </c>
      <c r="B38" s="46">
        <v>0.95247148288973382</v>
      </c>
      <c r="C38" s="46">
        <v>0.91730769230769227</v>
      </c>
      <c r="D38" s="46">
        <v>0.94981412639405205</v>
      </c>
      <c r="E38" s="46">
        <v>0.88686131386861311</v>
      </c>
      <c r="F38" s="46">
        <v>0.89001692047377323</v>
      </c>
      <c r="G38" s="46"/>
      <c r="H38" s="46"/>
      <c r="I38" s="46"/>
      <c r="J38" s="46"/>
    </row>
    <row r="39" spans="1:10">
      <c r="A39" s="43" t="s">
        <v>210</v>
      </c>
      <c r="B39" s="46">
        <v>1</v>
      </c>
      <c r="C39" s="46">
        <v>1</v>
      </c>
      <c r="D39" s="46">
        <v>1</v>
      </c>
      <c r="E39" s="46">
        <v>1</v>
      </c>
      <c r="F39" s="46">
        <v>1</v>
      </c>
      <c r="G39" s="46"/>
      <c r="H39" s="46"/>
      <c r="I39" s="46"/>
      <c r="J39" s="46"/>
    </row>
    <row r="40" spans="1:10">
      <c r="A40" s="44" t="s">
        <v>211</v>
      </c>
      <c r="B40" s="46">
        <v>0.95977808599167824</v>
      </c>
      <c r="C40" s="46">
        <v>0.93581780538302273</v>
      </c>
      <c r="D40" s="46">
        <v>0.9601648351648352</v>
      </c>
      <c r="E40" s="46">
        <v>0.91914618369987067</v>
      </c>
      <c r="F40" s="46">
        <v>0.92252133946158899</v>
      </c>
      <c r="G40" s="46"/>
      <c r="H40" s="46"/>
      <c r="I40" s="46"/>
      <c r="J40" s="46"/>
    </row>
    <row r="41" spans="1:10">
      <c r="A41" s="43" t="s">
        <v>212</v>
      </c>
      <c r="B41" s="46">
        <v>0.99038461538461542</v>
      </c>
      <c r="C41" s="46">
        <v>1</v>
      </c>
      <c r="D41" s="46">
        <v>0.98989898989898994</v>
      </c>
      <c r="E41" s="46">
        <v>1</v>
      </c>
      <c r="F41" s="46">
        <v>1</v>
      </c>
      <c r="G41" s="46"/>
      <c r="H41" s="46"/>
      <c r="I41" s="46"/>
      <c r="J41" s="46"/>
    </row>
    <row r="42" spans="1:10">
      <c r="A42" s="43" t="s">
        <v>213</v>
      </c>
      <c r="B42" s="46">
        <v>0.98742138364779874</v>
      </c>
      <c r="C42" s="46">
        <v>1</v>
      </c>
      <c r="D42" s="46">
        <v>0.98630136986301364</v>
      </c>
      <c r="E42" s="46">
        <v>0.965034965034965</v>
      </c>
      <c r="F42" s="46">
        <v>0.95121951219512191</v>
      </c>
      <c r="G42" s="46"/>
      <c r="H42" s="46"/>
      <c r="I42" s="46"/>
      <c r="J42" s="46"/>
    </row>
    <row r="43" spans="1:10">
      <c r="A43" s="43" t="s">
        <v>214</v>
      </c>
      <c r="B43" s="46">
        <v>0.97039473684210531</v>
      </c>
      <c r="C43" s="46">
        <v>0.95599999999999996</v>
      </c>
      <c r="D43" s="46">
        <v>0.95238095238095233</v>
      </c>
      <c r="E43" s="46">
        <v>0.93258426966292129</v>
      </c>
      <c r="F43" s="46">
        <v>0.98134328358208955</v>
      </c>
      <c r="G43" s="46"/>
      <c r="H43" s="46"/>
      <c r="I43" s="46"/>
      <c r="J43" s="46"/>
    </row>
    <row r="44" spans="1:10">
      <c r="A44" s="43" t="s">
        <v>215</v>
      </c>
      <c r="B44" s="46">
        <v>0.96593406593406594</v>
      </c>
      <c r="C44" s="46">
        <v>0.94778660612939836</v>
      </c>
      <c r="D44" s="46">
        <v>0.94594594594594594</v>
      </c>
      <c r="E44" s="46">
        <v>0.93090909090909091</v>
      </c>
      <c r="F44" s="46">
        <v>0.93231441048034935</v>
      </c>
      <c r="G44" s="46"/>
      <c r="H44" s="46"/>
      <c r="I44" s="46"/>
      <c r="J44" s="46"/>
    </row>
    <row r="45" spans="1:10">
      <c r="A45" s="44" t="s">
        <v>216</v>
      </c>
      <c r="B45" s="46">
        <v>0.96067622197721425</v>
      </c>
      <c r="C45" s="46">
        <v>0.94924045942941826</v>
      </c>
      <c r="D45" s="46">
        <v>0.95481263776634828</v>
      </c>
      <c r="E45" s="46">
        <v>0.95542564852027767</v>
      </c>
      <c r="F45" s="46">
        <v>0.94578536947642033</v>
      </c>
      <c r="G45" s="46"/>
      <c r="H45" s="46"/>
      <c r="I45" s="46"/>
      <c r="J45" s="46"/>
    </row>
    <row r="46" spans="1:10">
      <c r="A46" s="43" t="s">
        <v>217</v>
      </c>
      <c r="B46" s="46">
        <v>0.9971509971509972</v>
      </c>
      <c r="C46" s="46">
        <v>0.97222222222222221</v>
      </c>
      <c r="D46" s="46">
        <v>0.98498498498498499</v>
      </c>
      <c r="E46" s="46">
        <v>0.99465240641711228</v>
      </c>
      <c r="F46" s="46">
        <v>0.99415204678362568</v>
      </c>
      <c r="G46" s="46"/>
      <c r="H46" s="46"/>
      <c r="I46" s="46"/>
      <c r="J46" s="46"/>
    </row>
    <row r="47" spans="1:10">
      <c r="A47" s="43" t="s">
        <v>218</v>
      </c>
      <c r="B47" s="46">
        <v>0.98333333333333328</v>
      </c>
      <c r="C47" s="46">
        <v>0.98347107438016534</v>
      </c>
      <c r="D47" s="46">
        <v>0.98412698412698407</v>
      </c>
      <c r="E47" s="46">
        <v>0.98380566801619429</v>
      </c>
      <c r="F47" s="46">
        <v>0.97446808510638294</v>
      </c>
      <c r="G47" s="46"/>
      <c r="H47" s="46"/>
      <c r="I47" s="46"/>
      <c r="J47" s="46"/>
    </row>
    <row r="48" spans="1:10">
      <c r="A48" s="43" t="s">
        <v>219</v>
      </c>
      <c r="B48" s="46">
        <v>0.95140515222482436</v>
      </c>
      <c r="C48" s="46">
        <v>0.93384524512699352</v>
      </c>
      <c r="D48" s="46">
        <v>0.94311926605504592</v>
      </c>
      <c r="E48" s="46">
        <v>0.93764988009592332</v>
      </c>
      <c r="F48" s="46">
        <v>0.92607924305144884</v>
      </c>
      <c r="G48" s="46"/>
      <c r="H48" s="46"/>
      <c r="I48" s="46"/>
      <c r="J48" s="46"/>
    </row>
    <row r="49" spans="1:10">
      <c r="A49" s="43" t="s">
        <v>220</v>
      </c>
      <c r="B49" s="46">
        <v>0.95497630331753558</v>
      </c>
      <c r="C49" s="46">
        <v>0.97272727272727277</v>
      </c>
      <c r="D49" s="46">
        <v>0.95816733067729087</v>
      </c>
      <c r="E49" s="46">
        <v>0.9732142857142857</v>
      </c>
      <c r="F49" s="46">
        <v>0.96941176470588231</v>
      </c>
      <c r="G49" s="46"/>
      <c r="H49" s="46"/>
      <c r="I49" s="46"/>
      <c r="J49" s="46"/>
    </row>
    <row r="50" spans="1:10">
      <c r="A50" s="43" t="s">
        <v>221</v>
      </c>
      <c r="B50" s="46">
        <v>1</v>
      </c>
      <c r="C50" s="46">
        <v>1</v>
      </c>
      <c r="D50" s="46">
        <v>1</v>
      </c>
      <c r="E50" s="46">
        <v>1</v>
      </c>
      <c r="F50" s="46">
        <v>1</v>
      </c>
    </row>
    <row r="55" spans="1:10">
      <c r="A55" s="42" t="s">
        <v>223</v>
      </c>
      <c r="B55" t="s">
        <v>770</v>
      </c>
      <c r="C55" t="s">
        <v>771</v>
      </c>
      <c r="D55" t="s">
        <v>772</v>
      </c>
      <c r="E55" t="s">
        <v>773</v>
      </c>
      <c r="F55" t="s">
        <v>774</v>
      </c>
    </row>
    <row r="56" spans="1:10">
      <c r="B56" s="22">
        <v>42369</v>
      </c>
      <c r="C56" s="22">
        <v>42460</v>
      </c>
      <c r="D56" s="22">
        <v>42551</v>
      </c>
      <c r="E56" s="22">
        <v>42643</v>
      </c>
      <c r="F56" s="22">
        <v>42735</v>
      </c>
    </row>
    <row r="57" spans="1:10">
      <c r="A57" t="s">
        <v>203</v>
      </c>
      <c r="B57" s="47">
        <v>168</v>
      </c>
      <c r="C57" s="47">
        <v>118</v>
      </c>
      <c r="D57" s="47">
        <v>145</v>
      </c>
      <c r="E57" s="47">
        <v>138</v>
      </c>
      <c r="F57" s="47">
        <v>176</v>
      </c>
    </row>
    <row r="58" spans="1:10">
      <c r="A58" t="s">
        <v>204</v>
      </c>
      <c r="B58" s="47">
        <v>112</v>
      </c>
      <c r="C58" s="47">
        <v>92</v>
      </c>
      <c r="D58" s="47">
        <v>145</v>
      </c>
      <c r="E58" s="47">
        <v>111</v>
      </c>
      <c r="F58" s="47">
        <v>176</v>
      </c>
    </row>
    <row r="59" spans="1:10">
      <c r="A59" s="43" t="s">
        <v>205</v>
      </c>
      <c r="B59" s="47">
        <v>83</v>
      </c>
      <c r="C59" s="47">
        <v>88</v>
      </c>
      <c r="D59" s="47">
        <v>145</v>
      </c>
      <c r="E59" s="47">
        <v>84</v>
      </c>
      <c r="F59" s="47">
        <v>176</v>
      </c>
    </row>
    <row r="60" spans="1:10">
      <c r="A60" s="43" t="s">
        <v>206</v>
      </c>
      <c r="B60" s="47">
        <v>112</v>
      </c>
      <c r="C60" s="47">
        <v>86</v>
      </c>
      <c r="D60" s="47">
        <v>67</v>
      </c>
      <c r="E60" s="47">
        <v>98</v>
      </c>
      <c r="F60" s="47">
        <v>98</v>
      </c>
    </row>
    <row r="61" spans="1:10">
      <c r="A61" s="43" t="s">
        <v>207</v>
      </c>
      <c r="B61" s="47">
        <v>0</v>
      </c>
      <c r="C61" s="47">
        <v>8</v>
      </c>
      <c r="D61" s="47">
        <v>18</v>
      </c>
      <c r="E61" s="47">
        <v>12</v>
      </c>
      <c r="F61" s="47">
        <v>18</v>
      </c>
    </row>
    <row r="62" spans="1:10">
      <c r="A62" s="43" t="s">
        <v>208</v>
      </c>
      <c r="B62" s="47">
        <v>13</v>
      </c>
      <c r="C62" s="47">
        <v>19</v>
      </c>
      <c r="D62" s="47">
        <v>26</v>
      </c>
      <c r="E62" s="47">
        <v>19</v>
      </c>
      <c r="F62" s="47">
        <v>22</v>
      </c>
    </row>
    <row r="63" spans="1:10">
      <c r="A63" s="43" t="s">
        <v>209</v>
      </c>
      <c r="B63" s="47">
        <v>83</v>
      </c>
      <c r="C63" s="47">
        <v>92</v>
      </c>
      <c r="D63" s="47">
        <v>97</v>
      </c>
      <c r="E63" s="47">
        <v>111</v>
      </c>
      <c r="F63" s="47">
        <v>82</v>
      </c>
    </row>
    <row r="64" spans="1:10">
      <c r="A64" s="43" t="s">
        <v>210</v>
      </c>
      <c r="B64" s="47">
        <v>25</v>
      </c>
      <c r="C64" s="47">
        <v>14</v>
      </c>
      <c r="D64" s="47">
        <v>15</v>
      </c>
      <c r="E64" s="47">
        <v>13</v>
      </c>
      <c r="F64" s="47">
        <v>9</v>
      </c>
    </row>
    <row r="65" spans="1:6">
      <c r="A65" s="44" t="s">
        <v>211</v>
      </c>
      <c r="B65" s="47">
        <v>112</v>
      </c>
      <c r="C65" s="47">
        <v>92</v>
      </c>
      <c r="D65" s="47">
        <v>145</v>
      </c>
      <c r="E65" s="47">
        <v>111</v>
      </c>
      <c r="F65" s="47">
        <v>176</v>
      </c>
    </row>
    <row r="66" spans="1:6">
      <c r="A66" s="43" t="s">
        <v>212</v>
      </c>
      <c r="B66" s="47">
        <v>39</v>
      </c>
      <c r="C66" s="47">
        <v>31</v>
      </c>
      <c r="D66" s="47">
        <v>56</v>
      </c>
      <c r="E66" s="47">
        <v>28</v>
      </c>
      <c r="F66" s="47">
        <v>28</v>
      </c>
    </row>
    <row r="67" spans="1:6">
      <c r="A67" s="43" t="s">
        <v>213</v>
      </c>
      <c r="B67" s="47">
        <v>52</v>
      </c>
      <c r="C67" s="47">
        <v>31</v>
      </c>
      <c r="D67" s="47">
        <v>39</v>
      </c>
      <c r="E67" s="47">
        <v>83</v>
      </c>
      <c r="F67" s="47">
        <v>114</v>
      </c>
    </row>
    <row r="68" spans="1:6">
      <c r="A68" s="43" t="s">
        <v>214</v>
      </c>
      <c r="B68" s="47">
        <v>71</v>
      </c>
      <c r="C68" s="47">
        <v>55</v>
      </c>
      <c r="D68" s="47">
        <v>66</v>
      </c>
      <c r="E68" s="47">
        <v>83</v>
      </c>
      <c r="F68" s="47">
        <v>75</v>
      </c>
    </row>
    <row r="69" spans="1:6">
      <c r="A69" s="43" t="s">
        <v>215</v>
      </c>
      <c r="B69" s="47">
        <v>81</v>
      </c>
      <c r="C69" s="47">
        <v>99</v>
      </c>
      <c r="D69" s="47">
        <v>111</v>
      </c>
      <c r="E69" s="47">
        <v>111</v>
      </c>
      <c r="F69" s="47">
        <v>101</v>
      </c>
    </row>
    <row r="70" spans="1:6">
      <c r="A70" s="44" t="s">
        <v>216</v>
      </c>
      <c r="B70" s="47">
        <v>168</v>
      </c>
      <c r="C70" s="47">
        <v>118</v>
      </c>
      <c r="D70" s="47">
        <v>115</v>
      </c>
      <c r="E70" s="47">
        <v>138</v>
      </c>
      <c r="F70" s="47">
        <v>162</v>
      </c>
    </row>
    <row r="71" spans="1:6">
      <c r="A71" s="43" t="s">
        <v>217</v>
      </c>
      <c r="B71" s="47">
        <v>32</v>
      </c>
      <c r="C71" s="47">
        <v>99</v>
      </c>
      <c r="D71" s="47">
        <v>41</v>
      </c>
      <c r="E71" s="47">
        <v>52</v>
      </c>
      <c r="F71" s="47">
        <v>53</v>
      </c>
    </row>
    <row r="72" spans="1:6">
      <c r="A72" s="43" t="s">
        <v>218</v>
      </c>
      <c r="B72" s="47">
        <v>60</v>
      </c>
      <c r="C72" s="47">
        <v>35</v>
      </c>
      <c r="D72" s="47">
        <v>48</v>
      </c>
      <c r="E72" s="47">
        <v>57</v>
      </c>
      <c r="F72" s="47">
        <v>74</v>
      </c>
    </row>
    <row r="73" spans="1:6">
      <c r="A73" s="43" t="s">
        <v>219</v>
      </c>
      <c r="B73" s="47">
        <v>168</v>
      </c>
      <c r="C73" s="47">
        <v>118</v>
      </c>
      <c r="D73" s="47">
        <v>115</v>
      </c>
      <c r="E73" s="47">
        <v>138</v>
      </c>
      <c r="F73" s="47">
        <v>162</v>
      </c>
    </row>
    <row r="74" spans="1:6">
      <c r="A74" s="43" t="s">
        <v>220</v>
      </c>
      <c r="B74" s="47">
        <v>70</v>
      </c>
      <c r="C74" s="47">
        <v>65</v>
      </c>
      <c r="D74" s="47">
        <v>90</v>
      </c>
      <c r="E74" s="47">
        <v>81</v>
      </c>
      <c r="F74" s="47">
        <v>75</v>
      </c>
    </row>
    <row r="75" spans="1:6">
      <c r="A75" s="43" t="s">
        <v>221</v>
      </c>
      <c r="B75" s="47">
        <v>27</v>
      </c>
      <c r="C75" s="47">
        <v>29</v>
      </c>
      <c r="D75" s="47">
        <v>29</v>
      </c>
      <c r="E75" s="47">
        <v>31</v>
      </c>
      <c r="F75" s="47">
        <v>28</v>
      </c>
    </row>
    <row r="80" spans="1:6">
      <c r="A80" s="42" t="s">
        <v>97</v>
      </c>
      <c r="B80" t="s">
        <v>770</v>
      </c>
      <c r="C80" t="s">
        <v>771</v>
      </c>
      <c r="D80" t="s">
        <v>772</v>
      </c>
      <c r="E80" t="s">
        <v>773</v>
      </c>
      <c r="F80" t="s">
        <v>774</v>
      </c>
    </row>
    <row r="81" spans="1:6">
      <c r="B81" s="22">
        <v>42369</v>
      </c>
      <c r="C81" s="22">
        <v>42460</v>
      </c>
      <c r="D81" s="22">
        <v>42551</v>
      </c>
      <c r="E81" s="22">
        <v>42643</v>
      </c>
      <c r="F81" s="22">
        <v>42735</v>
      </c>
    </row>
    <row r="82" spans="1:6">
      <c r="A82" t="s">
        <v>203</v>
      </c>
      <c r="B82" s="48">
        <v>6</v>
      </c>
      <c r="C82" s="48">
        <v>6</v>
      </c>
      <c r="D82" s="48">
        <v>6</v>
      </c>
      <c r="E82" s="48">
        <v>6</v>
      </c>
      <c r="F82" s="48">
        <v>6</v>
      </c>
    </row>
    <row r="83" spans="1:6">
      <c r="A83" t="s">
        <v>204</v>
      </c>
      <c r="B83" s="48">
        <v>6</v>
      </c>
      <c r="C83" s="48">
        <v>6</v>
      </c>
      <c r="D83" s="48">
        <v>6</v>
      </c>
      <c r="E83" s="48">
        <v>6</v>
      </c>
      <c r="F83" s="48">
        <v>6</v>
      </c>
    </row>
    <row r="84" spans="1:6">
      <c r="A84" s="43" t="s">
        <v>205</v>
      </c>
      <c r="B84" s="48">
        <v>7</v>
      </c>
      <c r="C84" s="48">
        <v>5</v>
      </c>
      <c r="D84" s="48">
        <v>6</v>
      </c>
      <c r="E84" s="48">
        <v>6</v>
      </c>
      <c r="F84" s="48">
        <v>6</v>
      </c>
    </row>
    <row r="85" spans="1:6">
      <c r="A85" s="43" t="s">
        <v>206</v>
      </c>
      <c r="B85" s="48">
        <v>6</v>
      </c>
      <c r="C85" s="48">
        <v>6</v>
      </c>
      <c r="D85" s="48">
        <v>5</v>
      </c>
      <c r="E85" s="48">
        <v>4</v>
      </c>
      <c r="F85" s="48">
        <v>5</v>
      </c>
    </row>
    <row r="86" spans="1:6">
      <c r="A86" s="43" t="s">
        <v>207</v>
      </c>
      <c r="B86" s="48" t="s">
        <v>598</v>
      </c>
      <c r="C86" s="48" t="s">
        <v>598</v>
      </c>
      <c r="D86" s="48">
        <v>1</v>
      </c>
      <c r="E86" s="48">
        <v>0</v>
      </c>
      <c r="F86" s="48">
        <v>4</v>
      </c>
    </row>
    <row r="87" spans="1:6">
      <c r="A87" s="43" t="s">
        <v>208</v>
      </c>
      <c r="B87" s="48">
        <v>0</v>
      </c>
      <c r="C87" s="48">
        <v>0</v>
      </c>
      <c r="D87" s="48">
        <v>1</v>
      </c>
      <c r="E87" s="48">
        <v>2</v>
      </c>
      <c r="F87" s="48">
        <v>0</v>
      </c>
    </row>
    <row r="88" spans="1:6">
      <c r="A88" s="43" t="s">
        <v>209</v>
      </c>
      <c r="B88" s="48">
        <v>6</v>
      </c>
      <c r="C88" s="48">
        <v>7</v>
      </c>
      <c r="D88" s="48">
        <v>7</v>
      </c>
      <c r="E88" s="48">
        <v>8</v>
      </c>
      <c r="F88" s="48">
        <v>8</v>
      </c>
    </row>
    <row r="89" spans="1:6">
      <c r="A89" s="43" t="s">
        <v>210</v>
      </c>
      <c r="B89" s="48">
        <v>4</v>
      </c>
      <c r="C89" s="48">
        <v>3</v>
      </c>
      <c r="D89" s="48">
        <v>0</v>
      </c>
      <c r="E89" s="48">
        <v>2</v>
      </c>
      <c r="F89" s="48">
        <v>0</v>
      </c>
    </row>
    <row r="90" spans="1:6">
      <c r="A90" s="44" t="s">
        <v>211</v>
      </c>
      <c r="B90" s="48">
        <v>6</v>
      </c>
      <c r="C90" s="48">
        <v>6</v>
      </c>
      <c r="D90" s="48">
        <v>6</v>
      </c>
      <c r="E90" s="48">
        <v>6</v>
      </c>
      <c r="F90" s="48">
        <v>6</v>
      </c>
    </row>
    <row r="91" spans="1:6">
      <c r="A91" s="43" t="s">
        <v>212</v>
      </c>
      <c r="B91" s="48">
        <v>7</v>
      </c>
      <c r="C91" s="48">
        <v>5</v>
      </c>
      <c r="D91" s="48">
        <v>2</v>
      </c>
      <c r="E91" s="48">
        <v>2</v>
      </c>
      <c r="F91" s="48">
        <v>2</v>
      </c>
    </row>
    <row r="92" spans="1:6">
      <c r="A92" s="43" t="s">
        <v>213</v>
      </c>
      <c r="B92" s="48">
        <v>2</v>
      </c>
      <c r="C92" s="48">
        <v>1</v>
      </c>
      <c r="D92" s="48">
        <v>1</v>
      </c>
      <c r="E92" s="48">
        <v>0</v>
      </c>
      <c r="F92" s="48">
        <v>0</v>
      </c>
    </row>
    <row r="93" spans="1:6">
      <c r="A93" s="43" t="s">
        <v>214</v>
      </c>
      <c r="B93" s="48">
        <v>0</v>
      </c>
      <c r="C93" s="48">
        <v>1</v>
      </c>
      <c r="D93" s="48">
        <v>0</v>
      </c>
      <c r="E93" s="48">
        <v>3</v>
      </c>
      <c r="F93" s="48">
        <v>1</v>
      </c>
    </row>
    <row r="94" spans="1:6">
      <c r="A94" s="43" t="s">
        <v>215</v>
      </c>
      <c r="B94" s="48">
        <v>9</v>
      </c>
      <c r="C94" s="48">
        <v>8</v>
      </c>
      <c r="D94" s="48">
        <v>8</v>
      </c>
      <c r="E94" s="48">
        <v>9</v>
      </c>
      <c r="F94" s="48">
        <v>10</v>
      </c>
    </row>
    <row r="95" spans="1:6">
      <c r="A95" s="44" t="s">
        <v>216</v>
      </c>
      <c r="B95" s="48">
        <v>6</v>
      </c>
      <c r="C95" s="48">
        <v>6</v>
      </c>
      <c r="D95" s="48">
        <v>6</v>
      </c>
      <c r="E95" s="48">
        <v>6</v>
      </c>
      <c r="F95" s="48">
        <v>5</v>
      </c>
    </row>
    <row r="96" spans="1:6">
      <c r="A96" s="43" t="s">
        <v>217</v>
      </c>
      <c r="B96" s="48">
        <v>1</v>
      </c>
      <c r="C96" s="48">
        <v>2</v>
      </c>
      <c r="D96" s="48">
        <v>1</v>
      </c>
      <c r="E96" s="48">
        <v>2</v>
      </c>
      <c r="F96" s="48">
        <v>3</v>
      </c>
    </row>
    <row r="97" spans="1:6">
      <c r="A97" s="43" t="s">
        <v>218</v>
      </c>
      <c r="B97" s="48">
        <v>2</v>
      </c>
      <c r="C97" s="48">
        <v>4</v>
      </c>
      <c r="D97" s="48">
        <v>2</v>
      </c>
      <c r="E97" s="48">
        <v>2</v>
      </c>
      <c r="F97" s="48">
        <v>2</v>
      </c>
    </row>
    <row r="98" spans="1:6">
      <c r="A98" s="43" t="s">
        <v>219</v>
      </c>
      <c r="B98" s="48">
        <v>8</v>
      </c>
      <c r="C98" s="48">
        <v>7</v>
      </c>
      <c r="D98" s="48">
        <v>7</v>
      </c>
      <c r="E98" s="48">
        <v>7</v>
      </c>
      <c r="F98" s="48">
        <v>7</v>
      </c>
    </row>
    <row r="99" spans="1:6">
      <c r="A99" s="43" t="s">
        <v>220</v>
      </c>
      <c r="B99" s="48">
        <v>2</v>
      </c>
      <c r="C99" s="48">
        <v>2</v>
      </c>
      <c r="D99" s="48">
        <v>2</v>
      </c>
      <c r="E99" s="48">
        <v>2</v>
      </c>
      <c r="F99" s="48">
        <v>2</v>
      </c>
    </row>
    <row r="100" spans="1:6">
      <c r="A100" s="43" t="s">
        <v>221</v>
      </c>
      <c r="B100" s="48">
        <v>12</v>
      </c>
      <c r="C100" s="48">
        <v>15</v>
      </c>
      <c r="D100" s="48">
        <v>13</v>
      </c>
      <c r="E100" s="48">
        <v>12</v>
      </c>
      <c r="F100" s="48">
        <v>12</v>
      </c>
    </row>
    <row r="105" spans="1:6">
      <c r="A105" s="42" t="s">
        <v>106</v>
      </c>
      <c r="B105" t="s">
        <v>770</v>
      </c>
      <c r="C105" t="s">
        <v>771</v>
      </c>
      <c r="D105" t="s">
        <v>772</v>
      </c>
      <c r="E105" t="s">
        <v>773</v>
      </c>
      <c r="F105" t="s">
        <v>774</v>
      </c>
    </row>
    <row r="106" spans="1:6">
      <c r="B106" s="22">
        <v>42369</v>
      </c>
      <c r="C106" s="22">
        <v>42460</v>
      </c>
      <c r="D106" s="22">
        <v>42551</v>
      </c>
      <c r="E106" s="22">
        <v>42643</v>
      </c>
      <c r="F106" s="22">
        <v>42735</v>
      </c>
    </row>
    <row r="107" spans="1:6">
      <c r="A107" t="s">
        <v>203</v>
      </c>
      <c r="B107" s="48">
        <v>26</v>
      </c>
      <c r="C107" s="48">
        <v>27</v>
      </c>
      <c r="D107" s="48">
        <v>27</v>
      </c>
      <c r="E107" s="48">
        <v>28</v>
      </c>
      <c r="F107" s="48">
        <v>27</v>
      </c>
    </row>
    <row r="108" spans="1:6">
      <c r="A108" t="s">
        <v>204</v>
      </c>
      <c r="B108" s="48">
        <v>27</v>
      </c>
      <c r="C108" s="48">
        <v>27</v>
      </c>
      <c r="D108" s="48">
        <v>26</v>
      </c>
      <c r="E108" s="48">
        <v>29</v>
      </c>
      <c r="F108" s="48">
        <v>29</v>
      </c>
    </row>
    <row r="109" spans="1:6">
      <c r="A109" s="43" t="s">
        <v>205</v>
      </c>
      <c r="B109" s="48">
        <v>27</v>
      </c>
      <c r="C109" s="48">
        <v>27</v>
      </c>
      <c r="D109" s="48">
        <v>25</v>
      </c>
      <c r="E109" s="48">
        <v>29</v>
      </c>
      <c r="F109" s="48">
        <v>27</v>
      </c>
    </row>
    <row r="110" spans="1:6">
      <c r="A110" s="43" t="s">
        <v>206</v>
      </c>
      <c r="B110" s="48">
        <v>28</v>
      </c>
      <c r="C110" s="48">
        <v>26</v>
      </c>
      <c r="D110" s="48">
        <v>26</v>
      </c>
      <c r="E110" s="48">
        <v>27</v>
      </c>
      <c r="F110" s="48">
        <v>26</v>
      </c>
    </row>
    <row r="111" spans="1:6">
      <c r="A111" s="43" t="s">
        <v>207</v>
      </c>
      <c r="B111" s="48" t="s">
        <v>598</v>
      </c>
      <c r="C111" s="48" t="s">
        <v>598</v>
      </c>
      <c r="D111" s="48" t="s">
        <v>598</v>
      </c>
      <c r="E111" s="48" t="s">
        <v>598</v>
      </c>
      <c r="F111" s="48" t="s">
        <v>598</v>
      </c>
    </row>
    <row r="112" spans="1:6">
      <c r="A112" s="43" t="s">
        <v>208</v>
      </c>
      <c r="B112" s="48" t="s">
        <v>598</v>
      </c>
      <c r="C112" s="48" t="s">
        <v>598</v>
      </c>
      <c r="D112" s="48" t="s">
        <v>598</v>
      </c>
      <c r="E112" s="48" t="s">
        <v>598</v>
      </c>
      <c r="F112" s="48" t="s">
        <v>598</v>
      </c>
    </row>
    <row r="113" spans="1:6">
      <c r="A113" s="43" t="s">
        <v>209</v>
      </c>
      <c r="B113" s="48">
        <v>25</v>
      </c>
      <c r="C113" s="48">
        <v>29</v>
      </c>
      <c r="D113" s="48">
        <v>27</v>
      </c>
      <c r="E113" s="48">
        <v>32</v>
      </c>
      <c r="F113" s="48">
        <v>34</v>
      </c>
    </row>
    <row r="114" spans="1:6">
      <c r="A114" s="43" t="s">
        <v>210</v>
      </c>
      <c r="B114" s="48" t="s">
        <v>598</v>
      </c>
      <c r="C114" s="48" t="s">
        <v>598</v>
      </c>
      <c r="D114" s="48" t="s">
        <v>598</v>
      </c>
      <c r="E114" s="48" t="s">
        <v>598</v>
      </c>
      <c r="F114" s="48" t="s">
        <v>598</v>
      </c>
    </row>
    <row r="115" spans="1:6">
      <c r="A115" s="44" t="s">
        <v>211</v>
      </c>
      <c r="B115" s="48">
        <v>27</v>
      </c>
      <c r="C115" s="48">
        <v>27</v>
      </c>
      <c r="D115" s="48">
        <v>26</v>
      </c>
      <c r="E115" s="48">
        <v>29</v>
      </c>
      <c r="F115" s="48">
        <v>29</v>
      </c>
    </row>
    <row r="116" spans="1:6">
      <c r="A116" s="43" t="s">
        <v>212</v>
      </c>
      <c r="B116" s="48">
        <v>21</v>
      </c>
      <c r="C116" s="48">
        <v>23</v>
      </c>
      <c r="D116" s="48">
        <v>17</v>
      </c>
      <c r="E116" s="48">
        <v>18</v>
      </c>
      <c r="F116" s="48">
        <v>18</v>
      </c>
    </row>
    <row r="117" spans="1:6">
      <c r="A117" s="43" t="s">
        <v>213</v>
      </c>
      <c r="B117" s="48">
        <v>21</v>
      </c>
      <c r="C117" s="48">
        <v>23</v>
      </c>
      <c r="D117" s="48">
        <v>21</v>
      </c>
      <c r="E117" s="48">
        <v>16</v>
      </c>
      <c r="F117" s="48">
        <v>23</v>
      </c>
    </row>
    <row r="118" spans="1:6">
      <c r="A118" s="43" t="s">
        <v>214</v>
      </c>
      <c r="B118" s="48">
        <v>24</v>
      </c>
      <c r="C118" s="48">
        <v>26</v>
      </c>
      <c r="D118" s="48">
        <v>25</v>
      </c>
      <c r="E118" s="48">
        <v>25</v>
      </c>
      <c r="F118" s="48">
        <v>17</v>
      </c>
    </row>
    <row r="119" spans="1:6">
      <c r="A119" s="43" t="s">
        <v>215</v>
      </c>
      <c r="B119" s="48">
        <v>27</v>
      </c>
      <c r="C119" s="48">
        <v>27</v>
      </c>
      <c r="D119" s="48">
        <v>27</v>
      </c>
      <c r="E119" s="48">
        <v>28</v>
      </c>
      <c r="F119" s="48">
        <v>28</v>
      </c>
    </row>
    <row r="120" spans="1:6">
      <c r="A120" s="44" t="s">
        <v>216</v>
      </c>
      <c r="B120" s="48">
        <v>26</v>
      </c>
      <c r="C120" s="48">
        <v>27</v>
      </c>
      <c r="D120" s="48">
        <v>27</v>
      </c>
      <c r="E120" s="48">
        <v>27</v>
      </c>
      <c r="F120" s="48">
        <v>27</v>
      </c>
    </row>
    <row r="121" spans="1:6">
      <c r="A121" s="43" t="s">
        <v>217</v>
      </c>
      <c r="B121" s="48">
        <v>18</v>
      </c>
      <c r="C121" s="48">
        <v>21</v>
      </c>
      <c r="D121" s="48">
        <v>15</v>
      </c>
      <c r="E121" s="48">
        <v>18</v>
      </c>
      <c r="F121" s="48">
        <v>18</v>
      </c>
    </row>
    <row r="122" spans="1:6">
      <c r="A122" s="43" t="s">
        <v>218</v>
      </c>
      <c r="B122" s="48">
        <v>22</v>
      </c>
      <c r="C122" s="48">
        <v>26</v>
      </c>
      <c r="D122" s="48">
        <v>23</v>
      </c>
      <c r="E122" s="48">
        <v>23</v>
      </c>
      <c r="F122" s="48">
        <v>22</v>
      </c>
    </row>
    <row r="123" spans="1:6">
      <c r="A123" s="43" t="s">
        <v>219</v>
      </c>
      <c r="B123" s="48">
        <v>27</v>
      </c>
      <c r="C123" s="48">
        <v>28</v>
      </c>
      <c r="D123" s="48">
        <v>28</v>
      </c>
      <c r="E123" s="48">
        <v>28</v>
      </c>
      <c r="F123" s="48">
        <v>29</v>
      </c>
    </row>
    <row r="124" spans="1:6">
      <c r="A124" s="43" t="s">
        <v>220</v>
      </c>
      <c r="B124" s="48">
        <v>26</v>
      </c>
      <c r="C124" s="48">
        <v>22</v>
      </c>
      <c r="D124" s="48">
        <v>25</v>
      </c>
      <c r="E124" s="48">
        <v>25</v>
      </c>
      <c r="F124" s="48">
        <v>23</v>
      </c>
    </row>
    <row r="125" spans="1:6">
      <c r="A125" s="43" t="s">
        <v>221</v>
      </c>
      <c r="B125" s="48">
        <v>20</v>
      </c>
      <c r="C125" s="48">
        <v>25</v>
      </c>
      <c r="D125" s="48">
        <v>28</v>
      </c>
      <c r="E125" s="48">
        <v>26</v>
      </c>
      <c r="F125" s="48">
        <v>20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 filterMode="1">
    <tabColor indexed="47"/>
  </sheetPr>
  <dimension ref="A1:P536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26" customWidth="1"/>
    <col min="3" max="3" width="41.5703125" customWidth="1"/>
    <col min="4" max="6" width="14.85546875" customWidth="1"/>
    <col min="7" max="7" width="12" customWidth="1"/>
    <col min="8" max="8" width="10.85546875" customWidth="1"/>
  </cols>
  <sheetData>
    <row r="1" spans="1:16" ht="12.75" customHeight="1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16">
      <c r="A2" t="s">
        <v>90</v>
      </c>
      <c r="B2" s="43" t="s">
        <v>104</v>
      </c>
      <c r="C2" s="43" t="s">
        <v>217</v>
      </c>
      <c r="D2" s="49">
        <v>351</v>
      </c>
      <c r="E2" s="49">
        <v>324</v>
      </c>
      <c r="F2" s="49">
        <v>333</v>
      </c>
      <c r="G2" s="49">
        <v>374</v>
      </c>
      <c r="H2" s="49">
        <v>342</v>
      </c>
      <c r="K2" t="b">
        <v>1</v>
      </c>
      <c r="L2" t="b">
        <v>1</v>
      </c>
      <c r="M2" t="b">
        <v>1</v>
      </c>
      <c r="N2" t="b">
        <v>1</v>
      </c>
      <c r="O2" t="b">
        <v>1</v>
      </c>
      <c r="P2" t="b">
        <v>1</v>
      </c>
    </row>
    <row r="3" spans="1:16" hidden="1">
      <c r="A3" t="s">
        <v>100</v>
      </c>
      <c r="B3" s="43" t="s">
        <v>104</v>
      </c>
      <c r="C3" s="43" t="s">
        <v>227</v>
      </c>
      <c r="D3" s="49">
        <v>295</v>
      </c>
      <c r="E3" s="49">
        <v>266</v>
      </c>
      <c r="F3" s="49">
        <v>295</v>
      </c>
      <c r="G3" s="49">
        <v>313</v>
      </c>
      <c r="H3" s="49">
        <v>275</v>
      </c>
      <c r="K3" t="b">
        <v>1</v>
      </c>
    </row>
    <row r="4" spans="1:16" hidden="1">
      <c r="A4" t="s">
        <v>110</v>
      </c>
      <c r="B4" s="43" t="s">
        <v>104</v>
      </c>
      <c r="C4" s="43" t="s">
        <v>228</v>
      </c>
      <c r="D4" s="49">
        <v>56</v>
      </c>
      <c r="E4" s="49">
        <v>58</v>
      </c>
      <c r="F4" s="49">
        <v>38</v>
      </c>
      <c r="G4" s="49">
        <v>61</v>
      </c>
      <c r="H4" s="49">
        <v>67</v>
      </c>
      <c r="K4" t="b">
        <v>1</v>
      </c>
    </row>
    <row r="5" spans="1:16" hidden="1">
      <c r="A5" t="s">
        <v>116</v>
      </c>
      <c r="B5" s="43" t="s">
        <v>104</v>
      </c>
      <c r="C5" s="43" t="s">
        <v>229</v>
      </c>
      <c r="D5" s="49">
        <v>98</v>
      </c>
      <c r="E5" s="49">
        <v>92</v>
      </c>
      <c r="F5" s="49">
        <v>78</v>
      </c>
      <c r="G5" s="49">
        <v>100</v>
      </c>
      <c r="H5" s="49">
        <v>126</v>
      </c>
    </row>
    <row r="6" spans="1:16" hidden="1">
      <c r="A6" t="s">
        <v>230</v>
      </c>
      <c r="B6" s="43" t="s">
        <v>104</v>
      </c>
      <c r="C6" s="43" t="s">
        <v>231</v>
      </c>
      <c r="D6" s="49">
        <v>51</v>
      </c>
      <c r="E6" s="49">
        <v>49</v>
      </c>
      <c r="F6" s="49">
        <v>53</v>
      </c>
      <c r="G6" s="49">
        <v>48</v>
      </c>
      <c r="H6" s="49">
        <v>66</v>
      </c>
    </row>
    <row r="7" spans="1:16" hidden="1">
      <c r="A7" t="s">
        <v>232</v>
      </c>
      <c r="B7" s="43" t="s">
        <v>104</v>
      </c>
      <c r="C7" s="43" t="s">
        <v>233</v>
      </c>
      <c r="D7" s="49">
        <v>47</v>
      </c>
      <c r="E7" s="49">
        <v>43</v>
      </c>
      <c r="F7" s="49">
        <v>25</v>
      </c>
      <c r="G7" s="49">
        <v>52</v>
      </c>
      <c r="H7" s="49">
        <v>60</v>
      </c>
    </row>
    <row r="8" spans="1:16" hidden="1">
      <c r="A8" t="s">
        <v>140</v>
      </c>
      <c r="B8" s="43" t="s">
        <v>104</v>
      </c>
      <c r="C8" s="43" t="s">
        <v>234</v>
      </c>
      <c r="D8" s="49">
        <v>2</v>
      </c>
      <c r="E8" s="49">
        <v>0</v>
      </c>
      <c r="F8" s="49">
        <v>2</v>
      </c>
      <c r="G8" s="49">
        <v>0</v>
      </c>
      <c r="H8" s="49">
        <v>1</v>
      </c>
    </row>
    <row r="9" spans="1:16" hidden="1">
      <c r="A9" t="s">
        <v>235</v>
      </c>
      <c r="B9" s="43" t="s">
        <v>104</v>
      </c>
      <c r="C9" s="43" t="s">
        <v>236</v>
      </c>
      <c r="D9" s="49">
        <v>1</v>
      </c>
      <c r="E9" s="49">
        <v>0</v>
      </c>
      <c r="F9" s="49">
        <v>1</v>
      </c>
      <c r="G9" s="49">
        <v>0</v>
      </c>
      <c r="H9" s="49">
        <v>0</v>
      </c>
    </row>
    <row r="10" spans="1:16" hidden="1">
      <c r="A10" t="s">
        <v>237</v>
      </c>
      <c r="B10" s="43" t="s">
        <v>104</v>
      </c>
      <c r="C10" s="43" t="s">
        <v>238</v>
      </c>
      <c r="D10" s="49">
        <v>1</v>
      </c>
      <c r="E10" s="49">
        <v>0</v>
      </c>
      <c r="F10" s="49">
        <v>1</v>
      </c>
      <c r="G10" s="49">
        <v>0</v>
      </c>
      <c r="H10" s="49">
        <v>1</v>
      </c>
    </row>
    <row r="11" spans="1:16" hidden="1">
      <c r="A11" t="s">
        <v>157</v>
      </c>
      <c r="B11" s="43" t="s">
        <v>104</v>
      </c>
      <c r="C11" s="43" t="s">
        <v>239</v>
      </c>
      <c r="D11" s="49">
        <v>60</v>
      </c>
      <c r="E11" s="49">
        <v>45</v>
      </c>
      <c r="F11" s="49">
        <v>61</v>
      </c>
      <c r="G11" s="49">
        <v>59</v>
      </c>
      <c r="H11" s="49">
        <v>50</v>
      </c>
    </row>
    <row r="12" spans="1:16" hidden="1">
      <c r="A12" t="s">
        <v>240</v>
      </c>
      <c r="B12" s="43" t="s">
        <v>104</v>
      </c>
      <c r="C12" s="43" t="s">
        <v>241</v>
      </c>
      <c r="D12" s="49">
        <v>52</v>
      </c>
      <c r="E12" s="49">
        <v>30</v>
      </c>
      <c r="F12" s="49">
        <v>49</v>
      </c>
      <c r="G12" s="49">
        <v>50</v>
      </c>
      <c r="H12" s="49">
        <v>44</v>
      </c>
    </row>
    <row r="13" spans="1:16" hidden="1">
      <c r="A13" t="s">
        <v>242</v>
      </c>
      <c r="B13" s="43" t="s">
        <v>104</v>
      </c>
      <c r="C13" s="43" t="s">
        <v>243</v>
      </c>
      <c r="D13" s="49">
        <v>8</v>
      </c>
      <c r="E13" s="49">
        <v>15</v>
      </c>
      <c r="F13" s="49">
        <v>12</v>
      </c>
      <c r="G13" s="49">
        <v>9</v>
      </c>
      <c r="H13" s="49">
        <v>6</v>
      </c>
    </row>
    <row r="14" spans="1:16" hidden="1">
      <c r="A14" t="s">
        <v>173</v>
      </c>
      <c r="B14" s="43" t="s">
        <v>104</v>
      </c>
      <c r="C14" s="43" t="s">
        <v>244</v>
      </c>
      <c r="D14" s="49">
        <v>14</v>
      </c>
      <c r="E14" s="49">
        <v>8</v>
      </c>
      <c r="F14" s="49">
        <v>8</v>
      </c>
      <c r="G14" s="49">
        <v>9</v>
      </c>
      <c r="H14" s="49">
        <v>14</v>
      </c>
    </row>
    <row r="15" spans="1:16" hidden="1">
      <c r="A15" t="s">
        <v>176</v>
      </c>
      <c r="B15" s="50" t="s">
        <v>104</v>
      </c>
      <c r="C15" s="43" t="s">
        <v>245</v>
      </c>
      <c r="D15" s="49">
        <v>25</v>
      </c>
      <c r="E15" s="49">
        <v>31</v>
      </c>
      <c r="F15" s="49">
        <v>34</v>
      </c>
      <c r="G15" s="49">
        <v>39</v>
      </c>
      <c r="H15" s="49">
        <v>30</v>
      </c>
    </row>
    <row r="16" spans="1:16" hidden="1">
      <c r="A16" t="s">
        <v>179</v>
      </c>
      <c r="B16" s="43" t="s">
        <v>104</v>
      </c>
      <c r="C16" s="43" t="s">
        <v>246</v>
      </c>
      <c r="D16" s="49">
        <v>14</v>
      </c>
      <c r="E16" s="49">
        <v>15</v>
      </c>
      <c r="F16" s="49">
        <v>14</v>
      </c>
      <c r="G16" s="49">
        <v>22</v>
      </c>
      <c r="H16" s="49">
        <v>14</v>
      </c>
    </row>
    <row r="17" spans="1:8" hidden="1">
      <c r="A17" t="s">
        <v>181</v>
      </c>
      <c r="B17" s="43" t="s">
        <v>104</v>
      </c>
      <c r="C17" s="43" t="s">
        <v>247</v>
      </c>
      <c r="D17" s="49">
        <v>15</v>
      </c>
      <c r="E17" s="49">
        <v>12</v>
      </c>
      <c r="F17" s="49">
        <v>19</v>
      </c>
      <c r="G17" s="49">
        <v>26</v>
      </c>
      <c r="H17" s="49">
        <v>7</v>
      </c>
    </row>
    <row r="18" spans="1:8" hidden="1">
      <c r="A18" t="s">
        <v>183</v>
      </c>
      <c r="B18" s="51" t="s">
        <v>104</v>
      </c>
      <c r="C18" s="43" t="s">
        <v>248</v>
      </c>
      <c r="D18" s="49">
        <v>8</v>
      </c>
      <c r="E18" s="49">
        <v>3</v>
      </c>
      <c r="F18" s="49">
        <v>2</v>
      </c>
      <c r="G18" s="49">
        <v>5</v>
      </c>
      <c r="H18" s="49">
        <v>3</v>
      </c>
    </row>
    <row r="19" spans="1:8" hidden="1">
      <c r="A19" t="s">
        <v>185</v>
      </c>
      <c r="B19" s="50" t="s">
        <v>104</v>
      </c>
      <c r="C19" s="43" t="s">
        <v>249</v>
      </c>
      <c r="D19" s="49">
        <v>34</v>
      </c>
      <c r="E19" s="49">
        <v>32</v>
      </c>
      <c r="F19" s="49">
        <v>34</v>
      </c>
      <c r="G19" s="49">
        <v>34</v>
      </c>
      <c r="H19" s="49">
        <v>29</v>
      </c>
    </row>
    <row r="20" spans="1:8" hidden="1">
      <c r="A20" t="s">
        <v>250</v>
      </c>
      <c r="B20" s="43" t="s">
        <v>104</v>
      </c>
      <c r="C20" s="43" t="s">
        <v>251</v>
      </c>
      <c r="D20" s="49">
        <v>81</v>
      </c>
      <c r="E20" s="49">
        <v>86</v>
      </c>
      <c r="F20" s="49">
        <v>81</v>
      </c>
      <c r="G20" s="49">
        <v>80</v>
      </c>
      <c r="H20" s="49">
        <v>68</v>
      </c>
    </row>
    <row r="21" spans="1:8">
      <c r="A21" t="s">
        <v>90</v>
      </c>
      <c r="B21" s="43" t="s">
        <v>115</v>
      </c>
      <c r="C21" s="43" t="s">
        <v>212</v>
      </c>
      <c r="D21" s="49">
        <v>104</v>
      </c>
      <c r="E21" s="49">
        <v>82</v>
      </c>
      <c r="F21" s="49">
        <v>99</v>
      </c>
      <c r="G21" s="49">
        <v>117</v>
      </c>
      <c r="H21" s="49">
        <v>93</v>
      </c>
    </row>
    <row r="22" spans="1:8" hidden="1">
      <c r="A22" t="s">
        <v>100</v>
      </c>
      <c r="B22" s="43" t="s">
        <v>115</v>
      </c>
      <c r="C22" s="43" t="s">
        <v>252</v>
      </c>
      <c r="D22" s="49">
        <v>99</v>
      </c>
      <c r="E22" s="49">
        <v>81</v>
      </c>
      <c r="F22" s="49">
        <v>94</v>
      </c>
      <c r="G22" s="49">
        <v>114</v>
      </c>
      <c r="H22" s="49">
        <v>87</v>
      </c>
    </row>
    <row r="23" spans="1:8" hidden="1">
      <c r="A23" t="s">
        <v>110</v>
      </c>
      <c r="B23" s="43" t="s">
        <v>115</v>
      </c>
      <c r="C23" s="43" t="s">
        <v>253</v>
      </c>
      <c r="D23" s="49">
        <v>5</v>
      </c>
      <c r="E23" s="49">
        <v>1</v>
      </c>
      <c r="F23" s="49">
        <v>5</v>
      </c>
      <c r="G23" s="49">
        <v>3</v>
      </c>
      <c r="H23" s="49">
        <v>6</v>
      </c>
    </row>
    <row r="24" spans="1:8" hidden="1">
      <c r="A24" t="s">
        <v>116</v>
      </c>
      <c r="B24" s="43" t="s">
        <v>115</v>
      </c>
      <c r="C24" s="43" t="s">
        <v>254</v>
      </c>
      <c r="D24" s="49">
        <v>18</v>
      </c>
      <c r="E24" s="49">
        <v>19</v>
      </c>
      <c r="F24" s="49">
        <v>21</v>
      </c>
      <c r="G24" s="49">
        <v>17</v>
      </c>
      <c r="H24" s="49">
        <v>14</v>
      </c>
    </row>
    <row r="25" spans="1:8" hidden="1">
      <c r="A25" t="s">
        <v>230</v>
      </c>
      <c r="B25" s="43" t="s">
        <v>115</v>
      </c>
      <c r="C25" s="43" t="s">
        <v>255</v>
      </c>
      <c r="D25" s="49">
        <v>18</v>
      </c>
      <c r="E25" s="49">
        <v>18</v>
      </c>
      <c r="F25" s="49">
        <v>21</v>
      </c>
      <c r="G25" s="49">
        <v>16</v>
      </c>
      <c r="H25" s="49">
        <v>12</v>
      </c>
    </row>
    <row r="26" spans="1:8" hidden="1">
      <c r="A26" t="s">
        <v>232</v>
      </c>
      <c r="B26" s="43" t="s">
        <v>115</v>
      </c>
      <c r="C26" s="43" t="s">
        <v>256</v>
      </c>
      <c r="D26" s="49">
        <v>0</v>
      </c>
      <c r="E26" s="49">
        <v>1</v>
      </c>
      <c r="F26" s="49">
        <v>0</v>
      </c>
      <c r="G26" s="49">
        <v>1</v>
      </c>
      <c r="H26" s="49">
        <v>2</v>
      </c>
    </row>
    <row r="27" spans="1:8" hidden="1">
      <c r="A27" t="s">
        <v>140</v>
      </c>
      <c r="B27" s="43" t="s">
        <v>115</v>
      </c>
      <c r="C27" s="43" t="s">
        <v>257</v>
      </c>
      <c r="D27" s="49">
        <v>3</v>
      </c>
      <c r="E27" s="49">
        <v>0</v>
      </c>
      <c r="F27" s="49">
        <v>1</v>
      </c>
      <c r="G27" s="49">
        <v>0</v>
      </c>
      <c r="H27" s="49">
        <v>1</v>
      </c>
    </row>
    <row r="28" spans="1:8" hidden="1">
      <c r="A28" t="s">
        <v>235</v>
      </c>
      <c r="B28" s="43" t="s">
        <v>115</v>
      </c>
      <c r="C28" s="43" t="s">
        <v>258</v>
      </c>
      <c r="D28" s="49">
        <v>2</v>
      </c>
      <c r="E28" s="49">
        <v>0</v>
      </c>
      <c r="F28" s="49">
        <v>0</v>
      </c>
      <c r="G28" s="49">
        <v>0</v>
      </c>
      <c r="H28" s="49">
        <v>0</v>
      </c>
    </row>
    <row r="29" spans="1:8" hidden="1">
      <c r="A29" t="s">
        <v>237</v>
      </c>
      <c r="B29" s="43" t="s">
        <v>115</v>
      </c>
      <c r="C29" s="43" t="s">
        <v>259</v>
      </c>
      <c r="D29" s="49">
        <v>1</v>
      </c>
      <c r="E29" s="49">
        <v>0</v>
      </c>
      <c r="F29" s="49">
        <v>1</v>
      </c>
      <c r="G29" s="49">
        <v>0</v>
      </c>
      <c r="H29" s="49">
        <v>1</v>
      </c>
    </row>
    <row r="30" spans="1:8" hidden="1">
      <c r="A30" t="s">
        <v>157</v>
      </c>
      <c r="B30" s="43" t="s">
        <v>115</v>
      </c>
      <c r="C30" s="43" t="s">
        <v>260</v>
      </c>
      <c r="D30" s="49">
        <v>16</v>
      </c>
      <c r="E30" s="49">
        <v>14</v>
      </c>
      <c r="F30" s="49">
        <v>16</v>
      </c>
      <c r="G30" s="49">
        <v>18</v>
      </c>
      <c r="H30" s="49">
        <v>20</v>
      </c>
    </row>
    <row r="31" spans="1:8" hidden="1">
      <c r="A31" t="s">
        <v>240</v>
      </c>
      <c r="B31" s="43" t="s">
        <v>115</v>
      </c>
      <c r="C31" s="43" t="s">
        <v>261</v>
      </c>
      <c r="D31" s="49">
        <v>12</v>
      </c>
      <c r="E31" s="49">
        <v>14</v>
      </c>
      <c r="F31" s="49">
        <v>12</v>
      </c>
      <c r="G31" s="49">
        <v>16</v>
      </c>
      <c r="H31" s="49">
        <v>17</v>
      </c>
    </row>
    <row r="32" spans="1:8" hidden="1">
      <c r="A32" t="s">
        <v>242</v>
      </c>
      <c r="B32" s="43" t="s">
        <v>115</v>
      </c>
      <c r="C32" s="43" t="s">
        <v>262</v>
      </c>
      <c r="D32" s="49">
        <v>4</v>
      </c>
      <c r="E32" s="49">
        <v>0</v>
      </c>
      <c r="F32" s="49">
        <v>4</v>
      </c>
      <c r="G32" s="49">
        <v>2</v>
      </c>
      <c r="H32" s="49">
        <v>3</v>
      </c>
    </row>
    <row r="33" spans="1:8" hidden="1">
      <c r="A33" t="s">
        <v>173</v>
      </c>
      <c r="B33" s="50" t="s">
        <v>115</v>
      </c>
      <c r="C33" s="43" t="s">
        <v>263</v>
      </c>
      <c r="D33" s="49">
        <v>3</v>
      </c>
      <c r="E33" s="49">
        <v>0</v>
      </c>
      <c r="F33" s="49">
        <v>0</v>
      </c>
      <c r="G33" s="49">
        <v>1</v>
      </c>
      <c r="H33" s="49">
        <v>1</v>
      </c>
    </row>
    <row r="34" spans="1:8" hidden="1">
      <c r="A34" t="s">
        <v>176</v>
      </c>
      <c r="B34" s="43" t="s">
        <v>115</v>
      </c>
      <c r="C34" s="43" t="s">
        <v>264</v>
      </c>
      <c r="D34" s="49">
        <v>8</v>
      </c>
      <c r="E34" s="49">
        <v>9</v>
      </c>
      <c r="F34" s="49">
        <v>13</v>
      </c>
      <c r="G34" s="49">
        <v>18</v>
      </c>
      <c r="H34" s="49">
        <v>8</v>
      </c>
    </row>
    <row r="35" spans="1:8" hidden="1">
      <c r="A35" t="s">
        <v>179</v>
      </c>
      <c r="B35" s="43" t="s">
        <v>115</v>
      </c>
      <c r="C35" s="43" t="s">
        <v>265</v>
      </c>
      <c r="D35" s="49">
        <v>6</v>
      </c>
      <c r="E35" s="49">
        <v>2</v>
      </c>
      <c r="F35" s="49">
        <v>4</v>
      </c>
      <c r="G35" s="49">
        <v>12</v>
      </c>
      <c r="H35" s="49">
        <v>7</v>
      </c>
    </row>
    <row r="36" spans="1:8" hidden="1">
      <c r="A36" t="s">
        <v>181</v>
      </c>
      <c r="B36" s="51" t="s">
        <v>115</v>
      </c>
      <c r="C36" s="43" t="s">
        <v>266</v>
      </c>
      <c r="D36" s="49">
        <v>11</v>
      </c>
      <c r="E36" s="49">
        <v>6</v>
      </c>
      <c r="F36" s="49">
        <v>13</v>
      </c>
      <c r="G36" s="49">
        <v>8</v>
      </c>
      <c r="H36" s="49">
        <v>3</v>
      </c>
    </row>
    <row r="37" spans="1:8" hidden="1">
      <c r="A37" t="s">
        <v>183</v>
      </c>
      <c r="B37" s="50" t="s">
        <v>115</v>
      </c>
      <c r="C37" s="43" t="s">
        <v>267</v>
      </c>
      <c r="D37" s="49">
        <v>7</v>
      </c>
      <c r="E37" s="49">
        <v>6</v>
      </c>
      <c r="F37" s="49">
        <v>3</v>
      </c>
      <c r="G37" s="49">
        <v>5</v>
      </c>
      <c r="H37" s="49">
        <v>3</v>
      </c>
    </row>
    <row r="38" spans="1:8" hidden="1">
      <c r="A38" t="s">
        <v>185</v>
      </c>
      <c r="B38" s="43" t="s">
        <v>115</v>
      </c>
      <c r="C38" s="43" t="s">
        <v>268</v>
      </c>
      <c r="D38" s="49">
        <v>15</v>
      </c>
      <c r="E38" s="49">
        <v>10</v>
      </c>
      <c r="F38" s="49">
        <v>9</v>
      </c>
      <c r="G38" s="49">
        <v>13</v>
      </c>
      <c r="H38" s="49">
        <v>9</v>
      </c>
    </row>
    <row r="39" spans="1:8" hidden="1">
      <c r="A39" t="s">
        <v>250</v>
      </c>
      <c r="B39" s="43" t="s">
        <v>115</v>
      </c>
      <c r="C39" s="43" t="s">
        <v>269</v>
      </c>
      <c r="D39" s="49">
        <v>17</v>
      </c>
      <c r="E39" s="49">
        <v>16</v>
      </c>
      <c r="F39" s="49">
        <v>19</v>
      </c>
      <c r="G39" s="49">
        <v>25</v>
      </c>
      <c r="H39" s="49">
        <v>27</v>
      </c>
    </row>
    <row r="40" spans="1:8">
      <c r="A40" t="s">
        <v>90</v>
      </c>
      <c r="B40" s="43" t="s">
        <v>122</v>
      </c>
      <c r="C40" s="43" t="s">
        <v>213</v>
      </c>
      <c r="D40" s="49">
        <v>159</v>
      </c>
      <c r="E40" s="49">
        <v>144</v>
      </c>
      <c r="F40" s="49">
        <v>146</v>
      </c>
      <c r="G40" s="49">
        <v>143</v>
      </c>
      <c r="H40" s="49">
        <v>123</v>
      </c>
    </row>
    <row r="41" spans="1:8" hidden="1">
      <c r="A41" t="s">
        <v>100</v>
      </c>
      <c r="B41" s="43" t="s">
        <v>122</v>
      </c>
      <c r="C41" s="43" t="s">
        <v>270</v>
      </c>
      <c r="D41" s="49">
        <v>152</v>
      </c>
      <c r="E41" s="49">
        <v>131</v>
      </c>
      <c r="F41" s="49">
        <v>133</v>
      </c>
      <c r="G41" s="49">
        <v>136</v>
      </c>
      <c r="H41" s="49">
        <v>120</v>
      </c>
    </row>
    <row r="42" spans="1:8" hidden="1">
      <c r="A42" t="s">
        <v>110</v>
      </c>
      <c r="B42" s="43" t="s">
        <v>122</v>
      </c>
      <c r="C42" s="43" t="s">
        <v>271</v>
      </c>
      <c r="D42" s="49">
        <v>7</v>
      </c>
      <c r="E42" s="49">
        <v>13</v>
      </c>
      <c r="F42" s="49">
        <v>13</v>
      </c>
      <c r="G42" s="49">
        <v>7</v>
      </c>
      <c r="H42" s="49">
        <v>3</v>
      </c>
    </row>
    <row r="43" spans="1:8" hidden="1">
      <c r="A43" t="s">
        <v>116</v>
      </c>
      <c r="B43" s="43" t="s">
        <v>122</v>
      </c>
      <c r="C43" s="43" t="s">
        <v>272</v>
      </c>
      <c r="D43" s="49">
        <v>28</v>
      </c>
      <c r="E43" s="49">
        <v>29</v>
      </c>
      <c r="F43" s="49">
        <v>25</v>
      </c>
      <c r="G43" s="49">
        <v>12</v>
      </c>
      <c r="H43" s="49">
        <v>19</v>
      </c>
    </row>
    <row r="44" spans="1:8" hidden="1">
      <c r="A44" t="s">
        <v>230</v>
      </c>
      <c r="B44" s="43" t="s">
        <v>122</v>
      </c>
      <c r="C44" s="43" t="s">
        <v>273</v>
      </c>
      <c r="D44" s="49">
        <v>24</v>
      </c>
      <c r="E44" s="49">
        <v>22</v>
      </c>
      <c r="F44" s="49">
        <v>18</v>
      </c>
      <c r="G44" s="49">
        <v>11</v>
      </c>
      <c r="H44" s="49">
        <v>19</v>
      </c>
    </row>
    <row r="45" spans="1:8" hidden="1">
      <c r="A45" t="s">
        <v>232</v>
      </c>
      <c r="B45" s="43" t="s">
        <v>122</v>
      </c>
      <c r="C45" s="43" t="s">
        <v>274</v>
      </c>
      <c r="D45" s="49">
        <v>4</v>
      </c>
      <c r="E45" s="49">
        <v>7</v>
      </c>
      <c r="F45" s="49">
        <v>7</v>
      </c>
      <c r="G45" s="49">
        <v>1</v>
      </c>
      <c r="H45" s="49">
        <v>0</v>
      </c>
    </row>
    <row r="46" spans="1:8" hidden="1">
      <c r="A46" t="s">
        <v>140</v>
      </c>
      <c r="B46" s="43" t="s">
        <v>122</v>
      </c>
      <c r="C46" s="43" t="s">
        <v>275</v>
      </c>
      <c r="D46" s="49">
        <v>1</v>
      </c>
      <c r="E46" s="49">
        <v>0</v>
      </c>
      <c r="F46" s="49">
        <v>0</v>
      </c>
      <c r="G46" s="49">
        <v>1</v>
      </c>
      <c r="H46" s="49">
        <v>0</v>
      </c>
    </row>
    <row r="47" spans="1:8" hidden="1">
      <c r="A47" t="s">
        <v>235</v>
      </c>
      <c r="B47" s="43" t="s">
        <v>122</v>
      </c>
      <c r="C47" s="43" t="s">
        <v>276</v>
      </c>
      <c r="D47" s="49">
        <v>1</v>
      </c>
      <c r="E47" s="49">
        <v>0</v>
      </c>
      <c r="F47" s="49">
        <v>0</v>
      </c>
      <c r="G47" s="49">
        <v>0</v>
      </c>
      <c r="H47" s="49">
        <v>0</v>
      </c>
    </row>
    <row r="48" spans="1:8" hidden="1">
      <c r="A48" t="s">
        <v>237</v>
      </c>
      <c r="B48" s="43" t="s">
        <v>122</v>
      </c>
      <c r="C48" s="43" t="s">
        <v>277</v>
      </c>
      <c r="D48" s="49">
        <v>0</v>
      </c>
      <c r="E48" s="49">
        <v>0</v>
      </c>
      <c r="F48" s="49">
        <v>0</v>
      </c>
      <c r="G48" s="49">
        <v>1</v>
      </c>
      <c r="H48" s="49">
        <v>0</v>
      </c>
    </row>
    <row r="49" spans="1:8" hidden="1">
      <c r="A49" t="s">
        <v>157</v>
      </c>
      <c r="B49" s="43" t="s">
        <v>122</v>
      </c>
      <c r="C49" s="43" t="s">
        <v>278</v>
      </c>
      <c r="D49" s="49">
        <v>25</v>
      </c>
      <c r="E49" s="49">
        <v>25</v>
      </c>
      <c r="F49" s="49">
        <v>31</v>
      </c>
      <c r="G49" s="49">
        <v>28</v>
      </c>
      <c r="H49" s="49">
        <v>16</v>
      </c>
    </row>
    <row r="50" spans="1:8" hidden="1">
      <c r="A50" t="s">
        <v>240</v>
      </c>
      <c r="B50" s="43" t="s">
        <v>122</v>
      </c>
      <c r="C50" s="43" t="s">
        <v>279</v>
      </c>
      <c r="D50" s="49">
        <v>22</v>
      </c>
      <c r="E50" s="49">
        <v>19</v>
      </c>
      <c r="F50" s="49">
        <v>25</v>
      </c>
      <c r="G50" s="49">
        <v>23</v>
      </c>
      <c r="H50" s="49">
        <v>13</v>
      </c>
    </row>
    <row r="51" spans="1:8" hidden="1">
      <c r="A51" t="s">
        <v>242</v>
      </c>
      <c r="B51" s="50" t="s">
        <v>122</v>
      </c>
      <c r="C51" s="43" t="s">
        <v>280</v>
      </c>
      <c r="D51" s="49">
        <v>3</v>
      </c>
      <c r="E51" s="49">
        <v>6</v>
      </c>
      <c r="F51" s="49">
        <v>6</v>
      </c>
      <c r="G51" s="49">
        <v>5</v>
      </c>
      <c r="H51" s="49">
        <v>3</v>
      </c>
    </row>
    <row r="52" spans="1:8" hidden="1">
      <c r="A52" t="s">
        <v>173</v>
      </c>
      <c r="B52" s="43" t="s">
        <v>122</v>
      </c>
      <c r="C52" s="43" t="s">
        <v>281</v>
      </c>
      <c r="D52" s="49">
        <v>3</v>
      </c>
      <c r="E52" s="49">
        <v>0</v>
      </c>
      <c r="F52" s="49">
        <v>3</v>
      </c>
      <c r="G52" s="49">
        <v>2</v>
      </c>
      <c r="H52" s="49">
        <v>2</v>
      </c>
    </row>
    <row r="53" spans="1:8" hidden="1">
      <c r="A53" t="s">
        <v>176</v>
      </c>
      <c r="B53" s="43" t="s">
        <v>122</v>
      </c>
      <c r="C53" s="43" t="s">
        <v>282</v>
      </c>
      <c r="D53" s="49">
        <v>24</v>
      </c>
      <c r="E53" s="49">
        <v>19</v>
      </c>
      <c r="F53" s="49">
        <v>22</v>
      </c>
      <c r="G53" s="49">
        <v>25</v>
      </c>
      <c r="H53" s="49">
        <v>18</v>
      </c>
    </row>
    <row r="54" spans="1:8" hidden="1">
      <c r="A54" t="s">
        <v>179</v>
      </c>
      <c r="B54" s="51" t="s">
        <v>122</v>
      </c>
      <c r="C54" s="43" t="s">
        <v>283</v>
      </c>
      <c r="D54" s="49">
        <v>9</v>
      </c>
      <c r="E54" s="49">
        <v>12</v>
      </c>
      <c r="F54" s="49">
        <v>6</v>
      </c>
      <c r="G54" s="49">
        <v>8</v>
      </c>
      <c r="H54" s="49">
        <v>8</v>
      </c>
    </row>
    <row r="55" spans="1:8" hidden="1">
      <c r="A55" t="s">
        <v>181</v>
      </c>
      <c r="B55" s="50" t="s">
        <v>122</v>
      </c>
      <c r="C55" s="43" t="s">
        <v>284</v>
      </c>
      <c r="D55" s="49">
        <v>3</v>
      </c>
      <c r="E55" s="49">
        <v>4</v>
      </c>
      <c r="F55" s="49">
        <v>11</v>
      </c>
      <c r="G55" s="49">
        <v>6</v>
      </c>
      <c r="H55" s="49">
        <v>11</v>
      </c>
    </row>
    <row r="56" spans="1:8" hidden="1">
      <c r="A56" t="s">
        <v>183</v>
      </c>
      <c r="B56" s="43" t="s">
        <v>122</v>
      </c>
      <c r="C56" s="43" t="s">
        <v>285</v>
      </c>
      <c r="D56" s="49">
        <v>4</v>
      </c>
      <c r="E56" s="49">
        <v>3</v>
      </c>
      <c r="F56" s="49">
        <v>4</v>
      </c>
      <c r="G56" s="49">
        <v>4</v>
      </c>
      <c r="H56" s="49">
        <v>2</v>
      </c>
    </row>
    <row r="57" spans="1:8" hidden="1">
      <c r="A57" t="s">
        <v>185</v>
      </c>
      <c r="B57" s="43" t="s">
        <v>122</v>
      </c>
      <c r="C57" s="43" t="s">
        <v>286</v>
      </c>
      <c r="D57" s="49">
        <v>23</v>
      </c>
      <c r="E57" s="49">
        <v>14</v>
      </c>
      <c r="F57" s="49">
        <v>18</v>
      </c>
      <c r="G57" s="49">
        <v>20</v>
      </c>
      <c r="H57" s="49">
        <v>10</v>
      </c>
    </row>
    <row r="58" spans="1:8" hidden="1">
      <c r="A58" t="s">
        <v>250</v>
      </c>
      <c r="B58" s="43" t="s">
        <v>122</v>
      </c>
      <c r="C58" s="43" t="s">
        <v>287</v>
      </c>
      <c r="D58" s="49">
        <v>39</v>
      </c>
      <c r="E58" s="49">
        <v>38</v>
      </c>
      <c r="F58" s="49">
        <v>26</v>
      </c>
      <c r="G58" s="49">
        <v>37</v>
      </c>
      <c r="H58" s="49">
        <v>37</v>
      </c>
    </row>
    <row r="59" spans="1:8">
      <c r="A59" t="s">
        <v>90</v>
      </c>
      <c r="B59" s="43" t="s">
        <v>130</v>
      </c>
      <c r="C59" s="43" t="s">
        <v>214</v>
      </c>
      <c r="D59" s="49">
        <v>304</v>
      </c>
      <c r="E59" s="49">
        <v>250</v>
      </c>
      <c r="F59" s="49">
        <v>294</v>
      </c>
      <c r="G59" s="49">
        <v>267</v>
      </c>
      <c r="H59" s="49">
        <v>268</v>
      </c>
    </row>
    <row r="60" spans="1:8" hidden="1">
      <c r="A60" t="s">
        <v>100</v>
      </c>
      <c r="B60" s="43" t="s">
        <v>130</v>
      </c>
      <c r="C60" s="43" t="s">
        <v>288</v>
      </c>
      <c r="D60" s="49">
        <v>290</v>
      </c>
      <c r="E60" s="49">
        <v>230</v>
      </c>
      <c r="F60" s="49">
        <v>284</v>
      </c>
      <c r="G60" s="49">
        <v>254</v>
      </c>
      <c r="H60" s="49">
        <v>257</v>
      </c>
    </row>
    <row r="61" spans="1:8" hidden="1">
      <c r="A61" t="s">
        <v>110</v>
      </c>
      <c r="B61" s="43" t="s">
        <v>130</v>
      </c>
      <c r="C61" s="43" t="s">
        <v>289</v>
      </c>
      <c r="D61" s="49">
        <v>14</v>
      </c>
      <c r="E61" s="49">
        <v>20</v>
      </c>
      <c r="F61" s="49">
        <v>10</v>
      </c>
      <c r="G61" s="49">
        <v>13</v>
      </c>
      <c r="H61" s="49">
        <v>11</v>
      </c>
    </row>
    <row r="62" spans="1:8" hidden="1">
      <c r="A62" t="s">
        <v>116</v>
      </c>
      <c r="B62" s="50" t="s">
        <v>130</v>
      </c>
      <c r="C62" s="43" t="s">
        <v>290</v>
      </c>
      <c r="D62" s="49">
        <v>57</v>
      </c>
      <c r="E62" s="49">
        <v>37</v>
      </c>
      <c r="F62" s="49">
        <v>45</v>
      </c>
      <c r="G62" s="49">
        <v>39</v>
      </c>
      <c r="H62" s="49">
        <v>42</v>
      </c>
    </row>
    <row r="63" spans="1:8" hidden="1">
      <c r="A63" t="s">
        <v>230</v>
      </c>
      <c r="B63" s="43" t="s">
        <v>130</v>
      </c>
      <c r="C63" s="43" t="s">
        <v>291</v>
      </c>
      <c r="D63" s="49">
        <v>56</v>
      </c>
      <c r="E63" s="49">
        <v>34</v>
      </c>
      <c r="F63" s="49">
        <v>43</v>
      </c>
      <c r="G63" s="49">
        <v>35</v>
      </c>
      <c r="H63" s="49">
        <v>39</v>
      </c>
    </row>
    <row r="64" spans="1:8" hidden="1">
      <c r="A64" t="s">
        <v>232</v>
      </c>
      <c r="B64" s="43" t="s">
        <v>130</v>
      </c>
      <c r="C64" s="43" t="s">
        <v>292</v>
      </c>
      <c r="D64" s="49">
        <v>1</v>
      </c>
      <c r="E64" s="49">
        <v>3</v>
      </c>
      <c r="F64" s="49">
        <v>2</v>
      </c>
      <c r="G64" s="49">
        <v>4</v>
      </c>
      <c r="H64" s="49">
        <v>3</v>
      </c>
    </row>
    <row r="65" spans="1:8" hidden="1">
      <c r="A65" t="s">
        <v>140</v>
      </c>
      <c r="B65" s="43" t="s">
        <v>130</v>
      </c>
      <c r="C65" s="43" t="s">
        <v>293</v>
      </c>
      <c r="D65" s="49">
        <v>2</v>
      </c>
      <c r="E65" s="49">
        <v>5</v>
      </c>
      <c r="F65" s="49">
        <v>1</v>
      </c>
      <c r="G65" s="49">
        <v>0</v>
      </c>
      <c r="H65" s="49">
        <v>4</v>
      </c>
    </row>
    <row r="66" spans="1:8" hidden="1">
      <c r="A66" t="s">
        <v>235</v>
      </c>
      <c r="B66" s="43" t="s">
        <v>130</v>
      </c>
      <c r="C66" s="43" t="s">
        <v>294</v>
      </c>
      <c r="D66" s="49">
        <v>0</v>
      </c>
      <c r="E66" s="49">
        <v>1</v>
      </c>
      <c r="F66" s="49">
        <v>0</v>
      </c>
      <c r="G66" s="49">
        <v>0</v>
      </c>
      <c r="H66" s="49">
        <v>3</v>
      </c>
    </row>
    <row r="67" spans="1:8" hidden="1">
      <c r="A67" t="s">
        <v>237</v>
      </c>
      <c r="B67" s="43" t="s">
        <v>130</v>
      </c>
      <c r="C67" s="43" t="s">
        <v>295</v>
      </c>
      <c r="D67" s="49">
        <v>2</v>
      </c>
      <c r="E67" s="49">
        <v>4</v>
      </c>
      <c r="F67" s="49">
        <v>1</v>
      </c>
      <c r="G67" s="49">
        <v>0</v>
      </c>
      <c r="H67" s="49">
        <v>1</v>
      </c>
    </row>
    <row r="68" spans="1:8" hidden="1">
      <c r="A68" t="s">
        <v>157</v>
      </c>
      <c r="B68" s="43" t="s">
        <v>130</v>
      </c>
      <c r="C68" s="43" t="s">
        <v>296</v>
      </c>
      <c r="D68" s="49">
        <v>49</v>
      </c>
      <c r="E68" s="49">
        <v>41</v>
      </c>
      <c r="F68" s="49">
        <v>39</v>
      </c>
      <c r="G68" s="49">
        <v>49</v>
      </c>
      <c r="H68" s="49">
        <v>45</v>
      </c>
    </row>
    <row r="69" spans="1:8" hidden="1">
      <c r="A69" t="s">
        <v>240</v>
      </c>
      <c r="B69" s="43" t="s">
        <v>130</v>
      </c>
      <c r="C69" s="43" t="s">
        <v>297</v>
      </c>
      <c r="D69" s="49">
        <v>38</v>
      </c>
      <c r="E69" s="49">
        <v>28</v>
      </c>
      <c r="F69" s="49">
        <v>32</v>
      </c>
      <c r="G69" s="49">
        <v>40</v>
      </c>
      <c r="H69" s="49">
        <v>38</v>
      </c>
    </row>
    <row r="70" spans="1:8" hidden="1">
      <c r="A70" t="s">
        <v>242</v>
      </c>
      <c r="B70" s="50" t="s">
        <v>130</v>
      </c>
      <c r="C70" s="43" t="s">
        <v>298</v>
      </c>
      <c r="D70" s="49">
        <v>11</v>
      </c>
      <c r="E70" s="49">
        <v>13</v>
      </c>
      <c r="F70" s="49">
        <v>7</v>
      </c>
      <c r="G70" s="49">
        <v>9</v>
      </c>
      <c r="H70" s="49">
        <v>7</v>
      </c>
    </row>
    <row r="71" spans="1:8" hidden="1">
      <c r="A71" t="s">
        <v>173</v>
      </c>
      <c r="B71" s="43" t="s">
        <v>130</v>
      </c>
      <c r="C71" s="43" t="s">
        <v>299</v>
      </c>
      <c r="D71" s="49">
        <v>1</v>
      </c>
      <c r="E71" s="49">
        <v>4</v>
      </c>
      <c r="F71" s="49">
        <v>3</v>
      </c>
      <c r="G71" s="49">
        <v>2</v>
      </c>
      <c r="H71" s="49">
        <v>2</v>
      </c>
    </row>
    <row r="72" spans="1:8" hidden="1">
      <c r="A72" t="s">
        <v>176</v>
      </c>
      <c r="B72" s="43" t="s">
        <v>130</v>
      </c>
      <c r="C72" s="43" t="s">
        <v>300</v>
      </c>
      <c r="D72" s="49">
        <v>43</v>
      </c>
      <c r="E72" s="49">
        <v>47</v>
      </c>
      <c r="F72" s="49">
        <v>39</v>
      </c>
      <c r="G72" s="49">
        <v>39</v>
      </c>
      <c r="H72" s="49">
        <v>35</v>
      </c>
    </row>
    <row r="73" spans="1:8" hidden="1">
      <c r="A73" t="s">
        <v>179</v>
      </c>
      <c r="B73" s="51" t="s">
        <v>130</v>
      </c>
      <c r="C73" s="43" t="s">
        <v>301</v>
      </c>
      <c r="D73" s="49">
        <v>14</v>
      </c>
      <c r="E73" s="49">
        <v>14</v>
      </c>
      <c r="F73" s="49">
        <v>17</v>
      </c>
      <c r="G73" s="49">
        <v>15</v>
      </c>
      <c r="H73" s="49">
        <v>16</v>
      </c>
    </row>
    <row r="74" spans="1:8" hidden="1">
      <c r="A74" t="s">
        <v>181</v>
      </c>
      <c r="B74" s="43" t="s">
        <v>130</v>
      </c>
      <c r="C74" s="43" t="s">
        <v>302</v>
      </c>
      <c r="D74" s="49">
        <v>21</v>
      </c>
      <c r="E74" s="49">
        <v>9</v>
      </c>
      <c r="F74" s="49">
        <v>17</v>
      </c>
      <c r="G74" s="49">
        <v>16</v>
      </c>
      <c r="H74" s="49">
        <v>17</v>
      </c>
    </row>
    <row r="75" spans="1:8" hidden="1">
      <c r="A75" t="s">
        <v>183</v>
      </c>
      <c r="B75" s="43" t="s">
        <v>130</v>
      </c>
      <c r="C75" s="43" t="s">
        <v>303</v>
      </c>
      <c r="D75" s="49">
        <v>9</v>
      </c>
      <c r="E75" s="49">
        <v>11</v>
      </c>
      <c r="F75" s="49">
        <v>8</v>
      </c>
      <c r="G75" s="49">
        <v>7</v>
      </c>
      <c r="H75" s="49">
        <v>11</v>
      </c>
    </row>
    <row r="76" spans="1:8" hidden="1">
      <c r="A76" t="s">
        <v>185</v>
      </c>
      <c r="B76" s="43" t="s">
        <v>130</v>
      </c>
      <c r="C76" s="43" t="s">
        <v>304</v>
      </c>
      <c r="D76" s="49">
        <v>29</v>
      </c>
      <c r="E76" s="49">
        <v>26</v>
      </c>
      <c r="F76" s="49">
        <v>23</v>
      </c>
      <c r="G76" s="49">
        <v>24</v>
      </c>
      <c r="H76" s="49">
        <v>34</v>
      </c>
    </row>
    <row r="77" spans="1:8" hidden="1">
      <c r="A77" t="s">
        <v>250</v>
      </c>
      <c r="B77" s="43" t="s">
        <v>130</v>
      </c>
      <c r="C77" s="43" t="s">
        <v>305</v>
      </c>
      <c r="D77" s="49">
        <v>79</v>
      </c>
      <c r="E77" s="49">
        <v>56</v>
      </c>
      <c r="F77" s="49">
        <v>102</v>
      </c>
      <c r="G77" s="49">
        <v>76</v>
      </c>
      <c r="H77" s="49">
        <v>62</v>
      </c>
    </row>
    <row r="78" spans="1:8">
      <c r="A78" t="s">
        <v>90</v>
      </c>
      <c r="B78" s="43" t="s">
        <v>139</v>
      </c>
      <c r="C78" s="43" t="s">
        <v>218</v>
      </c>
      <c r="D78" s="49">
        <v>240</v>
      </c>
      <c r="E78" s="49">
        <v>242</v>
      </c>
      <c r="F78" s="49">
        <v>252</v>
      </c>
      <c r="G78" s="49">
        <v>247</v>
      </c>
      <c r="H78" s="49">
        <v>235</v>
      </c>
    </row>
    <row r="79" spans="1:8" hidden="1">
      <c r="A79" t="s">
        <v>100</v>
      </c>
      <c r="B79" s="43" t="s">
        <v>139</v>
      </c>
      <c r="C79" s="43" t="s">
        <v>306</v>
      </c>
      <c r="D79" s="49">
        <v>230</v>
      </c>
      <c r="E79" s="49">
        <v>233</v>
      </c>
      <c r="F79" s="49">
        <v>243</v>
      </c>
      <c r="G79" s="49">
        <v>236</v>
      </c>
      <c r="H79" s="49">
        <v>226</v>
      </c>
    </row>
    <row r="80" spans="1:8" hidden="1">
      <c r="A80" t="s">
        <v>110</v>
      </c>
      <c r="B80" s="50" t="s">
        <v>139</v>
      </c>
      <c r="C80" s="43" t="s">
        <v>307</v>
      </c>
      <c r="D80" s="49">
        <v>10</v>
      </c>
      <c r="E80" s="49">
        <v>9</v>
      </c>
      <c r="F80" s="49">
        <v>9</v>
      </c>
      <c r="G80" s="49">
        <v>11</v>
      </c>
      <c r="H80" s="49">
        <v>9</v>
      </c>
    </row>
    <row r="81" spans="1:8" hidden="1">
      <c r="A81" t="s">
        <v>116</v>
      </c>
      <c r="B81" s="43" t="s">
        <v>139</v>
      </c>
      <c r="C81" s="43" t="s">
        <v>308</v>
      </c>
      <c r="D81" s="49">
        <v>54</v>
      </c>
      <c r="E81" s="49">
        <v>41</v>
      </c>
      <c r="F81" s="49">
        <v>46</v>
      </c>
      <c r="G81" s="49">
        <v>41</v>
      </c>
      <c r="H81" s="49">
        <v>30</v>
      </c>
    </row>
    <row r="82" spans="1:8" hidden="1">
      <c r="A82" t="s">
        <v>230</v>
      </c>
      <c r="B82" s="43" t="s">
        <v>139</v>
      </c>
      <c r="C82" s="43" t="s">
        <v>309</v>
      </c>
      <c r="D82" s="49">
        <v>49</v>
      </c>
      <c r="E82" s="49">
        <v>41</v>
      </c>
      <c r="F82" s="49">
        <v>44</v>
      </c>
      <c r="G82" s="49">
        <v>39</v>
      </c>
      <c r="H82" s="49">
        <v>29</v>
      </c>
    </row>
    <row r="83" spans="1:8" hidden="1">
      <c r="A83" t="s">
        <v>232</v>
      </c>
      <c r="B83" s="43" t="s">
        <v>139</v>
      </c>
      <c r="C83" s="43" t="s">
        <v>310</v>
      </c>
      <c r="D83" s="49">
        <v>5</v>
      </c>
      <c r="E83" s="49">
        <v>0</v>
      </c>
      <c r="F83" s="49">
        <v>2</v>
      </c>
      <c r="G83" s="49">
        <v>2</v>
      </c>
      <c r="H83" s="49">
        <v>1</v>
      </c>
    </row>
    <row r="84" spans="1:8" hidden="1">
      <c r="A84" t="s">
        <v>140</v>
      </c>
      <c r="B84" s="43" t="s">
        <v>139</v>
      </c>
      <c r="C84" s="43" t="s">
        <v>311</v>
      </c>
      <c r="D84" s="49">
        <v>1</v>
      </c>
      <c r="E84" s="49">
        <v>2</v>
      </c>
      <c r="F84" s="49">
        <v>1</v>
      </c>
      <c r="G84" s="49">
        <v>2</v>
      </c>
      <c r="H84" s="49">
        <v>1</v>
      </c>
    </row>
    <row r="85" spans="1:8" hidden="1">
      <c r="A85" t="s">
        <v>235</v>
      </c>
      <c r="B85" s="43" t="s">
        <v>139</v>
      </c>
      <c r="C85" s="43" t="s">
        <v>312</v>
      </c>
      <c r="D85" s="49">
        <v>0</v>
      </c>
      <c r="E85" s="49">
        <v>1</v>
      </c>
      <c r="F85" s="49">
        <v>0</v>
      </c>
      <c r="G85" s="49">
        <v>1</v>
      </c>
      <c r="H85" s="49">
        <v>1</v>
      </c>
    </row>
    <row r="86" spans="1:8" hidden="1">
      <c r="A86" t="s">
        <v>237</v>
      </c>
      <c r="B86" s="43" t="s">
        <v>139</v>
      </c>
      <c r="C86" s="43" t="s">
        <v>313</v>
      </c>
      <c r="D86" s="49">
        <v>1</v>
      </c>
      <c r="E86" s="49">
        <v>1</v>
      </c>
      <c r="F86" s="49">
        <v>1</v>
      </c>
      <c r="G86" s="49">
        <v>1</v>
      </c>
      <c r="H86" s="49">
        <v>0</v>
      </c>
    </row>
    <row r="87" spans="1:8" hidden="1">
      <c r="A87" t="s">
        <v>157</v>
      </c>
      <c r="B87" s="43" t="s">
        <v>139</v>
      </c>
      <c r="C87" s="43" t="s">
        <v>314</v>
      </c>
      <c r="D87" s="49">
        <v>33</v>
      </c>
      <c r="E87" s="49">
        <v>44</v>
      </c>
      <c r="F87" s="49">
        <v>34</v>
      </c>
      <c r="G87" s="49">
        <v>33</v>
      </c>
      <c r="H87" s="49">
        <v>49</v>
      </c>
    </row>
    <row r="88" spans="1:8" hidden="1">
      <c r="A88" t="s">
        <v>240</v>
      </c>
      <c r="B88" s="50" t="s">
        <v>139</v>
      </c>
      <c r="C88" s="43" t="s">
        <v>315</v>
      </c>
      <c r="D88" s="49">
        <v>29</v>
      </c>
      <c r="E88" s="49">
        <v>36</v>
      </c>
      <c r="F88" s="49">
        <v>28</v>
      </c>
      <c r="G88" s="49">
        <v>25</v>
      </c>
      <c r="H88" s="49">
        <v>41</v>
      </c>
    </row>
    <row r="89" spans="1:8" hidden="1">
      <c r="A89" t="s">
        <v>242</v>
      </c>
      <c r="B89" s="43" t="s">
        <v>139</v>
      </c>
      <c r="C89" s="43" t="s">
        <v>316</v>
      </c>
      <c r="D89" s="49">
        <v>4</v>
      </c>
      <c r="E89" s="49">
        <v>8</v>
      </c>
      <c r="F89" s="49">
        <v>6</v>
      </c>
      <c r="G89" s="49">
        <v>8</v>
      </c>
      <c r="H89" s="49">
        <v>8</v>
      </c>
    </row>
    <row r="90" spans="1:8" hidden="1">
      <c r="A90" t="s">
        <v>173</v>
      </c>
      <c r="B90" s="43" t="s">
        <v>139</v>
      </c>
      <c r="C90" s="43" t="s">
        <v>317</v>
      </c>
      <c r="D90" s="49">
        <v>8</v>
      </c>
      <c r="E90" s="49">
        <v>5</v>
      </c>
      <c r="F90" s="49">
        <v>4</v>
      </c>
      <c r="G90" s="49">
        <v>0</v>
      </c>
      <c r="H90" s="49">
        <v>2</v>
      </c>
    </row>
    <row r="91" spans="1:8" hidden="1">
      <c r="A91" t="s">
        <v>176</v>
      </c>
      <c r="B91" s="51" t="s">
        <v>139</v>
      </c>
      <c r="C91" s="43" t="s">
        <v>318</v>
      </c>
      <c r="D91" s="49">
        <v>27</v>
      </c>
      <c r="E91" s="49">
        <v>39</v>
      </c>
      <c r="F91" s="49">
        <v>42</v>
      </c>
      <c r="G91" s="49">
        <v>32</v>
      </c>
      <c r="H91" s="49">
        <v>35</v>
      </c>
    </row>
    <row r="92" spans="1:8" hidden="1">
      <c r="A92" t="s">
        <v>179</v>
      </c>
      <c r="B92" s="43" t="s">
        <v>139</v>
      </c>
      <c r="C92" s="43" t="s">
        <v>319</v>
      </c>
      <c r="D92" s="49">
        <v>9</v>
      </c>
      <c r="E92" s="49">
        <v>7</v>
      </c>
      <c r="F92" s="49">
        <v>10</v>
      </c>
      <c r="G92" s="49">
        <v>12</v>
      </c>
      <c r="H92" s="49">
        <v>10</v>
      </c>
    </row>
    <row r="93" spans="1:8" hidden="1">
      <c r="A93" t="s">
        <v>181</v>
      </c>
      <c r="B93" s="43" t="s">
        <v>139</v>
      </c>
      <c r="C93" s="43" t="s">
        <v>320</v>
      </c>
      <c r="D93" s="49">
        <v>16</v>
      </c>
      <c r="E93" s="49">
        <v>13</v>
      </c>
      <c r="F93" s="49">
        <v>10</v>
      </c>
      <c r="G93" s="49">
        <v>20</v>
      </c>
      <c r="H93" s="49">
        <v>18</v>
      </c>
    </row>
    <row r="94" spans="1:8" hidden="1">
      <c r="A94" t="s">
        <v>183</v>
      </c>
      <c r="B94" s="43" t="s">
        <v>139</v>
      </c>
      <c r="C94" s="43" t="s">
        <v>321</v>
      </c>
      <c r="D94" s="49">
        <v>1</v>
      </c>
      <c r="E94" s="49">
        <v>0</v>
      </c>
      <c r="F94" s="49">
        <v>2</v>
      </c>
      <c r="G94" s="49">
        <v>0</v>
      </c>
      <c r="H94" s="49">
        <v>2</v>
      </c>
    </row>
    <row r="95" spans="1:8" hidden="1">
      <c r="A95" t="s">
        <v>185</v>
      </c>
      <c r="B95" s="43" t="s">
        <v>139</v>
      </c>
      <c r="C95" s="43" t="s">
        <v>322</v>
      </c>
      <c r="D95" s="49">
        <v>21</v>
      </c>
      <c r="E95" s="49">
        <v>28</v>
      </c>
      <c r="F95" s="49">
        <v>25</v>
      </c>
      <c r="G95" s="49">
        <v>34</v>
      </c>
      <c r="H95" s="49">
        <v>17</v>
      </c>
    </row>
    <row r="96" spans="1:8" hidden="1">
      <c r="A96" t="s">
        <v>250</v>
      </c>
      <c r="B96" s="43" t="s">
        <v>139</v>
      </c>
      <c r="C96" s="43" t="s">
        <v>323</v>
      </c>
      <c r="D96" s="49">
        <v>70</v>
      </c>
      <c r="E96" s="49">
        <v>63</v>
      </c>
      <c r="F96" s="49">
        <v>78</v>
      </c>
      <c r="G96" s="49">
        <v>73</v>
      </c>
      <c r="H96" s="49">
        <v>71</v>
      </c>
    </row>
    <row r="97" spans="1:8">
      <c r="A97" t="s">
        <v>90</v>
      </c>
      <c r="B97" s="43" t="s">
        <v>107</v>
      </c>
      <c r="C97" s="43" t="s">
        <v>205</v>
      </c>
      <c r="D97" s="49">
        <v>586</v>
      </c>
      <c r="E97" s="49">
        <v>617</v>
      </c>
      <c r="F97" s="49">
        <v>608</v>
      </c>
      <c r="G97" s="49">
        <v>682</v>
      </c>
      <c r="H97" s="49">
        <v>620</v>
      </c>
    </row>
    <row r="98" spans="1:8" hidden="1">
      <c r="A98" t="s">
        <v>100</v>
      </c>
      <c r="B98" s="50" t="s">
        <v>107</v>
      </c>
      <c r="C98" s="43" t="s">
        <v>324</v>
      </c>
      <c r="D98" s="49">
        <v>504</v>
      </c>
      <c r="E98" s="49">
        <v>547</v>
      </c>
      <c r="F98" s="49">
        <v>554</v>
      </c>
      <c r="G98" s="49">
        <v>610</v>
      </c>
      <c r="H98" s="49">
        <v>546</v>
      </c>
    </row>
    <row r="99" spans="1:8" hidden="1">
      <c r="A99" t="s">
        <v>110</v>
      </c>
      <c r="B99" s="43" t="s">
        <v>107</v>
      </c>
      <c r="C99" s="43" t="s">
        <v>325</v>
      </c>
      <c r="D99" s="49">
        <v>82</v>
      </c>
      <c r="E99" s="49">
        <v>70</v>
      </c>
      <c r="F99" s="49">
        <v>54</v>
      </c>
      <c r="G99" s="49">
        <v>72</v>
      </c>
      <c r="H99" s="49">
        <v>74</v>
      </c>
    </row>
    <row r="100" spans="1:8" hidden="1">
      <c r="A100" t="s">
        <v>116</v>
      </c>
      <c r="B100" s="43" t="s">
        <v>107</v>
      </c>
      <c r="C100" s="43" t="s">
        <v>326</v>
      </c>
      <c r="D100" s="49">
        <v>133</v>
      </c>
      <c r="E100" s="49">
        <v>115</v>
      </c>
      <c r="F100" s="49">
        <v>113</v>
      </c>
      <c r="G100" s="49">
        <v>128</v>
      </c>
      <c r="H100" s="49">
        <v>133</v>
      </c>
    </row>
    <row r="101" spans="1:8" hidden="1">
      <c r="A101" t="s">
        <v>230</v>
      </c>
      <c r="B101" s="43" t="s">
        <v>107</v>
      </c>
      <c r="C101" s="43" t="s">
        <v>327</v>
      </c>
      <c r="D101" s="49">
        <v>73</v>
      </c>
      <c r="E101" s="49">
        <v>64</v>
      </c>
      <c r="F101" s="49">
        <v>74</v>
      </c>
      <c r="G101" s="49">
        <v>86</v>
      </c>
      <c r="H101" s="49">
        <v>75</v>
      </c>
    </row>
    <row r="102" spans="1:8" hidden="1">
      <c r="A102" t="s">
        <v>232</v>
      </c>
      <c r="B102" s="43" t="s">
        <v>107</v>
      </c>
      <c r="C102" s="43" t="s">
        <v>328</v>
      </c>
      <c r="D102" s="49">
        <v>60</v>
      </c>
      <c r="E102" s="49">
        <v>51</v>
      </c>
      <c r="F102" s="49">
        <v>39</v>
      </c>
      <c r="G102" s="49">
        <v>42</v>
      </c>
      <c r="H102" s="49">
        <v>58</v>
      </c>
    </row>
    <row r="103" spans="1:8" hidden="1">
      <c r="A103" t="s">
        <v>140</v>
      </c>
      <c r="B103" s="43" t="s">
        <v>107</v>
      </c>
      <c r="C103" s="43" t="s">
        <v>329</v>
      </c>
      <c r="D103" s="49">
        <v>9</v>
      </c>
      <c r="E103" s="49">
        <v>10</v>
      </c>
      <c r="F103" s="49">
        <v>3</v>
      </c>
      <c r="G103" s="49">
        <v>5</v>
      </c>
      <c r="H103" s="49">
        <v>6</v>
      </c>
    </row>
    <row r="104" spans="1:8" hidden="1">
      <c r="A104" t="s">
        <v>235</v>
      </c>
      <c r="B104" s="43" t="s">
        <v>107</v>
      </c>
      <c r="C104" s="43" t="s">
        <v>330</v>
      </c>
      <c r="D104" s="49">
        <v>7</v>
      </c>
      <c r="E104" s="49">
        <v>5</v>
      </c>
      <c r="F104" s="49">
        <v>2</v>
      </c>
      <c r="G104" s="49">
        <v>3</v>
      </c>
      <c r="H104" s="49">
        <v>5</v>
      </c>
    </row>
    <row r="105" spans="1:8" hidden="1">
      <c r="A105" t="s">
        <v>237</v>
      </c>
      <c r="B105" s="43" t="s">
        <v>107</v>
      </c>
      <c r="C105" s="43" t="s">
        <v>331</v>
      </c>
      <c r="D105" s="49">
        <v>2</v>
      </c>
      <c r="E105" s="49">
        <v>5</v>
      </c>
      <c r="F105" s="49">
        <v>1</v>
      </c>
      <c r="G105" s="49">
        <v>2</v>
      </c>
      <c r="H105" s="49">
        <v>1</v>
      </c>
    </row>
    <row r="106" spans="1:8" hidden="1">
      <c r="A106" t="s">
        <v>157</v>
      </c>
      <c r="B106" s="50" t="s">
        <v>107</v>
      </c>
      <c r="C106" s="43" t="s">
        <v>332</v>
      </c>
      <c r="D106" s="49">
        <v>69</v>
      </c>
      <c r="E106" s="49">
        <v>86</v>
      </c>
      <c r="F106" s="49">
        <v>66</v>
      </c>
      <c r="G106" s="49">
        <v>94</v>
      </c>
      <c r="H106" s="49">
        <v>83</v>
      </c>
    </row>
    <row r="107" spans="1:8" hidden="1">
      <c r="A107" t="s">
        <v>240</v>
      </c>
      <c r="B107" s="43" t="s">
        <v>107</v>
      </c>
      <c r="C107" s="43" t="s">
        <v>333</v>
      </c>
      <c r="D107" s="49">
        <v>49</v>
      </c>
      <c r="E107" s="49">
        <v>72</v>
      </c>
      <c r="F107" s="49">
        <v>52</v>
      </c>
      <c r="G107" s="49">
        <v>66</v>
      </c>
      <c r="H107" s="49">
        <v>68</v>
      </c>
    </row>
    <row r="108" spans="1:8" hidden="1">
      <c r="A108" t="s">
        <v>242</v>
      </c>
      <c r="B108" s="43" t="s">
        <v>107</v>
      </c>
      <c r="C108" s="43" t="s">
        <v>334</v>
      </c>
      <c r="D108" s="49">
        <v>20</v>
      </c>
      <c r="E108" s="49">
        <v>14</v>
      </c>
      <c r="F108" s="49">
        <v>14</v>
      </c>
      <c r="G108" s="49">
        <v>28</v>
      </c>
      <c r="H108" s="49">
        <v>15</v>
      </c>
    </row>
    <row r="109" spans="1:8" hidden="1">
      <c r="A109" t="s">
        <v>173</v>
      </c>
      <c r="B109" s="51" t="s">
        <v>107</v>
      </c>
      <c r="C109" s="43" t="s">
        <v>335</v>
      </c>
      <c r="D109" s="49">
        <v>25</v>
      </c>
      <c r="E109" s="49">
        <v>26</v>
      </c>
      <c r="F109" s="49">
        <v>27</v>
      </c>
      <c r="G109" s="49">
        <v>26</v>
      </c>
      <c r="H109" s="49">
        <v>20</v>
      </c>
    </row>
    <row r="110" spans="1:8" hidden="1">
      <c r="A110" t="s">
        <v>176</v>
      </c>
      <c r="B110" s="43" t="s">
        <v>107</v>
      </c>
      <c r="C110" s="43" t="s">
        <v>336</v>
      </c>
      <c r="D110" s="49">
        <v>77</v>
      </c>
      <c r="E110" s="49">
        <v>105</v>
      </c>
      <c r="F110" s="49">
        <v>96</v>
      </c>
      <c r="G110" s="49">
        <v>102</v>
      </c>
      <c r="H110" s="49">
        <v>100</v>
      </c>
    </row>
    <row r="111" spans="1:8" hidden="1">
      <c r="A111" t="s">
        <v>179</v>
      </c>
      <c r="B111" s="43" t="s">
        <v>107</v>
      </c>
      <c r="C111" s="43" t="s">
        <v>337</v>
      </c>
      <c r="D111" s="49">
        <v>37</v>
      </c>
      <c r="E111" s="49">
        <v>29</v>
      </c>
      <c r="F111" s="49">
        <v>32</v>
      </c>
      <c r="G111" s="49">
        <v>38</v>
      </c>
      <c r="H111" s="49">
        <v>41</v>
      </c>
    </row>
    <row r="112" spans="1:8" hidden="1">
      <c r="A112" t="s">
        <v>181</v>
      </c>
      <c r="B112" s="43" t="s">
        <v>107</v>
      </c>
      <c r="C112" s="43" t="s">
        <v>338</v>
      </c>
      <c r="D112" s="49">
        <v>27</v>
      </c>
      <c r="E112" s="49">
        <v>37</v>
      </c>
      <c r="F112" s="49">
        <v>43</v>
      </c>
      <c r="G112" s="49">
        <v>39</v>
      </c>
      <c r="H112" s="49">
        <v>28</v>
      </c>
    </row>
    <row r="113" spans="1:8" hidden="1">
      <c r="A113" t="s">
        <v>183</v>
      </c>
      <c r="B113" s="43" t="s">
        <v>107</v>
      </c>
      <c r="C113" s="43" t="s">
        <v>339</v>
      </c>
      <c r="D113" s="49">
        <v>15</v>
      </c>
      <c r="E113" s="49">
        <v>13</v>
      </c>
      <c r="F113" s="49">
        <v>20</v>
      </c>
      <c r="G113" s="49">
        <v>25</v>
      </c>
      <c r="H113" s="49">
        <v>19</v>
      </c>
    </row>
    <row r="114" spans="1:8" hidden="1">
      <c r="A114" t="s">
        <v>185</v>
      </c>
      <c r="B114" s="43" t="s">
        <v>107</v>
      </c>
      <c r="C114" s="43" t="s">
        <v>340</v>
      </c>
      <c r="D114" s="49">
        <v>67</v>
      </c>
      <c r="E114" s="49">
        <v>66</v>
      </c>
      <c r="F114" s="49">
        <v>52</v>
      </c>
      <c r="G114" s="49">
        <v>65</v>
      </c>
      <c r="H114" s="49">
        <v>64</v>
      </c>
    </row>
    <row r="115" spans="1:8" hidden="1">
      <c r="A115" t="s">
        <v>250</v>
      </c>
      <c r="B115" s="43" t="s">
        <v>107</v>
      </c>
      <c r="C115" s="43" t="s">
        <v>341</v>
      </c>
      <c r="D115" s="49">
        <v>127</v>
      </c>
      <c r="E115" s="49">
        <v>130</v>
      </c>
      <c r="F115" s="49">
        <v>156</v>
      </c>
      <c r="G115" s="49">
        <v>160</v>
      </c>
      <c r="H115" s="49">
        <v>126</v>
      </c>
    </row>
    <row r="116" spans="1:8">
      <c r="A116" t="s">
        <v>90</v>
      </c>
      <c r="B116" s="52" t="s">
        <v>150</v>
      </c>
      <c r="C116" s="43" t="s">
        <v>219</v>
      </c>
      <c r="D116" s="49">
        <v>1708</v>
      </c>
      <c r="E116" s="49">
        <v>1693</v>
      </c>
      <c r="F116" s="49">
        <v>1635</v>
      </c>
      <c r="G116" s="49">
        <v>1668</v>
      </c>
      <c r="H116" s="49">
        <v>1691</v>
      </c>
    </row>
    <row r="117" spans="1:8" hidden="1">
      <c r="A117" t="s">
        <v>100</v>
      </c>
      <c r="B117" s="53" t="s">
        <v>150</v>
      </c>
      <c r="C117" s="43" t="s">
        <v>342</v>
      </c>
      <c r="D117" s="49">
        <v>1524</v>
      </c>
      <c r="E117" s="49">
        <v>1520</v>
      </c>
      <c r="F117" s="49">
        <v>1475</v>
      </c>
      <c r="G117" s="49">
        <v>1503</v>
      </c>
      <c r="H117" s="49">
        <v>1535</v>
      </c>
    </row>
    <row r="118" spans="1:8" hidden="1">
      <c r="A118" t="s">
        <v>110</v>
      </c>
      <c r="B118" s="53" t="s">
        <v>150</v>
      </c>
      <c r="C118" s="43" t="s">
        <v>343</v>
      </c>
      <c r="D118" s="49">
        <v>184</v>
      </c>
      <c r="E118" s="49">
        <v>173</v>
      </c>
      <c r="F118" s="49">
        <v>160</v>
      </c>
      <c r="G118" s="49">
        <v>165</v>
      </c>
      <c r="H118" s="49">
        <v>156</v>
      </c>
    </row>
    <row r="119" spans="1:8" hidden="1">
      <c r="A119" t="s">
        <v>116</v>
      </c>
      <c r="B119" s="53" t="s">
        <v>150</v>
      </c>
      <c r="C119" s="43" t="s">
        <v>344</v>
      </c>
      <c r="D119" s="49">
        <v>362</v>
      </c>
      <c r="E119" s="49">
        <v>352</v>
      </c>
      <c r="F119" s="49">
        <v>315</v>
      </c>
      <c r="G119" s="49">
        <v>322</v>
      </c>
      <c r="H119" s="49">
        <v>308</v>
      </c>
    </row>
    <row r="120" spans="1:8" hidden="1">
      <c r="A120" t="s">
        <v>230</v>
      </c>
      <c r="B120" s="53" t="s">
        <v>150</v>
      </c>
      <c r="C120" s="43" t="s">
        <v>345</v>
      </c>
      <c r="D120" s="49">
        <v>213</v>
      </c>
      <c r="E120" s="49">
        <v>220</v>
      </c>
      <c r="F120" s="49">
        <v>195</v>
      </c>
      <c r="G120" s="49">
        <v>199</v>
      </c>
      <c r="H120" s="49">
        <v>191</v>
      </c>
    </row>
    <row r="121" spans="1:8" hidden="1">
      <c r="A121" t="s">
        <v>232</v>
      </c>
      <c r="B121" s="53" t="s">
        <v>150</v>
      </c>
      <c r="C121" s="43" t="s">
        <v>346</v>
      </c>
      <c r="D121" s="49">
        <v>149</v>
      </c>
      <c r="E121" s="49">
        <v>132</v>
      </c>
      <c r="F121" s="49">
        <v>120</v>
      </c>
      <c r="G121" s="49">
        <v>123</v>
      </c>
      <c r="H121" s="49">
        <v>117</v>
      </c>
    </row>
    <row r="122" spans="1:8" hidden="1">
      <c r="A122" t="s">
        <v>140</v>
      </c>
      <c r="B122" s="53" t="s">
        <v>150</v>
      </c>
      <c r="C122" s="43" t="s">
        <v>347</v>
      </c>
      <c r="D122" s="49">
        <v>30</v>
      </c>
      <c r="E122" s="49">
        <v>27</v>
      </c>
      <c r="F122" s="49">
        <v>24</v>
      </c>
      <c r="G122" s="49">
        <v>20</v>
      </c>
      <c r="H122" s="49">
        <v>29</v>
      </c>
    </row>
    <row r="123" spans="1:8" hidden="1">
      <c r="A123" t="s">
        <v>235</v>
      </c>
      <c r="B123" s="53" t="s">
        <v>150</v>
      </c>
      <c r="C123" s="43" t="s">
        <v>348</v>
      </c>
      <c r="D123" s="49">
        <v>21</v>
      </c>
      <c r="E123" s="49">
        <v>20</v>
      </c>
      <c r="F123" s="49">
        <v>22</v>
      </c>
      <c r="G123" s="49">
        <v>13</v>
      </c>
      <c r="H123" s="49">
        <v>21</v>
      </c>
    </row>
    <row r="124" spans="1:8" hidden="1">
      <c r="A124" t="s">
        <v>237</v>
      </c>
      <c r="B124" s="52" t="s">
        <v>150</v>
      </c>
      <c r="C124" s="43" t="s">
        <v>349</v>
      </c>
      <c r="D124" s="49">
        <v>9</v>
      </c>
      <c r="E124" s="49">
        <v>7</v>
      </c>
      <c r="F124" s="49">
        <v>2</v>
      </c>
      <c r="G124" s="49">
        <v>7</v>
      </c>
      <c r="H124" s="49">
        <v>8</v>
      </c>
    </row>
    <row r="125" spans="1:8" hidden="1">
      <c r="A125" t="s">
        <v>157</v>
      </c>
      <c r="B125" s="53" t="s">
        <v>150</v>
      </c>
      <c r="C125" s="43" t="s">
        <v>350</v>
      </c>
      <c r="D125" s="49">
        <v>175</v>
      </c>
      <c r="E125" s="49">
        <v>186</v>
      </c>
      <c r="F125" s="49">
        <v>193</v>
      </c>
      <c r="G125" s="49">
        <v>184</v>
      </c>
      <c r="H125" s="49">
        <v>184</v>
      </c>
    </row>
    <row r="126" spans="1:8" hidden="1">
      <c r="A126" t="s">
        <v>240</v>
      </c>
      <c r="B126" s="53" t="s">
        <v>150</v>
      </c>
      <c r="C126" s="43" t="s">
        <v>351</v>
      </c>
      <c r="D126" s="49">
        <v>149</v>
      </c>
      <c r="E126" s="49">
        <v>152</v>
      </c>
      <c r="F126" s="49">
        <v>155</v>
      </c>
      <c r="G126" s="49">
        <v>149</v>
      </c>
      <c r="H126" s="49">
        <v>153</v>
      </c>
    </row>
    <row r="127" spans="1:8" hidden="1">
      <c r="A127" t="s">
        <v>242</v>
      </c>
      <c r="B127" s="1" t="s">
        <v>150</v>
      </c>
      <c r="C127" s="43" t="s">
        <v>352</v>
      </c>
      <c r="D127" s="49">
        <v>26</v>
      </c>
      <c r="E127" s="49">
        <v>34</v>
      </c>
      <c r="F127" s="49">
        <v>38</v>
      </c>
      <c r="G127" s="49">
        <v>35</v>
      </c>
      <c r="H127" s="49">
        <v>31</v>
      </c>
    </row>
    <row r="128" spans="1:8" hidden="1">
      <c r="A128" t="s">
        <v>173</v>
      </c>
      <c r="B128" s="53" t="s">
        <v>150</v>
      </c>
      <c r="C128" s="43" t="s">
        <v>353</v>
      </c>
      <c r="D128" s="49">
        <v>117</v>
      </c>
      <c r="E128" s="49">
        <v>100</v>
      </c>
      <c r="F128" s="49">
        <v>104</v>
      </c>
      <c r="G128" s="49">
        <v>115</v>
      </c>
      <c r="H128" s="49">
        <v>106</v>
      </c>
    </row>
    <row r="129" spans="1:8" hidden="1">
      <c r="A129" t="s">
        <v>176</v>
      </c>
      <c r="B129" s="53" t="s">
        <v>150</v>
      </c>
      <c r="C129" s="43" t="s">
        <v>354</v>
      </c>
      <c r="D129" s="49">
        <v>298</v>
      </c>
      <c r="E129" s="49">
        <v>296</v>
      </c>
      <c r="F129" s="49">
        <v>281</v>
      </c>
      <c r="G129" s="49">
        <v>291</v>
      </c>
      <c r="H129" s="49">
        <v>295</v>
      </c>
    </row>
    <row r="130" spans="1:8" hidden="1">
      <c r="A130" t="s">
        <v>179</v>
      </c>
      <c r="B130" s="53" t="s">
        <v>150</v>
      </c>
      <c r="C130" s="43" t="s">
        <v>355</v>
      </c>
      <c r="D130" s="49">
        <v>66</v>
      </c>
      <c r="E130" s="49">
        <v>81</v>
      </c>
      <c r="F130" s="49">
        <v>73</v>
      </c>
      <c r="G130" s="49">
        <v>74</v>
      </c>
      <c r="H130" s="49">
        <v>68</v>
      </c>
    </row>
    <row r="131" spans="1:8" hidden="1">
      <c r="A131" t="s">
        <v>181</v>
      </c>
      <c r="B131" s="53" t="s">
        <v>150</v>
      </c>
      <c r="C131" s="43" t="s">
        <v>356</v>
      </c>
      <c r="D131" s="49">
        <v>110</v>
      </c>
      <c r="E131" s="49">
        <v>104</v>
      </c>
      <c r="F131" s="49">
        <v>113</v>
      </c>
      <c r="G131" s="49">
        <v>112</v>
      </c>
      <c r="H131" s="49">
        <v>95</v>
      </c>
    </row>
    <row r="132" spans="1:8" hidden="1">
      <c r="A132" t="s">
        <v>183</v>
      </c>
      <c r="B132" s="53" t="s">
        <v>150</v>
      </c>
      <c r="C132" s="43" t="s">
        <v>357</v>
      </c>
      <c r="D132" s="49">
        <v>51</v>
      </c>
      <c r="E132" s="49">
        <v>46</v>
      </c>
      <c r="F132" s="49">
        <v>57</v>
      </c>
      <c r="G132" s="49">
        <v>46</v>
      </c>
      <c r="H132" s="49">
        <v>53</v>
      </c>
    </row>
    <row r="133" spans="1:8" hidden="1">
      <c r="A133" t="s">
        <v>185</v>
      </c>
      <c r="B133" s="53" t="s">
        <v>150</v>
      </c>
      <c r="C133" s="43" t="s">
        <v>358</v>
      </c>
      <c r="D133" s="49">
        <v>191</v>
      </c>
      <c r="E133" s="49">
        <v>172</v>
      </c>
      <c r="F133" s="49">
        <v>188</v>
      </c>
      <c r="G133" s="49">
        <v>187</v>
      </c>
      <c r="H133" s="49">
        <v>201</v>
      </c>
    </row>
    <row r="134" spans="1:8" hidden="1">
      <c r="A134" t="s">
        <v>250</v>
      </c>
      <c r="B134" s="52" t="s">
        <v>150</v>
      </c>
      <c r="C134" s="43" t="s">
        <v>359</v>
      </c>
      <c r="D134" s="49">
        <v>308</v>
      </c>
      <c r="E134" s="49">
        <v>329</v>
      </c>
      <c r="F134" s="49">
        <v>287</v>
      </c>
      <c r="G134" s="49">
        <v>317</v>
      </c>
      <c r="H134" s="49">
        <v>352</v>
      </c>
    </row>
    <row r="135" spans="1:8">
      <c r="A135" t="s">
        <v>90</v>
      </c>
      <c r="B135" s="43" t="s">
        <v>119</v>
      </c>
      <c r="C135" s="43" t="s">
        <v>206</v>
      </c>
      <c r="D135" s="49">
        <v>312</v>
      </c>
      <c r="E135" s="49">
        <v>287</v>
      </c>
      <c r="F135" s="49">
        <v>277</v>
      </c>
      <c r="G135" s="49">
        <v>284</v>
      </c>
      <c r="H135" s="49">
        <v>276</v>
      </c>
    </row>
    <row r="136" spans="1:8" hidden="1">
      <c r="A136" t="s">
        <v>100</v>
      </c>
      <c r="B136" s="43" t="s">
        <v>119</v>
      </c>
      <c r="C136" s="43" t="s">
        <v>360</v>
      </c>
      <c r="D136" s="49">
        <v>276</v>
      </c>
      <c r="E136" s="49">
        <v>251</v>
      </c>
      <c r="F136" s="49">
        <v>252</v>
      </c>
      <c r="G136" s="49">
        <v>243</v>
      </c>
      <c r="H136" s="49">
        <v>250</v>
      </c>
    </row>
    <row r="137" spans="1:8" hidden="1">
      <c r="A137" t="s">
        <v>110</v>
      </c>
      <c r="B137" s="43" t="s">
        <v>119</v>
      </c>
      <c r="C137" s="43" t="s">
        <v>361</v>
      </c>
      <c r="D137" s="49">
        <v>36</v>
      </c>
      <c r="E137" s="49">
        <v>36</v>
      </c>
      <c r="F137" s="49">
        <v>25</v>
      </c>
      <c r="G137" s="49">
        <v>41</v>
      </c>
      <c r="H137" s="49">
        <v>26</v>
      </c>
    </row>
    <row r="138" spans="1:8" hidden="1">
      <c r="A138" t="s">
        <v>116</v>
      </c>
      <c r="B138" s="43" t="s">
        <v>119</v>
      </c>
      <c r="C138" s="43" t="s">
        <v>362</v>
      </c>
      <c r="D138" s="49">
        <v>81</v>
      </c>
      <c r="E138" s="49">
        <v>80</v>
      </c>
      <c r="F138" s="49">
        <v>54</v>
      </c>
      <c r="G138" s="49">
        <v>64</v>
      </c>
      <c r="H138" s="49">
        <v>56</v>
      </c>
    </row>
    <row r="139" spans="1:8" hidden="1">
      <c r="A139" t="s">
        <v>230</v>
      </c>
      <c r="B139" s="43" t="s">
        <v>119</v>
      </c>
      <c r="C139" s="43" t="s">
        <v>363</v>
      </c>
      <c r="D139" s="49">
        <v>50</v>
      </c>
      <c r="E139" s="49">
        <v>54</v>
      </c>
      <c r="F139" s="49">
        <v>36</v>
      </c>
      <c r="G139" s="49">
        <v>31</v>
      </c>
      <c r="H139" s="49">
        <v>35</v>
      </c>
    </row>
    <row r="140" spans="1:8" hidden="1">
      <c r="A140" t="s">
        <v>232</v>
      </c>
      <c r="B140" s="43" t="s">
        <v>119</v>
      </c>
      <c r="C140" s="43" t="s">
        <v>364</v>
      </c>
      <c r="D140" s="49">
        <v>31</v>
      </c>
      <c r="E140" s="49">
        <v>26</v>
      </c>
      <c r="F140" s="49">
        <v>18</v>
      </c>
      <c r="G140" s="49">
        <v>33</v>
      </c>
      <c r="H140" s="49">
        <v>21</v>
      </c>
    </row>
    <row r="141" spans="1:8" hidden="1">
      <c r="A141" t="s">
        <v>140</v>
      </c>
      <c r="B141" s="43" t="s">
        <v>119</v>
      </c>
      <c r="C141" s="43" t="s">
        <v>365</v>
      </c>
      <c r="D141" s="49">
        <v>3</v>
      </c>
      <c r="E141" s="49">
        <v>3</v>
      </c>
      <c r="F141" s="49">
        <v>0</v>
      </c>
      <c r="G141" s="49">
        <v>2</v>
      </c>
      <c r="H141" s="49">
        <v>2</v>
      </c>
    </row>
    <row r="142" spans="1:8" hidden="1">
      <c r="A142" t="s">
        <v>235</v>
      </c>
      <c r="B142" s="50" t="s">
        <v>119</v>
      </c>
      <c r="C142" s="43" t="s">
        <v>366</v>
      </c>
      <c r="D142" s="49">
        <v>2</v>
      </c>
      <c r="E142" s="49">
        <v>1</v>
      </c>
      <c r="F142" s="49">
        <v>0</v>
      </c>
      <c r="G142" s="49">
        <v>1</v>
      </c>
      <c r="H142" s="49">
        <v>1</v>
      </c>
    </row>
    <row r="143" spans="1:8" hidden="1">
      <c r="A143" t="s">
        <v>237</v>
      </c>
      <c r="B143" s="43" t="s">
        <v>119</v>
      </c>
      <c r="C143" s="43" t="s">
        <v>367</v>
      </c>
      <c r="D143" s="49">
        <v>1</v>
      </c>
      <c r="E143" s="49">
        <v>2</v>
      </c>
      <c r="F143" s="49">
        <v>0</v>
      </c>
      <c r="G143" s="49">
        <v>1</v>
      </c>
      <c r="H143" s="49">
        <v>1</v>
      </c>
    </row>
    <row r="144" spans="1:8" hidden="1">
      <c r="A144" t="s">
        <v>157</v>
      </c>
      <c r="B144" s="43" t="s">
        <v>119</v>
      </c>
      <c r="C144" s="43" t="s">
        <v>368</v>
      </c>
      <c r="D144" s="49">
        <v>50</v>
      </c>
      <c r="E144" s="49">
        <v>54</v>
      </c>
      <c r="F144" s="49">
        <v>51</v>
      </c>
      <c r="G144" s="49">
        <v>41</v>
      </c>
      <c r="H144" s="49">
        <v>41</v>
      </c>
    </row>
    <row r="145" spans="1:8" hidden="1">
      <c r="A145" t="s">
        <v>240</v>
      </c>
      <c r="B145" s="51" t="s">
        <v>119</v>
      </c>
      <c r="C145" s="43" t="s">
        <v>369</v>
      </c>
      <c r="D145" s="49">
        <v>46</v>
      </c>
      <c r="E145" s="49">
        <v>46</v>
      </c>
      <c r="F145" s="49">
        <v>44</v>
      </c>
      <c r="G145" s="49">
        <v>34</v>
      </c>
      <c r="H145" s="49">
        <v>37</v>
      </c>
    </row>
    <row r="146" spans="1:8" hidden="1">
      <c r="A146" t="s">
        <v>242</v>
      </c>
      <c r="B146" s="43" t="s">
        <v>119</v>
      </c>
      <c r="C146" s="43" t="s">
        <v>370</v>
      </c>
      <c r="D146" s="49">
        <v>4</v>
      </c>
      <c r="E146" s="49">
        <v>8</v>
      </c>
      <c r="F146" s="49">
        <v>7</v>
      </c>
      <c r="G146" s="49">
        <v>7</v>
      </c>
      <c r="H146" s="49">
        <v>4</v>
      </c>
    </row>
    <row r="147" spans="1:8" hidden="1">
      <c r="A147" t="s">
        <v>173</v>
      </c>
      <c r="B147" s="43" t="s">
        <v>119</v>
      </c>
      <c r="C147" s="43" t="s">
        <v>371</v>
      </c>
      <c r="D147" s="49">
        <v>14</v>
      </c>
      <c r="E147" s="49">
        <v>7</v>
      </c>
      <c r="F147" s="49">
        <v>8</v>
      </c>
      <c r="G147" s="49">
        <v>9</v>
      </c>
      <c r="H147" s="49">
        <v>20</v>
      </c>
    </row>
    <row r="148" spans="1:8" hidden="1">
      <c r="A148" t="s">
        <v>176</v>
      </c>
      <c r="B148" s="43" t="s">
        <v>119</v>
      </c>
      <c r="C148" s="43" t="s">
        <v>372</v>
      </c>
      <c r="D148" s="49">
        <v>32</v>
      </c>
      <c r="E148" s="49">
        <v>30</v>
      </c>
      <c r="F148" s="49">
        <v>34</v>
      </c>
      <c r="G148" s="49">
        <v>45</v>
      </c>
      <c r="H148" s="49">
        <v>39</v>
      </c>
    </row>
    <row r="149" spans="1:8" hidden="1">
      <c r="A149" t="s">
        <v>179</v>
      </c>
      <c r="B149" s="43" t="s">
        <v>119</v>
      </c>
      <c r="C149" s="43" t="s">
        <v>373</v>
      </c>
      <c r="D149" s="49">
        <v>14</v>
      </c>
      <c r="E149" s="49">
        <v>12</v>
      </c>
      <c r="F149" s="49">
        <v>15</v>
      </c>
      <c r="G149" s="49">
        <v>14</v>
      </c>
      <c r="H149" s="49">
        <v>17</v>
      </c>
    </row>
    <row r="150" spans="1:8" hidden="1">
      <c r="A150" t="s">
        <v>181</v>
      </c>
      <c r="B150" s="43" t="s">
        <v>119</v>
      </c>
      <c r="C150" s="43" t="s">
        <v>374</v>
      </c>
      <c r="D150" s="49">
        <v>12</v>
      </c>
      <c r="E150" s="49">
        <v>15</v>
      </c>
      <c r="F150" s="49">
        <v>14</v>
      </c>
      <c r="G150" s="49">
        <v>25</v>
      </c>
      <c r="H150" s="49">
        <v>10</v>
      </c>
    </row>
    <row r="151" spans="1:8" hidden="1">
      <c r="A151" t="s">
        <v>183</v>
      </c>
      <c r="B151" s="43" t="s">
        <v>119</v>
      </c>
      <c r="C151" s="43" t="s">
        <v>375</v>
      </c>
      <c r="D151" s="49">
        <v>3</v>
      </c>
      <c r="E151" s="49">
        <v>8</v>
      </c>
      <c r="F151" s="49">
        <v>5</v>
      </c>
      <c r="G151" s="49">
        <v>3</v>
      </c>
      <c r="H151" s="49">
        <v>4</v>
      </c>
    </row>
    <row r="152" spans="1:8" hidden="1">
      <c r="A152" t="s">
        <v>185</v>
      </c>
      <c r="B152" s="50" t="s">
        <v>119</v>
      </c>
      <c r="C152" s="43" t="s">
        <v>376</v>
      </c>
      <c r="D152" s="49">
        <v>28</v>
      </c>
      <c r="E152" s="49">
        <v>25</v>
      </c>
      <c r="F152" s="49">
        <v>29</v>
      </c>
      <c r="G152" s="49">
        <v>31</v>
      </c>
      <c r="H152" s="49">
        <v>34</v>
      </c>
    </row>
    <row r="153" spans="1:8" hidden="1">
      <c r="A153" t="s">
        <v>250</v>
      </c>
      <c r="B153" s="43" t="s">
        <v>119</v>
      </c>
      <c r="C153" s="43" t="s">
        <v>377</v>
      </c>
      <c r="D153" s="49">
        <v>75</v>
      </c>
      <c r="E153" s="49">
        <v>53</v>
      </c>
      <c r="F153" s="49">
        <v>67</v>
      </c>
      <c r="G153" s="49">
        <v>50</v>
      </c>
      <c r="H153" s="49">
        <v>53</v>
      </c>
    </row>
    <row r="154" spans="1:8">
      <c r="A154" t="s">
        <v>90</v>
      </c>
      <c r="B154" s="43" t="s">
        <v>160</v>
      </c>
      <c r="C154" s="43" t="s">
        <v>220</v>
      </c>
      <c r="D154" s="49">
        <v>422</v>
      </c>
      <c r="E154" s="49">
        <v>440</v>
      </c>
      <c r="F154" s="49">
        <v>502</v>
      </c>
      <c r="G154" s="49">
        <v>448</v>
      </c>
      <c r="H154" s="49">
        <v>425</v>
      </c>
    </row>
    <row r="155" spans="1:8" hidden="1">
      <c r="A155" t="s">
        <v>100</v>
      </c>
      <c r="B155" s="43" t="s">
        <v>160</v>
      </c>
      <c r="C155" s="43" t="s">
        <v>378</v>
      </c>
      <c r="D155" s="49">
        <v>398</v>
      </c>
      <c r="E155" s="49">
        <v>414</v>
      </c>
      <c r="F155" s="49">
        <v>472</v>
      </c>
      <c r="G155" s="49">
        <v>433</v>
      </c>
      <c r="H155" s="49">
        <v>404</v>
      </c>
    </row>
    <row r="156" spans="1:8" hidden="1">
      <c r="A156" t="s">
        <v>110</v>
      </c>
      <c r="B156" s="43" t="s">
        <v>160</v>
      </c>
      <c r="C156" s="43" t="s">
        <v>379</v>
      </c>
      <c r="D156" s="49">
        <v>24</v>
      </c>
      <c r="E156" s="49">
        <v>26</v>
      </c>
      <c r="F156" s="49">
        <v>30</v>
      </c>
      <c r="G156" s="49">
        <v>15</v>
      </c>
      <c r="H156" s="49">
        <v>21</v>
      </c>
    </row>
    <row r="157" spans="1:8" hidden="1">
      <c r="A157" t="s">
        <v>116</v>
      </c>
      <c r="B157" s="43" t="s">
        <v>160</v>
      </c>
      <c r="C157" s="43" t="s">
        <v>380</v>
      </c>
      <c r="D157" s="49">
        <v>110</v>
      </c>
      <c r="E157" s="49">
        <v>100</v>
      </c>
      <c r="F157" s="49">
        <v>101</v>
      </c>
      <c r="G157" s="49">
        <v>94</v>
      </c>
      <c r="H157" s="49">
        <v>98</v>
      </c>
    </row>
    <row r="158" spans="1:8" hidden="1">
      <c r="A158" t="s">
        <v>230</v>
      </c>
      <c r="B158" s="43" t="s">
        <v>160</v>
      </c>
      <c r="C158" s="43" t="s">
        <v>381</v>
      </c>
      <c r="D158" s="49">
        <v>100</v>
      </c>
      <c r="E158" s="49">
        <v>86</v>
      </c>
      <c r="F158" s="49">
        <v>93</v>
      </c>
      <c r="G158" s="49">
        <v>90</v>
      </c>
      <c r="H158" s="49">
        <v>89</v>
      </c>
    </row>
    <row r="159" spans="1:8" hidden="1">
      <c r="A159" t="s">
        <v>232</v>
      </c>
      <c r="B159" s="43" t="s">
        <v>160</v>
      </c>
      <c r="C159" s="43" t="s">
        <v>382</v>
      </c>
      <c r="D159" s="49">
        <v>10</v>
      </c>
      <c r="E159" s="49">
        <v>14</v>
      </c>
      <c r="F159" s="49">
        <v>8</v>
      </c>
      <c r="G159" s="49">
        <v>4</v>
      </c>
      <c r="H159" s="49">
        <v>9</v>
      </c>
    </row>
    <row r="160" spans="1:8" hidden="1">
      <c r="A160" t="s">
        <v>140</v>
      </c>
      <c r="B160" s="50" t="s">
        <v>160</v>
      </c>
      <c r="C160" s="43" t="s">
        <v>383</v>
      </c>
      <c r="D160" s="49">
        <v>2</v>
      </c>
      <c r="E160" s="49">
        <v>2</v>
      </c>
      <c r="F160" s="49">
        <v>6</v>
      </c>
      <c r="G160" s="49">
        <v>2</v>
      </c>
      <c r="H160" s="49">
        <v>5</v>
      </c>
    </row>
    <row r="161" spans="1:8" hidden="1">
      <c r="A161" t="s">
        <v>235</v>
      </c>
      <c r="B161" s="43" t="s">
        <v>160</v>
      </c>
      <c r="C161" s="43" t="s">
        <v>384</v>
      </c>
      <c r="D161" s="49">
        <v>1</v>
      </c>
      <c r="E161" s="49">
        <v>2</v>
      </c>
      <c r="F161" s="49">
        <v>2</v>
      </c>
      <c r="G161" s="49">
        <v>2</v>
      </c>
      <c r="H161" s="49">
        <v>1</v>
      </c>
    </row>
    <row r="162" spans="1:8" hidden="1">
      <c r="A162" t="s">
        <v>237</v>
      </c>
      <c r="B162" s="43" t="s">
        <v>160</v>
      </c>
      <c r="C162" s="43" t="s">
        <v>385</v>
      </c>
      <c r="D162" s="49">
        <v>1</v>
      </c>
      <c r="E162" s="49">
        <v>0</v>
      </c>
      <c r="F162" s="49">
        <v>4</v>
      </c>
      <c r="G162" s="49">
        <v>0</v>
      </c>
      <c r="H162" s="49">
        <v>4</v>
      </c>
    </row>
    <row r="163" spans="1:8" hidden="1">
      <c r="A163" t="s">
        <v>157</v>
      </c>
      <c r="B163" s="51" t="s">
        <v>160</v>
      </c>
      <c r="C163" s="43" t="s">
        <v>386</v>
      </c>
      <c r="D163" s="49">
        <v>66</v>
      </c>
      <c r="E163" s="49">
        <v>70</v>
      </c>
      <c r="F163" s="49">
        <v>66</v>
      </c>
      <c r="G163" s="49">
        <v>65</v>
      </c>
      <c r="H163" s="49">
        <v>67</v>
      </c>
    </row>
    <row r="164" spans="1:8" hidden="1">
      <c r="A164" t="s">
        <v>240</v>
      </c>
      <c r="B164" s="43" t="s">
        <v>160</v>
      </c>
      <c r="C164" s="43" t="s">
        <v>387</v>
      </c>
      <c r="D164" s="49">
        <v>53</v>
      </c>
      <c r="E164" s="49">
        <v>58</v>
      </c>
      <c r="F164" s="49">
        <v>48</v>
      </c>
      <c r="G164" s="49">
        <v>54</v>
      </c>
      <c r="H164" s="49">
        <v>59</v>
      </c>
    </row>
    <row r="165" spans="1:8" hidden="1">
      <c r="A165" t="s">
        <v>242</v>
      </c>
      <c r="B165" s="43" t="s">
        <v>160</v>
      </c>
      <c r="C165" s="43" t="s">
        <v>388</v>
      </c>
      <c r="D165" s="49">
        <v>13</v>
      </c>
      <c r="E165" s="49">
        <v>12</v>
      </c>
      <c r="F165" s="49">
        <v>18</v>
      </c>
      <c r="G165" s="49">
        <v>11</v>
      </c>
      <c r="H165" s="49">
        <v>8</v>
      </c>
    </row>
    <row r="166" spans="1:8" hidden="1">
      <c r="A166" t="s">
        <v>173</v>
      </c>
      <c r="B166" s="43" t="s">
        <v>160</v>
      </c>
      <c r="C166" s="43" t="s">
        <v>389</v>
      </c>
      <c r="D166" s="49">
        <v>18</v>
      </c>
      <c r="E166" s="49">
        <v>23</v>
      </c>
      <c r="F166" s="49">
        <v>23</v>
      </c>
      <c r="G166" s="49">
        <v>18</v>
      </c>
      <c r="H166" s="49">
        <v>18</v>
      </c>
    </row>
    <row r="167" spans="1:8" hidden="1">
      <c r="A167" t="s">
        <v>176</v>
      </c>
      <c r="B167" s="43" t="s">
        <v>160</v>
      </c>
      <c r="C167" s="43" t="s">
        <v>390</v>
      </c>
      <c r="D167" s="49">
        <v>42</v>
      </c>
      <c r="E167" s="49">
        <v>51</v>
      </c>
      <c r="F167" s="49">
        <v>71</v>
      </c>
      <c r="G167" s="49">
        <v>51</v>
      </c>
      <c r="H167" s="49">
        <v>49</v>
      </c>
    </row>
    <row r="168" spans="1:8" hidden="1">
      <c r="A168" t="s">
        <v>179</v>
      </c>
      <c r="B168" s="43" t="s">
        <v>160</v>
      </c>
      <c r="C168" s="43" t="s">
        <v>391</v>
      </c>
      <c r="D168" s="49">
        <v>22</v>
      </c>
      <c r="E168" s="49">
        <v>24</v>
      </c>
      <c r="F168" s="49">
        <v>24</v>
      </c>
      <c r="G168" s="49">
        <v>17</v>
      </c>
      <c r="H168" s="49">
        <v>19</v>
      </c>
    </row>
    <row r="169" spans="1:8" hidden="1">
      <c r="A169" t="s">
        <v>181</v>
      </c>
      <c r="B169" s="43" t="s">
        <v>160</v>
      </c>
      <c r="C169" s="43" t="s">
        <v>392</v>
      </c>
      <c r="D169" s="49">
        <v>21</v>
      </c>
      <c r="E169" s="49">
        <v>26</v>
      </c>
      <c r="F169" s="49">
        <v>34</v>
      </c>
      <c r="G169" s="49">
        <v>36</v>
      </c>
      <c r="H169" s="49">
        <v>28</v>
      </c>
    </row>
    <row r="170" spans="1:8" hidden="1">
      <c r="A170" t="s">
        <v>183</v>
      </c>
      <c r="B170" s="50" t="s">
        <v>160</v>
      </c>
      <c r="C170" s="43" t="s">
        <v>393</v>
      </c>
      <c r="D170" s="49">
        <v>2</v>
      </c>
      <c r="E170" s="49">
        <v>7</v>
      </c>
      <c r="F170" s="49">
        <v>5</v>
      </c>
      <c r="G170" s="49">
        <v>5</v>
      </c>
      <c r="H170" s="49">
        <v>5</v>
      </c>
    </row>
    <row r="171" spans="1:8" hidden="1">
      <c r="A171" t="s">
        <v>185</v>
      </c>
      <c r="B171" s="43" t="s">
        <v>160</v>
      </c>
      <c r="C171" s="43" t="s">
        <v>394</v>
      </c>
      <c r="D171" s="49">
        <v>39</v>
      </c>
      <c r="E171" s="49">
        <v>52</v>
      </c>
      <c r="F171" s="49">
        <v>54</v>
      </c>
      <c r="G171" s="49">
        <v>41</v>
      </c>
      <c r="H171" s="49">
        <v>39</v>
      </c>
    </row>
    <row r="172" spans="1:8" hidden="1">
      <c r="A172" t="s">
        <v>250</v>
      </c>
      <c r="B172" s="43" t="s">
        <v>160</v>
      </c>
      <c r="C172" s="43" t="s">
        <v>395</v>
      </c>
      <c r="D172" s="49">
        <v>100</v>
      </c>
      <c r="E172" s="49">
        <v>85</v>
      </c>
      <c r="F172" s="49">
        <v>118</v>
      </c>
      <c r="G172" s="49">
        <v>119</v>
      </c>
      <c r="H172" s="49">
        <v>97</v>
      </c>
    </row>
    <row r="173" spans="1:8">
      <c r="A173" t="s">
        <v>90</v>
      </c>
      <c r="B173" s="43" t="s">
        <v>167</v>
      </c>
      <c r="C173" s="43" t="s">
        <v>215</v>
      </c>
      <c r="D173" s="49">
        <v>910</v>
      </c>
      <c r="E173" s="49">
        <v>881</v>
      </c>
      <c r="F173" s="49">
        <v>851</v>
      </c>
      <c r="G173" s="49">
        <v>825</v>
      </c>
      <c r="H173" s="49">
        <v>916</v>
      </c>
    </row>
    <row r="174" spans="1:8" hidden="1">
      <c r="A174" t="s">
        <v>100</v>
      </c>
      <c r="B174" s="43" t="s">
        <v>167</v>
      </c>
      <c r="C174" s="43" t="s">
        <v>396</v>
      </c>
      <c r="D174" s="49">
        <v>778</v>
      </c>
      <c r="E174" s="49">
        <v>773</v>
      </c>
      <c r="F174" s="49">
        <v>756</v>
      </c>
      <c r="G174" s="49">
        <v>718</v>
      </c>
      <c r="H174" s="49">
        <v>795</v>
      </c>
    </row>
    <row r="175" spans="1:8" hidden="1">
      <c r="A175" t="s">
        <v>110</v>
      </c>
      <c r="B175" s="43" t="s">
        <v>167</v>
      </c>
      <c r="C175" s="43" t="s">
        <v>397</v>
      </c>
      <c r="D175" s="49">
        <v>132</v>
      </c>
      <c r="E175" s="49">
        <v>108</v>
      </c>
      <c r="F175" s="49">
        <v>95</v>
      </c>
      <c r="G175" s="49">
        <v>107</v>
      </c>
      <c r="H175" s="49">
        <v>121</v>
      </c>
    </row>
    <row r="176" spans="1:8" hidden="1">
      <c r="A176" t="s">
        <v>116</v>
      </c>
      <c r="B176" s="43" t="s">
        <v>167</v>
      </c>
      <c r="C176" s="43" t="s">
        <v>398</v>
      </c>
      <c r="D176" s="49">
        <v>208</v>
      </c>
      <c r="E176" s="49">
        <v>186</v>
      </c>
      <c r="F176" s="49">
        <v>217</v>
      </c>
      <c r="G176" s="49">
        <v>208</v>
      </c>
      <c r="H176" s="49">
        <v>221</v>
      </c>
    </row>
    <row r="177" spans="1:8" hidden="1">
      <c r="A177" t="s">
        <v>230</v>
      </c>
      <c r="B177" s="43" t="s">
        <v>167</v>
      </c>
      <c r="C177" s="43" t="s">
        <v>399</v>
      </c>
      <c r="D177" s="49">
        <v>105</v>
      </c>
      <c r="E177" s="49">
        <v>101</v>
      </c>
      <c r="F177" s="49">
        <v>143</v>
      </c>
      <c r="G177" s="49">
        <v>116</v>
      </c>
      <c r="H177" s="49">
        <v>125</v>
      </c>
    </row>
    <row r="178" spans="1:8" hidden="1">
      <c r="A178" t="s">
        <v>232</v>
      </c>
      <c r="B178" s="50" t="s">
        <v>167</v>
      </c>
      <c r="C178" s="43" t="s">
        <v>400</v>
      </c>
      <c r="D178" s="49">
        <v>103</v>
      </c>
      <c r="E178" s="49">
        <v>85</v>
      </c>
      <c r="F178" s="49">
        <v>74</v>
      </c>
      <c r="G178" s="49">
        <v>92</v>
      </c>
      <c r="H178" s="49">
        <v>96</v>
      </c>
    </row>
    <row r="179" spans="1:8" hidden="1">
      <c r="A179" t="s">
        <v>140</v>
      </c>
      <c r="B179" s="43" t="s">
        <v>167</v>
      </c>
      <c r="C179" s="43" t="s">
        <v>401</v>
      </c>
      <c r="D179" s="49">
        <v>24</v>
      </c>
      <c r="E179" s="49">
        <v>17</v>
      </c>
      <c r="F179" s="49">
        <v>18</v>
      </c>
      <c r="G179" s="49">
        <v>19</v>
      </c>
      <c r="H179" s="49">
        <v>7</v>
      </c>
    </row>
    <row r="180" spans="1:8" hidden="1">
      <c r="A180" t="s">
        <v>235</v>
      </c>
      <c r="B180" s="43" t="s">
        <v>167</v>
      </c>
      <c r="C180" s="43" t="s">
        <v>402</v>
      </c>
      <c r="D180" s="49">
        <v>16</v>
      </c>
      <c r="E180" s="49">
        <v>11</v>
      </c>
      <c r="F180" s="49">
        <v>13</v>
      </c>
      <c r="G180" s="49">
        <v>16</v>
      </c>
      <c r="H180" s="49">
        <v>5</v>
      </c>
    </row>
    <row r="181" spans="1:8" hidden="1">
      <c r="A181" t="s">
        <v>237</v>
      </c>
      <c r="B181" s="51" t="s">
        <v>167</v>
      </c>
      <c r="C181" s="43" t="s">
        <v>403</v>
      </c>
      <c r="D181" s="49">
        <v>8</v>
      </c>
      <c r="E181" s="49">
        <v>6</v>
      </c>
      <c r="F181" s="49">
        <v>5</v>
      </c>
      <c r="G181" s="49">
        <v>3</v>
      </c>
      <c r="H181" s="49">
        <v>2</v>
      </c>
    </row>
    <row r="182" spans="1:8" hidden="1">
      <c r="A182" t="s">
        <v>157</v>
      </c>
      <c r="B182" s="43" t="s">
        <v>167</v>
      </c>
      <c r="C182" s="43" t="s">
        <v>404</v>
      </c>
      <c r="D182" s="49">
        <v>110</v>
      </c>
      <c r="E182" s="49">
        <v>119</v>
      </c>
      <c r="F182" s="49">
        <v>86</v>
      </c>
      <c r="G182" s="49">
        <v>77</v>
      </c>
      <c r="H182" s="49">
        <v>113</v>
      </c>
    </row>
    <row r="183" spans="1:8" hidden="1">
      <c r="A183" t="s">
        <v>240</v>
      </c>
      <c r="B183" s="43" t="s">
        <v>167</v>
      </c>
      <c r="C183" s="43" t="s">
        <v>405</v>
      </c>
      <c r="D183" s="49">
        <v>89</v>
      </c>
      <c r="E183" s="49">
        <v>102</v>
      </c>
      <c r="F183" s="49">
        <v>70</v>
      </c>
      <c r="G183" s="49">
        <v>65</v>
      </c>
      <c r="H183" s="49">
        <v>90</v>
      </c>
    </row>
    <row r="184" spans="1:8" hidden="1">
      <c r="A184" t="s">
        <v>242</v>
      </c>
      <c r="B184" s="43" t="s">
        <v>167</v>
      </c>
      <c r="C184" s="43" t="s">
        <v>406</v>
      </c>
      <c r="D184" s="49">
        <v>21</v>
      </c>
      <c r="E184" s="49">
        <v>17</v>
      </c>
      <c r="F184" s="49">
        <v>16</v>
      </c>
      <c r="G184" s="49">
        <v>12</v>
      </c>
      <c r="H184" s="49">
        <v>23</v>
      </c>
    </row>
    <row r="185" spans="1:8" hidden="1">
      <c r="A185" t="s">
        <v>173</v>
      </c>
      <c r="B185" s="43" t="s">
        <v>167</v>
      </c>
      <c r="C185" s="43" t="s">
        <v>407</v>
      </c>
      <c r="D185" s="49">
        <v>53</v>
      </c>
      <c r="E185" s="49">
        <v>42</v>
      </c>
      <c r="F185" s="49">
        <v>39</v>
      </c>
      <c r="G185" s="49">
        <v>52</v>
      </c>
      <c r="H185" s="49">
        <v>52</v>
      </c>
    </row>
    <row r="186" spans="1:8" hidden="1">
      <c r="A186" t="s">
        <v>176</v>
      </c>
      <c r="B186" s="43" t="s">
        <v>167</v>
      </c>
      <c r="C186" s="43" t="s">
        <v>408</v>
      </c>
      <c r="D186" s="49">
        <v>125</v>
      </c>
      <c r="E186" s="49">
        <v>177</v>
      </c>
      <c r="F186" s="49">
        <v>169</v>
      </c>
      <c r="G186" s="49">
        <v>172</v>
      </c>
      <c r="H186" s="49">
        <v>207</v>
      </c>
    </row>
    <row r="187" spans="1:8" hidden="1">
      <c r="A187" t="s">
        <v>179</v>
      </c>
      <c r="B187" s="43" t="s">
        <v>167</v>
      </c>
      <c r="C187" s="43" t="s">
        <v>409</v>
      </c>
      <c r="D187" s="49">
        <v>38</v>
      </c>
      <c r="E187" s="49">
        <v>41</v>
      </c>
      <c r="F187" s="49">
        <v>35</v>
      </c>
      <c r="G187" s="49">
        <v>32</v>
      </c>
      <c r="H187" s="49">
        <v>40</v>
      </c>
    </row>
    <row r="188" spans="1:8" hidden="1">
      <c r="A188" t="s">
        <v>181</v>
      </c>
      <c r="B188" s="50" t="s">
        <v>167</v>
      </c>
      <c r="C188" s="43" t="s">
        <v>410</v>
      </c>
      <c r="D188" s="49">
        <v>76</v>
      </c>
      <c r="E188" s="49">
        <v>41</v>
      </c>
      <c r="F188" s="49">
        <v>45</v>
      </c>
      <c r="G188" s="49">
        <v>54</v>
      </c>
      <c r="H188" s="49">
        <v>47</v>
      </c>
    </row>
    <row r="189" spans="1:8" hidden="1">
      <c r="A189" t="s">
        <v>183</v>
      </c>
      <c r="B189" s="43" t="s">
        <v>167</v>
      </c>
      <c r="C189" s="43" t="s">
        <v>411</v>
      </c>
      <c r="D189" s="49">
        <v>13</v>
      </c>
      <c r="E189" s="49">
        <v>6</v>
      </c>
      <c r="F189" s="49">
        <v>19</v>
      </c>
      <c r="G189" s="49">
        <v>12</v>
      </c>
      <c r="H189" s="49">
        <v>12</v>
      </c>
    </row>
    <row r="190" spans="1:8" hidden="1">
      <c r="A190" t="s">
        <v>185</v>
      </c>
      <c r="B190" s="43" t="s">
        <v>167</v>
      </c>
      <c r="C190" s="43" t="s">
        <v>412</v>
      </c>
      <c r="D190" s="49">
        <v>82</v>
      </c>
      <c r="E190" s="49">
        <v>70</v>
      </c>
      <c r="F190" s="49">
        <v>79</v>
      </c>
      <c r="G190" s="49">
        <v>60</v>
      </c>
      <c r="H190" s="49">
        <v>56</v>
      </c>
    </row>
    <row r="191" spans="1:8" hidden="1">
      <c r="A191" t="s">
        <v>250</v>
      </c>
      <c r="B191" s="43" t="s">
        <v>167</v>
      </c>
      <c r="C191" s="43" t="s">
        <v>413</v>
      </c>
      <c r="D191" s="49">
        <v>181</v>
      </c>
      <c r="E191" s="49">
        <v>182</v>
      </c>
      <c r="F191" s="49">
        <v>144</v>
      </c>
      <c r="G191" s="49">
        <v>139</v>
      </c>
      <c r="H191" s="49">
        <v>161</v>
      </c>
    </row>
    <row r="192" spans="1:8">
      <c r="A192" t="s">
        <v>90</v>
      </c>
      <c r="B192" s="43" t="s">
        <v>125</v>
      </c>
      <c r="C192" s="43" t="s">
        <v>207</v>
      </c>
      <c r="D192" s="49">
        <v>2</v>
      </c>
      <c r="E192" s="49">
        <v>1</v>
      </c>
      <c r="F192" s="49">
        <v>8</v>
      </c>
      <c r="G192" s="49">
        <v>5</v>
      </c>
      <c r="H192" s="49">
        <v>5</v>
      </c>
    </row>
    <row r="193" spans="1:8" hidden="1">
      <c r="A193" t="s">
        <v>100</v>
      </c>
      <c r="B193" s="43" t="s">
        <v>125</v>
      </c>
      <c r="C193" s="43" t="s">
        <v>414</v>
      </c>
      <c r="D193" s="49">
        <v>2</v>
      </c>
      <c r="E193" s="49">
        <v>1</v>
      </c>
      <c r="F193" s="49">
        <v>8</v>
      </c>
      <c r="G193" s="49">
        <v>5</v>
      </c>
      <c r="H193" s="49">
        <v>5</v>
      </c>
    </row>
    <row r="194" spans="1:8" hidden="1">
      <c r="A194" t="s">
        <v>110</v>
      </c>
      <c r="B194" s="43" t="s">
        <v>125</v>
      </c>
      <c r="C194" s="43" t="s">
        <v>415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</row>
    <row r="195" spans="1:8" hidden="1">
      <c r="A195" t="s">
        <v>116</v>
      </c>
      <c r="B195" s="43" t="s">
        <v>125</v>
      </c>
      <c r="C195" s="43" t="s">
        <v>416</v>
      </c>
      <c r="D195" s="49">
        <v>0</v>
      </c>
      <c r="E195" s="49">
        <v>0</v>
      </c>
      <c r="F195" s="49">
        <v>1</v>
      </c>
      <c r="G195" s="49">
        <v>1</v>
      </c>
      <c r="H195" s="49">
        <v>1</v>
      </c>
    </row>
    <row r="196" spans="1:8" hidden="1">
      <c r="A196" t="s">
        <v>230</v>
      </c>
      <c r="B196" s="50" t="s">
        <v>125</v>
      </c>
      <c r="C196" s="43" t="s">
        <v>417</v>
      </c>
      <c r="D196" s="49">
        <v>0</v>
      </c>
      <c r="E196" s="49">
        <v>0</v>
      </c>
      <c r="F196" s="49">
        <v>1</v>
      </c>
      <c r="G196" s="49">
        <v>1</v>
      </c>
      <c r="H196" s="49">
        <v>1</v>
      </c>
    </row>
    <row r="197" spans="1:8" hidden="1">
      <c r="A197" t="s">
        <v>232</v>
      </c>
      <c r="B197" s="43" t="s">
        <v>125</v>
      </c>
      <c r="C197" s="43" t="s">
        <v>418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</row>
    <row r="198" spans="1:8" hidden="1">
      <c r="A198" t="s">
        <v>140</v>
      </c>
      <c r="B198" s="43" t="s">
        <v>125</v>
      </c>
      <c r="C198" s="43" t="s">
        <v>419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</row>
    <row r="199" spans="1:8" hidden="1">
      <c r="A199" t="s">
        <v>235</v>
      </c>
      <c r="B199" s="51" t="s">
        <v>125</v>
      </c>
      <c r="C199" s="43" t="s">
        <v>420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</row>
    <row r="200" spans="1:8" hidden="1">
      <c r="A200" t="s">
        <v>237</v>
      </c>
      <c r="B200" s="43" t="s">
        <v>125</v>
      </c>
      <c r="C200" s="43" t="s">
        <v>421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</row>
    <row r="201" spans="1:8" hidden="1">
      <c r="A201" t="s">
        <v>157</v>
      </c>
      <c r="B201" s="43" t="s">
        <v>125</v>
      </c>
      <c r="C201" s="43" t="s">
        <v>422</v>
      </c>
      <c r="D201" s="49">
        <v>0</v>
      </c>
      <c r="E201" s="49">
        <v>0</v>
      </c>
      <c r="F201" s="49">
        <v>3</v>
      </c>
      <c r="G201" s="49">
        <v>2</v>
      </c>
      <c r="H201" s="49">
        <v>2</v>
      </c>
    </row>
    <row r="202" spans="1:8" hidden="1">
      <c r="A202" t="s">
        <v>240</v>
      </c>
      <c r="B202" s="43" t="s">
        <v>125</v>
      </c>
      <c r="C202" s="43" t="s">
        <v>423</v>
      </c>
      <c r="D202" s="49">
        <v>0</v>
      </c>
      <c r="E202" s="49">
        <v>0</v>
      </c>
      <c r="F202" s="49">
        <v>3</v>
      </c>
      <c r="G202" s="49">
        <v>2</v>
      </c>
      <c r="H202" s="49">
        <v>2</v>
      </c>
    </row>
    <row r="203" spans="1:8" hidden="1">
      <c r="A203" t="s">
        <v>242</v>
      </c>
      <c r="B203" s="43" t="s">
        <v>125</v>
      </c>
      <c r="C203" s="43" t="s">
        <v>424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</row>
    <row r="204" spans="1:8" hidden="1">
      <c r="A204" t="s">
        <v>173</v>
      </c>
      <c r="B204" s="43" t="s">
        <v>125</v>
      </c>
      <c r="C204" s="43" t="s">
        <v>425</v>
      </c>
      <c r="D204" s="49">
        <v>0</v>
      </c>
      <c r="E204" s="49">
        <v>0</v>
      </c>
      <c r="F204" s="49">
        <v>0</v>
      </c>
      <c r="G204" s="49">
        <v>0</v>
      </c>
      <c r="H204" s="49">
        <v>0</v>
      </c>
    </row>
    <row r="205" spans="1:8" hidden="1">
      <c r="A205" t="s">
        <v>176</v>
      </c>
      <c r="B205" s="43" t="s">
        <v>125</v>
      </c>
      <c r="C205" s="43" t="s">
        <v>426</v>
      </c>
      <c r="D205" s="49">
        <v>0</v>
      </c>
      <c r="E205" s="49">
        <v>1</v>
      </c>
      <c r="F205" s="49">
        <v>0</v>
      </c>
      <c r="G205" s="49">
        <v>2</v>
      </c>
      <c r="H205" s="49">
        <v>0</v>
      </c>
    </row>
    <row r="206" spans="1:8" hidden="1">
      <c r="A206" t="s">
        <v>179</v>
      </c>
      <c r="B206" s="50" t="s">
        <v>125</v>
      </c>
      <c r="C206" s="43" t="s">
        <v>427</v>
      </c>
      <c r="D206" s="49">
        <v>0</v>
      </c>
      <c r="E206" s="49">
        <v>0</v>
      </c>
      <c r="F206" s="49">
        <v>1</v>
      </c>
      <c r="G206" s="49">
        <v>0</v>
      </c>
      <c r="H206" s="49">
        <v>0</v>
      </c>
    </row>
    <row r="207" spans="1:8" hidden="1">
      <c r="A207" t="s">
        <v>181</v>
      </c>
      <c r="B207" s="43" t="s">
        <v>125</v>
      </c>
      <c r="C207" s="43" t="s">
        <v>428</v>
      </c>
      <c r="D207" s="49">
        <v>1</v>
      </c>
      <c r="E207" s="49">
        <v>0</v>
      </c>
      <c r="F207" s="49">
        <v>0</v>
      </c>
      <c r="G207" s="49">
        <v>0</v>
      </c>
      <c r="H207" s="49">
        <v>0</v>
      </c>
    </row>
    <row r="208" spans="1:8" hidden="1">
      <c r="A208" t="s">
        <v>183</v>
      </c>
      <c r="B208" s="43" t="s">
        <v>125</v>
      </c>
      <c r="C208" s="43" t="s">
        <v>429</v>
      </c>
      <c r="D208" s="49">
        <v>0</v>
      </c>
      <c r="E208" s="49">
        <v>0</v>
      </c>
      <c r="F208" s="49">
        <v>0</v>
      </c>
      <c r="G208" s="49">
        <v>0</v>
      </c>
      <c r="H208" s="49">
        <v>1</v>
      </c>
    </row>
    <row r="209" spans="1:8" hidden="1">
      <c r="A209" t="s">
        <v>185</v>
      </c>
      <c r="B209" s="43" t="s">
        <v>125</v>
      </c>
      <c r="C209" s="43" t="s">
        <v>430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</row>
    <row r="210" spans="1:8" hidden="1">
      <c r="A210" t="s">
        <v>250</v>
      </c>
      <c r="B210" s="43" t="s">
        <v>125</v>
      </c>
      <c r="C210" s="43" t="s">
        <v>431</v>
      </c>
      <c r="D210" s="49">
        <v>1</v>
      </c>
      <c r="E210" s="49">
        <v>0</v>
      </c>
      <c r="F210" s="49">
        <v>3</v>
      </c>
      <c r="G210" s="49">
        <v>0</v>
      </c>
      <c r="H210" s="49">
        <v>1</v>
      </c>
    </row>
    <row r="211" spans="1:8">
      <c r="A211" t="s">
        <v>90</v>
      </c>
      <c r="B211" s="43" t="s">
        <v>134</v>
      </c>
      <c r="C211" s="43" t="s">
        <v>208</v>
      </c>
      <c r="D211" s="49">
        <v>5</v>
      </c>
      <c r="E211" s="49">
        <v>13</v>
      </c>
      <c r="F211" s="49">
        <v>10</v>
      </c>
      <c r="G211" s="49">
        <v>17</v>
      </c>
      <c r="H211" s="49">
        <v>23</v>
      </c>
    </row>
    <row r="212" spans="1:8" hidden="1">
      <c r="A212" t="s">
        <v>100</v>
      </c>
      <c r="B212" s="43" t="s">
        <v>134</v>
      </c>
      <c r="C212" s="43" t="s">
        <v>432</v>
      </c>
      <c r="D212" s="49">
        <v>4</v>
      </c>
      <c r="E212" s="49">
        <v>12</v>
      </c>
      <c r="F212" s="49">
        <v>9</v>
      </c>
      <c r="G212" s="49">
        <v>8</v>
      </c>
      <c r="H212" s="49">
        <v>16</v>
      </c>
    </row>
    <row r="213" spans="1:8" hidden="1">
      <c r="A213" t="s">
        <v>110</v>
      </c>
      <c r="B213" s="43" t="s">
        <v>134</v>
      </c>
      <c r="C213" s="43" t="s">
        <v>433</v>
      </c>
      <c r="D213" s="49">
        <v>1</v>
      </c>
      <c r="E213" s="49">
        <v>1</v>
      </c>
      <c r="F213" s="49">
        <v>1</v>
      </c>
      <c r="G213" s="49">
        <v>9</v>
      </c>
      <c r="H213" s="49">
        <v>7</v>
      </c>
    </row>
    <row r="214" spans="1:8" hidden="1">
      <c r="A214" t="s">
        <v>116</v>
      </c>
      <c r="B214" s="50" t="s">
        <v>134</v>
      </c>
      <c r="C214" s="43" t="s">
        <v>434</v>
      </c>
      <c r="D214" s="49">
        <v>0</v>
      </c>
      <c r="E214" s="49">
        <v>2</v>
      </c>
      <c r="F214" s="49">
        <v>4</v>
      </c>
      <c r="G214" s="49">
        <v>9</v>
      </c>
      <c r="H214" s="49">
        <v>8</v>
      </c>
    </row>
    <row r="215" spans="1:8" hidden="1">
      <c r="A215" t="s">
        <v>230</v>
      </c>
      <c r="B215" s="43" t="s">
        <v>134</v>
      </c>
      <c r="C215" s="43" t="s">
        <v>435</v>
      </c>
      <c r="D215" s="49">
        <v>0</v>
      </c>
      <c r="E215" s="49">
        <v>2</v>
      </c>
      <c r="F215" s="49">
        <v>4</v>
      </c>
      <c r="G215" s="49">
        <v>1</v>
      </c>
      <c r="H215" s="49">
        <v>4</v>
      </c>
    </row>
    <row r="216" spans="1:8" hidden="1">
      <c r="A216" t="s">
        <v>232</v>
      </c>
      <c r="B216" s="43" t="s">
        <v>134</v>
      </c>
      <c r="C216" s="43" t="s">
        <v>436</v>
      </c>
      <c r="D216" s="49">
        <v>0</v>
      </c>
      <c r="E216" s="49">
        <v>0</v>
      </c>
      <c r="F216" s="49">
        <v>0</v>
      </c>
      <c r="G216" s="49">
        <v>8</v>
      </c>
      <c r="H216" s="49">
        <v>4</v>
      </c>
    </row>
    <row r="217" spans="1:8" hidden="1">
      <c r="A217" t="s">
        <v>140</v>
      </c>
      <c r="B217" s="51" t="s">
        <v>134</v>
      </c>
      <c r="C217" s="43" t="s">
        <v>437</v>
      </c>
      <c r="D217" s="49">
        <v>0</v>
      </c>
      <c r="E217" s="49">
        <v>0</v>
      </c>
      <c r="F217" s="49">
        <v>0</v>
      </c>
      <c r="G217" s="49">
        <v>0</v>
      </c>
      <c r="H217" s="49">
        <v>0</v>
      </c>
    </row>
    <row r="218" spans="1:8" hidden="1">
      <c r="A218" t="s">
        <v>235</v>
      </c>
      <c r="B218" s="43" t="s">
        <v>134</v>
      </c>
      <c r="C218" s="43" t="s">
        <v>438</v>
      </c>
      <c r="D218" s="49">
        <v>0</v>
      </c>
      <c r="E218" s="49">
        <v>0</v>
      </c>
      <c r="F218" s="49">
        <v>0</v>
      </c>
      <c r="G218" s="49">
        <v>0</v>
      </c>
      <c r="H218" s="49">
        <v>0</v>
      </c>
    </row>
    <row r="219" spans="1:8" hidden="1">
      <c r="A219" t="s">
        <v>237</v>
      </c>
      <c r="B219" s="43" t="s">
        <v>134</v>
      </c>
      <c r="C219" s="43" t="s">
        <v>439</v>
      </c>
      <c r="D219" s="49">
        <v>0</v>
      </c>
      <c r="E219" s="49">
        <v>0</v>
      </c>
      <c r="F219" s="49">
        <v>0</v>
      </c>
      <c r="G219" s="49">
        <v>0</v>
      </c>
      <c r="H219" s="49">
        <v>0</v>
      </c>
    </row>
    <row r="220" spans="1:8" hidden="1">
      <c r="A220" t="s">
        <v>157</v>
      </c>
      <c r="B220" s="43" t="s">
        <v>134</v>
      </c>
      <c r="C220" s="43" t="s">
        <v>440</v>
      </c>
      <c r="D220" s="49">
        <v>1</v>
      </c>
      <c r="E220" s="49">
        <v>2</v>
      </c>
      <c r="F220" s="49">
        <v>2</v>
      </c>
      <c r="G220" s="49">
        <v>2</v>
      </c>
      <c r="H220" s="49">
        <v>6</v>
      </c>
    </row>
    <row r="221" spans="1:8" hidden="1">
      <c r="A221" t="s">
        <v>240</v>
      </c>
      <c r="B221" s="43" t="s">
        <v>134</v>
      </c>
      <c r="C221" s="43" t="s">
        <v>441</v>
      </c>
      <c r="D221" s="49">
        <v>0</v>
      </c>
      <c r="E221" s="49">
        <v>1</v>
      </c>
      <c r="F221" s="49">
        <v>1</v>
      </c>
      <c r="G221" s="49">
        <v>1</v>
      </c>
      <c r="H221" s="49">
        <v>3</v>
      </c>
    </row>
    <row r="222" spans="1:8" hidden="1">
      <c r="A222" t="s">
        <v>242</v>
      </c>
      <c r="B222" s="43" t="s">
        <v>134</v>
      </c>
      <c r="C222" s="43" t="s">
        <v>442</v>
      </c>
      <c r="D222" s="49">
        <v>1</v>
      </c>
      <c r="E222" s="49">
        <v>1</v>
      </c>
      <c r="F222" s="49">
        <v>1</v>
      </c>
      <c r="G222" s="49">
        <v>1</v>
      </c>
      <c r="H222" s="49">
        <v>3</v>
      </c>
    </row>
    <row r="223" spans="1:8" hidden="1">
      <c r="A223" t="s">
        <v>173</v>
      </c>
      <c r="B223" s="43" t="s">
        <v>134</v>
      </c>
      <c r="C223" s="43" t="s">
        <v>443</v>
      </c>
      <c r="D223" s="49">
        <v>0</v>
      </c>
      <c r="E223" s="49">
        <v>1</v>
      </c>
      <c r="F223" s="49">
        <v>0</v>
      </c>
      <c r="G223" s="49">
        <v>0</v>
      </c>
      <c r="H223" s="49">
        <v>0</v>
      </c>
    </row>
    <row r="224" spans="1:8" hidden="1">
      <c r="A224" t="s">
        <v>176</v>
      </c>
      <c r="B224" s="50" t="s">
        <v>134</v>
      </c>
      <c r="C224" s="43" t="s">
        <v>444</v>
      </c>
      <c r="D224" s="49">
        <v>2</v>
      </c>
      <c r="E224" s="49">
        <v>1</v>
      </c>
      <c r="F224" s="49">
        <v>0</v>
      </c>
      <c r="G224" s="49">
        <v>0</v>
      </c>
      <c r="H224" s="49">
        <v>1</v>
      </c>
    </row>
    <row r="225" spans="1:8" hidden="1">
      <c r="A225" t="s">
        <v>179</v>
      </c>
      <c r="B225" s="43" t="s">
        <v>134</v>
      </c>
      <c r="C225" s="43" t="s">
        <v>445</v>
      </c>
      <c r="D225" s="49">
        <v>0</v>
      </c>
      <c r="E225" s="49">
        <v>0</v>
      </c>
      <c r="F225" s="49">
        <v>0</v>
      </c>
      <c r="G225" s="49">
        <v>0</v>
      </c>
      <c r="H225" s="49">
        <v>0</v>
      </c>
    </row>
    <row r="226" spans="1:8" hidden="1">
      <c r="A226" t="s">
        <v>181</v>
      </c>
      <c r="B226" s="43" t="s">
        <v>134</v>
      </c>
      <c r="C226" s="43" t="s">
        <v>446</v>
      </c>
      <c r="D226" s="49">
        <v>2</v>
      </c>
      <c r="E226" s="49">
        <v>2</v>
      </c>
      <c r="F226" s="49">
        <v>0</v>
      </c>
      <c r="G226" s="49">
        <v>1</v>
      </c>
      <c r="H226" s="49">
        <v>2</v>
      </c>
    </row>
    <row r="227" spans="1:8" hidden="1">
      <c r="A227" t="s">
        <v>183</v>
      </c>
      <c r="B227" s="43" t="s">
        <v>134</v>
      </c>
      <c r="C227" s="43" t="s">
        <v>447</v>
      </c>
      <c r="D227" s="49">
        <v>0</v>
      </c>
      <c r="E227" s="49">
        <v>0</v>
      </c>
      <c r="F227" s="49">
        <v>0</v>
      </c>
      <c r="G227" s="49">
        <v>0</v>
      </c>
      <c r="H227" s="49">
        <v>0</v>
      </c>
    </row>
    <row r="228" spans="1:8" hidden="1">
      <c r="A228" t="s">
        <v>185</v>
      </c>
      <c r="B228" s="43" t="s">
        <v>134</v>
      </c>
      <c r="C228" s="43" t="s">
        <v>448</v>
      </c>
      <c r="D228" s="49">
        <v>0</v>
      </c>
      <c r="E228" s="49">
        <v>1</v>
      </c>
      <c r="F228" s="49">
        <v>1</v>
      </c>
      <c r="G228" s="49">
        <v>2</v>
      </c>
      <c r="H228" s="49">
        <v>1</v>
      </c>
    </row>
    <row r="229" spans="1:8" hidden="1">
      <c r="A229" t="s">
        <v>250</v>
      </c>
      <c r="B229" s="43" t="s">
        <v>134</v>
      </c>
      <c r="C229" s="43" t="s">
        <v>449</v>
      </c>
      <c r="D229" s="49">
        <v>0</v>
      </c>
      <c r="E229" s="49">
        <v>4</v>
      </c>
      <c r="F229" s="49">
        <v>3</v>
      </c>
      <c r="G229" s="49">
        <v>3</v>
      </c>
      <c r="H229" s="49">
        <v>5</v>
      </c>
    </row>
    <row r="230" spans="1:8">
      <c r="A230" t="s">
        <v>90</v>
      </c>
      <c r="B230" s="43" t="s">
        <v>141</v>
      </c>
      <c r="C230" s="43" t="s">
        <v>209</v>
      </c>
      <c r="D230" s="49">
        <v>526</v>
      </c>
      <c r="E230" s="49">
        <v>520</v>
      </c>
      <c r="F230" s="49">
        <v>538</v>
      </c>
      <c r="G230" s="49">
        <v>548</v>
      </c>
      <c r="H230" s="49">
        <v>591</v>
      </c>
    </row>
    <row r="231" spans="1:8" hidden="1">
      <c r="A231" t="s">
        <v>100</v>
      </c>
      <c r="B231" s="43" t="s">
        <v>141</v>
      </c>
      <c r="C231" s="43" t="s">
        <v>450</v>
      </c>
      <c r="D231" s="49">
        <v>488</v>
      </c>
      <c r="E231" s="49">
        <v>452</v>
      </c>
      <c r="F231" s="49">
        <v>483</v>
      </c>
      <c r="G231" s="49">
        <v>478</v>
      </c>
      <c r="H231" s="49">
        <v>525</v>
      </c>
    </row>
    <row r="232" spans="1:8" hidden="1">
      <c r="A232" t="s">
        <v>110</v>
      </c>
      <c r="B232" s="50" t="s">
        <v>141</v>
      </c>
      <c r="C232" s="43" t="s">
        <v>451</v>
      </c>
      <c r="D232" s="49">
        <v>38</v>
      </c>
      <c r="E232" s="49">
        <v>68</v>
      </c>
      <c r="F232" s="49">
        <v>55</v>
      </c>
      <c r="G232" s="49">
        <v>70</v>
      </c>
      <c r="H232" s="49">
        <v>66</v>
      </c>
    </row>
    <row r="233" spans="1:8" hidden="1">
      <c r="A233" t="s">
        <v>116</v>
      </c>
      <c r="B233" s="43" t="s">
        <v>141</v>
      </c>
      <c r="C233" s="43" t="s">
        <v>452</v>
      </c>
      <c r="D233" s="49">
        <v>109</v>
      </c>
      <c r="E233" s="49">
        <v>129</v>
      </c>
      <c r="F233" s="49">
        <v>113</v>
      </c>
      <c r="G233" s="49">
        <v>155</v>
      </c>
      <c r="H233" s="49">
        <v>148</v>
      </c>
    </row>
    <row r="234" spans="1:8" hidden="1">
      <c r="A234" t="s">
        <v>230</v>
      </c>
      <c r="B234" s="43" t="s">
        <v>141</v>
      </c>
      <c r="C234" s="43" t="s">
        <v>453</v>
      </c>
      <c r="D234" s="49">
        <v>82</v>
      </c>
      <c r="E234" s="49">
        <v>72</v>
      </c>
      <c r="F234" s="49">
        <v>68</v>
      </c>
      <c r="G234" s="49">
        <v>98</v>
      </c>
      <c r="H234" s="49">
        <v>94</v>
      </c>
    </row>
    <row r="235" spans="1:8" hidden="1">
      <c r="A235" t="s">
        <v>232</v>
      </c>
      <c r="B235" s="51" t="s">
        <v>141</v>
      </c>
      <c r="C235" s="43" t="s">
        <v>454</v>
      </c>
      <c r="D235" s="49">
        <v>27</v>
      </c>
      <c r="E235" s="49">
        <v>57</v>
      </c>
      <c r="F235" s="49">
        <v>45</v>
      </c>
      <c r="G235" s="49">
        <v>57</v>
      </c>
      <c r="H235" s="49">
        <v>54</v>
      </c>
    </row>
    <row r="236" spans="1:8" hidden="1">
      <c r="A236" t="s">
        <v>140</v>
      </c>
      <c r="B236" s="43" t="s">
        <v>141</v>
      </c>
      <c r="C236" s="43" t="s">
        <v>455</v>
      </c>
      <c r="D236" s="49">
        <v>8</v>
      </c>
      <c r="E236" s="49">
        <v>7</v>
      </c>
      <c r="F236" s="49">
        <v>4</v>
      </c>
      <c r="G236" s="49">
        <v>2</v>
      </c>
      <c r="H236" s="49">
        <v>3</v>
      </c>
    </row>
    <row r="237" spans="1:8" hidden="1">
      <c r="A237" t="s">
        <v>235</v>
      </c>
      <c r="B237" s="43" t="s">
        <v>141</v>
      </c>
      <c r="C237" s="43" t="s">
        <v>456</v>
      </c>
      <c r="D237" s="49">
        <v>4</v>
      </c>
      <c r="E237" s="49">
        <v>6</v>
      </c>
      <c r="F237" s="49">
        <v>2</v>
      </c>
      <c r="G237" s="49">
        <v>2</v>
      </c>
      <c r="H237" s="49">
        <v>2</v>
      </c>
    </row>
    <row r="238" spans="1:8" hidden="1">
      <c r="A238" t="s">
        <v>237</v>
      </c>
      <c r="B238" s="43" t="s">
        <v>141</v>
      </c>
      <c r="C238" s="43" t="s">
        <v>457</v>
      </c>
      <c r="D238" s="49">
        <v>4</v>
      </c>
      <c r="E238" s="49">
        <v>1</v>
      </c>
      <c r="F238" s="49">
        <v>2</v>
      </c>
      <c r="G238" s="49">
        <v>0</v>
      </c>
      <c r="H238" s="49">
        <v>1</v>
      </c>
    </row>
    <row r="239" spans="1:8" hidden="1">
      <c r="A239" t="s">
        <v>157</v>
      </c>
      <c r="B239" s="43" t="s">
        <v>141</v>
      </c>
      <c r="C239" s="43" t="s">
        <v>458</v>
      </c>
      <c r="D239" s="49">
        <v>87</v>
      </c>
      <c r="E239" s="49">
        <v>64</v>
      </c>
      <c r="F239" s="49">
        <v>83</v>
      </c>
      <c r="G239" s="49">
        <v>72</v>
      </c>
      <c r="H239" s="49">
        <v>97</v>
      </c>
    </row>
    <row r="240" spans="1:8" hidden="1">
      <c r="A240" t="s">
        <v>240</v>
      </c>
      <c r="B240" s="43" t="s">
        <v>141</v>
      </c>
      <c r="C240" s="43" t="s">
        <v>459</v>
      </c>
      <c r="D240" s="49">
        <v>80</v>
      </c>
      <c r="E240" s="49">
        <v>54</v>
      </c>
      <c r="F240" s="49">
        <v>75</v>
      </c>
      <c r="G240" s="49">
        <v>59</v>
      </c>
      <c r="H240" s="49">
        <v>86</v>
      </c>
    </row>
    <row r="241" spans="1:8" hidden="1">
      <c r="A241" t="s">
        <v>242</v>
      </c>
      <c r="B241" s="43" t="s">
        <v>141</v>
      </c>
      <c r="C241" s="43" t="s">
        <v>460</v>
      </c>
      <c r="D241" s="49">
        <v>7</v>
      </c>
      <c r="E241" s="49">
        <v>10</v>
      </c>
      <c r="F241" s="49">
        <v>8</v>
      </c>
      <c r="G241" s="49">
        <v>13</v>
      </c>
      <c r="H241" s="49">
        <v>11</v>
      </c>
    </row>
    <row r="242" spans="1:8" hidden="1">
      <c r="A242" t="s">
        <v>173</v>
      </c>
      <c r="B242" s="50" t="s">
        <v>141</v>
      </c>
      <c r="C242" s="43" t="s">
        <v>461</v>
      </c>
      <c r="D242" s="49">
        <v>16</v>
      </c>
      <c r="E242" s="49">
        <v>19</v>
      </c>
      <c r="F242" s="49">
        <v>29</v>
      </c>
      <c r="G242" s="49">
        <v>24</v>
      </c>
      <c r="H242" s="49">
        <v>39</v>
      </c>
    </row>
    <row r="243" spans="1:8" hidden="1">
      <c r="A243" t="s">
        <v>176</v>
      </c>
      <c r="B243" s="43" t="s">
        <v>141</v>
      </c>
      <c r="C243" s="43" t="s">
        <v>462</v>
      </c>
      <c r="D243" s="49">
        <v>79</v>
      </c>
      <c r="E243" s="49">
        <v>72</v>
      </c>
      <c r="F243" s="49">
        <v>69</v>
      </c>
      <c r="G243" s="49">
        <v>74</v>
      </c>
      <c r="H243" s="49">
        <v>78</v>
      </c>
    </row>
    <row r="244" spans="1:8" hidden="1">
      <c r="A244" t="s">
        <v>179</v>
      </c>
      <c r="B244" s="43" t="s">
        <v>141</v>
      </c>
      <c r="C244" s="43" t="s">
        <v>463</v>
      </c>
      <c r="D244" s="49">
        <v>22</v>
      </c>
      <c r="E244" s="49">
        <v>17</v>
      </c>
      <c r="F244" s="49">
        <v>21</v>
      </c>
      <c r="G244" s="49">
        <v>16</v>
      </c>
      <c r="H244" s="49">
        <v>12</v>
      </c>
    </row>
    <row r="245" spans="1:8" hidden="1">
      <c r="A245" t="s">
        <v>181</v>
      </c>
      <c r="B245" s="43" t="s">
        <v>141</v>
      </c>
      <c r="C245" s="43" t="s">
        <v>464</v>
      </c>
      <c r="D245" s="49">
        <v>30</v>
      </c>
      <c r="E245" s="49">
        <v>15</v>
      </c>
      <c r="F245" s="49">
        <v>4</v>
      </c>
      <c r="G245" s="49">
        <v>21</v>
      </c>
      <c r="H245" s="49">
        <v>18</v>
      </c>
    </row>
    <row r="246" spans="1:8" hidden="1">
      <c r="A246" t="s">
        <v>183</v>
      </c>
      <c r="B246" s="43" t="s">
        <v>141</v>
      </c>
      <c r="C246" s="43" t="s">
        <v>465</v>
      </c>
      <c r="D246" s="49">
        <v>10</v>
      </c>
      <c r="E246" s="49">
        <v>1</v>
      </c>
      <c r="F246" s="49">
        <v>15</v>
      </c>
      <c r="G246" s="49">
        <v>8</v>
      </c>
      <c r="H246" s="49">
        <v>10</v>
      </c>
    </row>
    <row r="247" spans="1:8" hidden="1">
      <c r="A247" t="s">
        <v>185</v>
      </c>
      <c r="B247" s="43" t="s">
        <v>141</v>
      </c>
      <c r="C247" s="43" t="s">
        <v>466</v>
      </c>
      <c r="D247" s="49">
        <v>68</v>
      </c>
      <c r="E247" s="49">
        <v>60</v>
      </c>
      <c r="F247" s="49">
        <v>67</v>
      </c>
      <c r="G247" s="49">
        <v>59</v>
      </c>
      <c r="H247" s="49">
        <v>65</v>
      </c>
    </row>
    <row r="248" spans="1:8" hidden="1">
      <c r="A248" t="s">
        <v>250</v>
      </c>
      <c r="B248" s="43" t="s">
        <v>141</v>
      </c>
      <c r="C248" s="43" t="s">
        <v>467</v>
      </c>
      <c r="D248" s="49">
        <v>97</v>
      </c>
      <c r="E248" s="49">
        <v>136</v>
      </c>
      <c r="F248" s="49">
        <v>133</v>
      </c>
      <c r="G248" s="49">
        <v>117</v>
      </c>
      <c r="H248" s="49">
        <v>121</v>
      </c>
    </row>
    <row r="249" spans="1:8">
      <c r="A249" t="s">
        <v>90</v>
      </c>
      <c r="B249" s="43" t="s">
        <v>145</v>
      </c>
      <c r="C249" s="43" t="s">
        <v>210</v>
      </c>
      <c r="D249" s="49">
        <v>11</v>
      </c>
      <c r="E249" s="49">
        <v>11</v>
      </c>
      <c r="F249" s="49">
        <v>15</v>
      </c>
      <c r="G249" s="49">
        <v>10</v>
      </c>
      <c r="H249" s="49">
        <v>8</v>
      </c>
    </row>
    <row r="250" spans="1:8" hidden="1">
      <c r="A250" t="s">
        <v>100</v>
      </c>
      <c r="B250" s="50" t="s">
        <v>145</v>
      </c>
      <c r="C250" s="43" t="s">
        <v>468</v>
      </c>
      <c r="D250" s="49">
        <v>11</v>
      </c>
      <c r="E250" s="49">
        <v>10</v>
      </c>
      <c r="F250" s="49">
        <v>14</v>
      </c>
      <c r="G250" s="49">
        <v>10</v>
      </c>
      <c r="H250" s="49">
        <v>8</v>
      </c>
    </row>
    <row r="251" spans="1:8" hidden="1">
      <c r="A251" t="s">
        <v>110</v>
      </c>
      <c r="B251" s="43" t="s">
        <v>145</v>
      </c>
      <c r="C251" s="43" t="s">
        <v>469</v>
      </c>
      <c r="D251" s="49">
        <v>0</v>
      </c>
      <c r="E251" s="49">
        <v>1</v>
      </c>
      <c r="F251" s="49">
        <v>1</v>
      </c>
      <c r="G251" s="49">
        <v>0</v>
      </c>
      <c r="H251" s="49">
        <v>0</v>
      </c>
    </row>
    <row r="252" spans="1:8" hidden="1">
      <c r="A252" t="s">
        <v>116</v>
      </c>
      <c r="B252" s="43" t="s">
        <v>145</v>
      </c>
      <c r="C252" s="43" t="s">
        <v>470</v>
      </c>
      <c r="D252" s="49">
        <v>1</v>
      </c>
      <c r="E252" s="49">
        <v>0</v>
      </c>
      <c r="F252" s="49">
        <v>0</v>
      </c>
      <c r="G252" s="49">
        <v>1</v>
      </c>
      <c r="H252" s="49">
        <v>0</v>
      </c>
    </row>
    <row r="253" spans="1:8" hidden="1">
      <c r="A253" t="s">
        <v>230</v>
      </c>
      <c r="B253" s="51" t="s">
        <v>145</v>
      </c>
      <c r="C253" s="43" t="s">
        <v>471</v>
      </c>
      <c r="D253" s="49">
        <v>1</v>
      </c>
      <c r="E253" s="49">
        <v>0</v>
      </c>
      <c r="F253" s="49">
        <v>0</v>
      </c>
      <c r="G253" s="49">
        <v>1</v>
      </c>
      <c r="H253" s="49">
        <v>0</v>
      </c>
    </row>
    <row r="254" spans="1:8" hidden="1">
      <c r="A254" t="s">
        <v>232</v>
      </c>
      <c r="B254" s="43" t="s">
        <v>145</v>
      </c>
      <c r="C254" s="43" t="s">
        <v>472</v>
      </c>
      <c r="D254" s="49">
        <v>0</v>
      </c>
      <c r="E254" s="49">
        <v>0</v>
      </c>
      <c r="F254" s="49">
        <v>0</v>
      </c>
      <c r="G254" s="49">
        <v>0</v>
      </c>
      <c r="H254" s="49">
        <v>0</v>
      </c>
    </row>
    <row r="255" spans="1:8" hidden="1">
      <c r="A255" t="s">
        <v>140</v>
      </c>
      <c r="B255" s="43" t="s">
        <v>145</v>
      </c>
      <c r="C255" s="43" t="s">
        <v>473</v>
      </c>
      <c r="D255" s="49">
        <v>0</v>
      </c>
      <c r="E255" s="49">
        <v>0</v>
      </c>
      <c r="F255" s="49">
        <v>1</v>
      </c>
      <c r="G255" s="49">
        <v>0</v>
      </c>
      <c r="H255" s="49">
        <v>0</v>
      </c>
    </row>
    <row r="256" spans="1:8" hidden="1">
      <c r="A256" t="s">
        <v>235</v>
      </c>
      <c r="B256" s="43" t="s">
        <v>145</v>
      </c>
      <c r="C256" s="43" t="s">
        <v>474</v>
      </c>
      <c r="D256" s="49">
        <v>0</v>
      </c>
      <c r="E256" s="49">
        <v>0</v>
      </c>
      <c r="F256" s="49">
        <v>0</v>
      </c>
      <c r="G256" s="49">
        <v>0</v>
      </c>
      <c r="H256" s="49">
        <v>0</v>
      </c>
    </row>
    <row r="257" spans="1:8" hidden="1">
      <c r="A257" t="s">
        <v>237</v>
      </c>
      <c r="B257" s="43" t="s">
        <v>145</v>
      </c>
      <c r="C257" s="43" t="s">
        <v>475</v>
      </c>
      <c r="D257" s="49">
        <v>0</v>
      </c>
      <c r="E257" s="49">
        <v>0</v>
      </c>
      <c r="F257" s="49">
        <v>1</v>
      </c>
      <c r="G257" s="49">
        <v>0</v>
      </c>
      <c r="H257" s="49">
        <v>0</v>
      </c>
    </row>
    <row r="258" spans="1:8" hidden="1">
      <c r="A258" t="s">
        <v>157</v>
      </c>
      <c r="B258" s="43" t="s">
        <v>145</v>
      </c>
      <c r="C258" s="43" t="s">
        <v>476</v>
      </c>
      <c r="D258" s="49">
        <v>1</v>
      </c>
      <c r="E258" s="49">
        <v>2</v>
      </c>
      <c r="F258" s="49">
        <v>3</v>
      </c>
      <c r="G258" s="49">
        <v>1</v>
      </c>
      <c r="H258" s="49">
        <v>0</v>
      </c>
    </row>
    <row r="259" spans="1:8" hidden="1">
      <c r="A259" t="s">
        <v>240</v>
      </c>
      <c r="B259" s="43" t="s">
        <v>145</v>
      </c>
      <c r="C259" s="43" t="s">
        <v>477</v>
      </c>
      <c r="D259" s="49">
        <v>1</v>
      </c>
      <c r="E259" s="49">
        <v>1</v>
      </c>
      <c r="F259" s="49">
        <v>3</v>
      </c>
      <c r="G259" s="49">
        <v>1</v>
      </c>
      <c r="H259" s="49">
        <v>0</v>
      </c>
    </row>
    <row r="260" spans="1:8" hidden="1">
      <c r="A260" t="s">
        <v>242</v>
      </c>
      <c r="B260" s="50" t="s">
        <v>145</v>
      </c>
      <c r="C260" s="43" t="s">
        <v>478</v>
      </c>
      <c r="D260" s="49">
        <v>0</v>
      </c>
      <c r="E260" s="49">
        <v>1</v>
      </c>
      <c r="F260" s="49">
        <v>0</v>
      </c>
      <c r="G260" s="49">
        <v>0</v>
      </c>
      <c r="H260" s="49">
        <v>0</v>
      </c>
    </row>
    <row r="261" spans="1:8" hidden="1">
      <c r="A261" t="s">
        <v>173</v>
      </c>
      <c r="B261" s="43" t="s">
        <v>145</v>
      </c>
      <c r="C261" s="43" t="s">
        <v>479</v>
      </c>
      <c r="D261" s="49">
        <v>0</v>
      </c>
      <c r="E261" s="49">
        <v>0</v>
      </c>
      <c r="F261" s="49">
        <v>0</v>
      </c>
      <c r="G261" s="49">
        <v>1</v>
      </c>
      <c r="H261" s="49">
        <v>0</v>
      </c>
    </row>
    <row r="262" spans="1:8" hidden="1">
      <c r="A262" t="s">
        <v>176</v>
      </c>
      <c r="B262" s="43" t="s">
        <v>145</v>
      </c>
      <c r="C262" s="43" t="s">
        <v>480</v>
      </c>
      <c r="D262" s="49">
        <v>4</v>
      </c>
      <c r="E262" s="49">
        <v>2</v>
      </c>
      <c r="F262" s="49">
        <v>2</v>
      </c>
      <c r="G262" s="49">
        <v>4</v>
      </c>
      <c r="H262" s="49">
        <v>1</v>
      </c>
    </row>
    <row r="263" spans="1:8" hidden="1">
      <c r="A263" t="s">
        <v>179</v>
      </c>
      <c r="B263" s="43" t="s">
        <v>145</v>
      </c>
      <c r="C263" s="43" t="s">
        <v>481</v>
      </c>
      <c r="D263" s="49">
        <v>0</v>
      </c>
      <c r="E263" s="49">
        <v>0</v>
      </c>
      <c r="F263" s="49">
        <v>0</v>
      </c>
      <c r="G263" s="49">
        <v>0</v>
      </c>
      <c r="H263" s="49">
        <v>0</v>
      </c>
    </row>
    <row r="264" spans="1:8" hidden="1">
      <c r="A264" t="s">
        <v>181</v>
      </c>
      <c r="B264" s="43" t="s">
        <v>145</v>
      </c>
      <c r="C264" s="43" t="s">
        <v>482</v>
      </c>
      <c r="D264" s="49">
        <v>0</v>
      </c>
      <c r="E264" s="49">
        <v>0</v>
      </c>
      <c r="F264" s="49">
        <v>0</v>
      </c>
      <c r="G264" s="49">
        <v>1</v>
      </c>
      <c r="H264" s="49">
        <v>0</v>
      </c>
    </row>
    <row r="265" spans="1:8" hidden="1">
      <c r="A265" t="s">
        <v>183</v>
      </c>
      <c r="B265" s="43" t="s">
        <v>145</v>
      </c>
      <c r="C265" s="43" t="s">
        <v>483</v>
      </c>
      <c r="D265" s="49">
        <v>0</v>
      </c>
      <c r="E265" s="49">
        <v>0</v>
      </c>
      <c r="F265" s="49">
        <v>2</v>
      </c>
      <c r="G265" s="49">
        <v>0</v>
      </c>
      <c r="H265" s="49">
        <v>1</v>
      </c>
    </row>
    <row r="266" spans="1:8" hidden="1">
      <c r="A266" t="s">
        <v>185</v>
      </c>
      <c r="B266" s="43" t="s">
        <v>145</v>
      </c>
      <c r="C266" s="43" t="s">
        <v>484</v>
      </c>
      <c r="D266" s="49">
        <v>2</v>
      </c>
      <c r="E266" s="49">
        <v>2</v>
      </c>
      <c r="F266" s="49">
        <v>4</v>
      </c>
      <c r="G266" s="49">
        <v>1</v>
      </c>
      <c r="H266" s="49">
        <v>1</v>
      </c>
    </row>
    <row r="267" spans="1:8" hidden="1">
      <c r="A267" t="s">
        <v>250</v>
      </c>
      <c r="B267" s="43" t="s">
        <v>145</v>
      </c>
      <c r="C267" s="43" t="s">
        <v>485</v>
      </c>
      <c r="D267" s="49">
        <v>3</v>
      </c>
      <c r="E267" s="49">
        <v>5</v>
      </c>
      <c r="F267" s="49">
        <v>3</v>
      </c>
      <c r="G267" s="49">
        <v>1</v>
      </c>
      <c r="H267" s="49">
        <v>5</v>
      </c>
    </row>
    <row r="268" spans="1:8">
      <c r="A268" t="s">
        <v>90</v>
      </c>
      <c r="B268" s="54" t="s">
        <v>486</v>
      </c>
      <c r="C268" s="43" t="s">
        <v>204</v>
      </c>
      <c r="D268" s="49">
        <v>1442</v>
      </c>
      <c r="E268" s="49">
        <v>1449</v>
      </c>
      <c r="F268" s="49">
        <v>1456</v>
      </c>
      <c r="G268" s="49">
        <v>1546</v>
      </c>
      <c r="H268" s="49">
        <v>1523</v>
      </c>
    </row>
    <row r="269" spans="1:8" hidden="1">
      <c r="A269" t="s">
        <v>100</v>
      </c>
      <c r="B269" s="55" t="s">
        <v>486</v>
      </c>
      <c r="C269" s="43" t="s">
        <v>487</v>
      </c>
      <c r="D269" s="49">
        <v>1285</v>
      </c>
      <c r="E269" s="49">
        <v>1273</v>
      </c>
      <c r="F269" s="49">
        <v>1320</v>
      </c>
      <c r="G269" s="49">
        <v>1354</v>
      </c>
      <c r="H269" s="49">
        <v>1350</v>
      </c>
    </row>
    <row r="270" spans="1:8" hidden="1">
      <c r="A270" t="s">
        <v>110</v>
      </c>
      <c r="B270" s="55" t="s">
        <v>486</v>
      </c>
      <c r="C270" s="43" t="s">
        <v>488</v>
      </c>
      <c r="D270" s="49">
        <v>157</v>
      </c>
      <c r="E270" s="49">
        <v>176</v>
      </c>
      <c r="F270" s="49">
        <v>136</v>
      </c>
      <c r="G270" s="49">
        <v>192</v>
      </c>
      <c r="H270" s="49">
        <v>173</v>
      </c>
    </row>
    <row r="271" spans="1:8" hidden="1">
      <c r="A271" t="s">
        <v>116</v>
      </c>
      <c r="B271" s="56" t="s">
        <v>486</v>
      </c>
      <c r="C271" s="43" t="s">
        <v>489</v>
      </c>
      <c r="D271" s="49">
        <v>324</v>
      </c>
      <c r="E271" s="49">
        <v>326</v>
      </c>
      <c r="F271" s="49">
        <v>285</v>
      </c>
      <c r="G271" s="49">
        <v>358</v>
      </c>
      <c r="H271" s="49">
        <v>346</v>
      </c>
    </row>
    <row r="272" spans="1:8" hidden="1">
      <c r="A272" t="s">
        <v>230</v>
      </c>
      <c r="B272" s="55" t="s">
        <v>486</v>
      </c>
      <c r="C272" s="43" t="s">
        <v>490</v>
      </c>
      <c r="D272" s="49">
        <v>206</v>
      </c>
      <c r="E272" s="49">
        <v>192</v>
      </c>
      <c r="F272" s="49">
        <v>183</v>
      </c>
      <c r="G272" s="49">
        <v>218</v>
      </c>
      <c r="H272" s="49">
        <v>209</v>
      </c>
    </row>
    <row r="273" spans="1:8" hidden="1">
      <c r="A273" t="s">
        <v>232</v>
      </c>
      <c r="B273" s="55" t="s">
        <v>486</v>
      </c>
      <c r="C273" s="43" t="s">
        <v>491</v>
      </c>
      <c r="D273" s="49">
        <v>118</v>
      </c>
      <c r="E273" s="49">
        <v>134</v>
      </c>
      <c r="F273" s="49">
        <v>102</v>
      </c>
      <c r="G273" s="49">
        <v>140</v>
      </c>
      <c r="H273" s="49">
        <v>137</v>
      </c>
    </row>
    <row r="274" spans="1:8" hidden="1">
      <c r="A274" t="s">
        <v>140</v>
      </c>
      <c r="B274" s="55" t="s">
        <v>486</v>
      </c>
      <c r="C274" s="43" t="s">
        <v>492</v>
      </c>
      <c r="D274" s="49">
        <v>20</v>
      </c>
      <c r="E274" s="49">
        <v>20</v>
      </c>
      <c r="F274" s="49">
        <v>8</v>
      </c>
      <c r="G274" s="49">
        <v>9</v>
      </c>
      <c r="H274" s="49">
        <v>11</v>
      </c>
    </row>
    <row r="275" spans="1:8" hidden="1">
      <c r="A275" t="s">
        <v>235</v>
      </c>
      <c r="B275" s="55" t="s">
        <v>486</v>
      </c>
      <c r="C275" s="43" t="s">
        <v>493</v>
      </c>
      <c r="D275" s="49">
        <v>13</v>
      </c>
      <c r="E275" s="49">
        <v>12</v>
      </c>
      <c r="F275" s="49">
        <v>4</v>
      </c>
      <c r="G275" s="49">
        <v>6</v>
      </c>
      <c r="H275" s="49">
        <v>8</v>
      </c>
    </row>
    <row r="276" spans="1:8" hidden="1">
      <c r="A276" t="s">
        <v>237</v>
      </c>
      <c r="B276" s="55" t="s">
        <v>486</v>
      </c>
      <c r="C276" s="43" t="s">
        <v>494</v>
      </c>
      <c r="D276" s="49">
        <v>7</v>
      </c>
      <c r="E276" s="49">
        <v>8</v>
      </c>
      <c r="F276" s="49">
        <v>4</v>
      </c>
      <c r="G276" s="49">
        <v>3</v>
      </c>
      <c r="H276" s="49">
        <v>3</v>
      </c>
    </row>
    <row r="277" spans="1:8" hidden="1">
      <c r="A277" t="s">
        <v>157</v>
      </c>
      <c r="B277" s="55" t="s">
        <v>486</v>
      </c>
      <c r="C277" s="43" t="s">
        <v>495</v>
      </c>
      <c r="D277" s="49">
        <v>208</v>
      </c>
      <c r="E277" s="49">
        <v>208</v>
      </c>
      <c r="F277" s="49">
        <v>208</v>
      </c>
      <c r="G277" s="49">
        <v>212</v>
      </c>
      <c r="H277" s="49">
        <v>229</v>
      </c>
    </row>
    <row r="278" spans="1:8" hidden="1">
      <c r="A278" t="s">
        <v>240</v>
      </c>
      <c r="B278" s="54" t="s">
        <v>486</v>
      </c>
      <c r="C278" s="43" t="s">
        <v>496</v>
      </c>
      <c r="D278" s="49">
        <v>176</v>
      </c>
      <c r="E278" s="49">
        <v>174</v>
      </c>
      <c r="F278" s="49">
        <v>178</v>
      </c>
      <c r="G278" s="49">
        <v>163</v>
      </c>
      <c r="H278" s="49">
        <v>196</v>
      </c>
    </row>
    <row r="279" spans="1:8" hidden="1">
      <c r="A279" t="s">
        <v>242</v>
      </c>
      <c r="B279" s="55" t="s">
        <v>486</v>
      </c>
      <c r="C279" s="43" t="s">
        <v>497</v>
      </c>
      <c r="D279" s="49">
        <v>32</v>
      </c>
      <c r="E279" s="49">
        <v>34</v>
      </c>
      <c r="F279" s="49">
        <v>30</v>
      </c>
      <c r="G279" s="49">
        <v>49</v>
      </c>
      <c r="H279" s="49">
        <v>33</v>
      </c>
    </row>
    <row r="280" spans="1:8" hidden="1">
      <c r="A280" t="s">
        <v>173</v>
      </c>
      <c r="B280" s="55" t="s">
        <v>486</v>
      </c>
      <c r="C280" s="43" t="s">
        <v>498</v>
      </c>
      <c r="D280" s="49">
        <v>55</v>
      </c>
      <c r="E280" s="49">
        <v>53</v>
      </c>
      <c r="F280" s="49">
        <v>64</v>
      </c>
      <c r="G280" s="49">
        <v>60</v>
      </c>
      <c r="H280" s="49">
        <v>79</v>
      </c>
    </row>
    <row r="281" spans="1:8" hidden="1">
      <c r="A281" t="s">
        <v>176</v>
      </c>
      <c r="B281" s="55" t="s">
        <v>486</v>
      </c>
      <c r="C281" s="43" t="s">
        <v>499</v>
      </c>
      <c r="D281" s="49">
        <v>194</v>
      </c>
      <c r="E281" s="49">
        <v>211</v>
      </c>
      <c r="F281" s="49">
        <v>201</v>
      </c>
      <c r="G281" s="49">
        <v>227</v>
      </c>
      <c r="H281" s="49">
        <v>219</v>
      </c>
    </row>
    <row r="282" spans="1:8" hidden="1">
      <c r="A282" t="s">
        <v>179</v>
      </c>
      <c r="B282" s="55" t="s">
        <v>486</v>
      </c>
      <c r="C282" s="43" t="s">
        <v>500</v>
      </c>
      <c r="D282" s="49">
        <v>73</v>
      </c>
      <c r="E282" s="49">
        <v>58</v>
      </c>
      <c r="F282" s="49">
        <v>69</v>
      </c>
      <c r="G282" s="49">
        <v>68</v>
      </c>
      <c r="H282" s="49">
        <v>70</v>
      </c>
    </row>
    <row r="283" spans="1:8" hidden="1">
      <c r="A283" t="s">
        <v>181</v>
      </c>
      <c r="B283" s="55" t="s">
        <v>486</v>
      </c>
      <c r="C283" s="43" t="s">
        <v>501</v>
      </c>
      <c r="D283" s="49">
        <v>72</v>
      </c>
      <c r="E283" s="49">
        <v>69</v>
      </c>
      <c r="F283" s="49">
        <v>61</v>
      </c>
      <c r="G283" s="49">
        <v>87</v>
      </c>
      <c r="H283" s="49">
        <v>58</v>
      </c>
    </row>
    <row r="284" spans="1:8" hidden="1">
      <c r="A284" t="s">
        <v>183</v>
      </c>
      <c r="B284" s="55" t="s">
        <v>486</v>
      </c>
      <c r="C284" s="43" t="s">
        <v>502</v>
      </c>
      <c r="D284" s="49">
        <v>28</v>
      </c>
      <c r="E284" s="49">
        <v>22</v>
      </c>
      <c r="F284" s="49">
        <v>42</v>
      </c>
      <c r="G284" s="49">
        <v>36</v>
      </c>
      <c r="H284" s="49">
        <v>35</v>
      </c>
    </row>
    <row r="285" spans="1:8" hidden="1">
      <c r="A285" t="s">
        <v>185</v>
      </c>
      <c r="B285" s="55" t="s">
        <v>486</v>
      </c>
      <c r="C285" s="43" t="s">
        <v>503</v>
      </c>
      <c r="D285" s="49">
        <v>165</v>
      </c>
      <c r="E285" s="49">
        <v>154</v>
      </c>
      <c r="F285" s="49">
        <v>153</v>
      </c>
      <c r="G285" s="49">
        <v>158</v>
      </c>
      <c r="H285" s="49">
        <v>165</v>
      </c>
    </row>
    <row r="286" spans="1:8" hidden="1">
      <c r="A286" t="s">
        <v>250</v>
      </c>
      <c r="B286" s="54" t="s">
        <v>486</v>
      </c>
      <c r="C286" s="43" t="s">
        <v>504</v>
      </c>
      <c r="D286" s="49">
        <v>303</v>
      </c>
      <c r="E286" s="49">
        <v>328</v>
      </c>
      <c r="F286" s="49">
        <v>365</v>
      </c>
      <c r="G286" s="49">
        <v>331</v>
      </c>
      <c r="H286" s="49">
        <v>311</v>
      </c>
    </row>
    <row r="287" spans="1:8">
      <c r="A287" t="s">
        <v>90</v>
      </c>
      <c r="B287" s="57" t="s">
        <v>505</v>
      </c>
      <c r="C287" s="43" t="s">
        <v>211</v>
      </c>
      <c r="D287" s="49">
        <v>1477</v>
      </c>
      <c r="E287" s="49">
        <v>1357</v>
      </c>
      <c r="F287" s="49">
        <v>1390</v>
      </c>
      <c r="G287" s="49">
        <v>1352</v>
      </c>
      <c r="H287" s="49">
        <v>1400</v>
      </c>
    </row>
    <row r="288" spans="1:8" hidden="1">
      <c r="A288" t="s">
        <v>100</v>
      </c>
      <c r="B288" s="57" t="s">
        <v>505</v>
      </c>
      <c r="C288" s="43" t="s">
        <v>506</v>
      </c>
      <c r="D288" s="49">
        <v>1319</v>
      </c>
      <c r="E288" s="49">
        <v>1215</v>
      </c>
      <c r="F288" s="49">
        <v>1267</v>
      </c>
      <c r="G288" s="49">
        <v>1222</v>
      </c>
      <c r="H288" s="49">
        <v>1259</v>
      </c>
    </row>
    <row r="289" spans="1:8" hidden="1">
      <c r="A289" t="s">
        <v>110</v>
      </c>
      <c r="B289" s="58" t="s">
        <v>505</v>
      </c>
      <c r="C289" s="43" t="s">
        <v>507</v>
      </c>
      <c r="D289" s="49">
        <v>158</v>
      </c>
      <c r="E289" s="49">
        <v>142</v>
      </c>
      <c r="F289" s="49">
        <v>123</v>
      </c>
      <c r="G289" s="49">
        <v>130</v>
      </c>
      <c r="H289" s="49">
        <v>141</v>
      </c>
    </row>
    <row r="290" spans="1:8" hidden="1">
      <c r="A290" t="s">
        <v>116</v>
      </c>
      <c r="B290" s="57" t="s">
        <v>505</v>
      </c>
      <c r="C290" s="43" t="s">
        <v>508</v>
      </c>
      <c r="D290" s="49">
        <v>311</v>
      </c>
      <c r="E290" s="49">
        <v>271</v>
      </c>
      <c r="F290" s="49">
        <v>308</v>
      </c>
      <c r="G290" s="49">
        <v>276</v>
      </c>
      <c r="H290" s="49">
        <v>296</v>
      </c>
    </row>
    <row r="291" spans="1:8" hidden="1">
      <c r="A291" t="s">
        <v>230</v>
      </c>
      <c r="B291" s="57" t="s">
        <v>505</v>
      </c>
      <c r="C291" s="43" t="s">
        <v>509</v>
      </c>
      <c r="D291" s="49">
        <v>203</v>
      </c>
      <c r="E291" s="49">
        <v>175</v>
      </c>
      <c r="F291" s="49">
        <v>225</v>
      </c>
      <c r="G291" s="49">
        <v>178</v>
      </c>
      <c r="H291" s="49">
        <v>195</v>
      </c>
    </row>
    <row r="292" spans="1:8" hidden="1">
      <c r="A292" t="s">
        <v>232</v>
      </c>
      <c r="B292" s="57" t="s">
        <v>505</v>
      </c>
      <c r="C292" s="43" t="s">
        <v>510</v>
      </c>
      <c r="D292" s="49">
        <v>108</v>
      </c>
      <c r="E292" s="49">
        <v>96</v>
      </c>
      <c r="F292" s="49">
        <v>83</v>
      </c>
      <c r="G292" s="49">
        <v>98</v>
      </c>
      <c r="H292" s="49">
        <v>101</v>
      </c>
    </row>
    <row r="293" spans="1:8" hidden="1">
      <c r="A293" t="s">
        <v>140</v>
      </c>
      <c r="B293" s="57" t="s">
        <v>505</v>
      </c>
      <c r="C293" s="43" t="s">
        <v>511</v>
      </c>
      <c r="D293" s="49">
        <v>30</v>
      </c>
      <c r="E293" s="49">
        <v>22</v>
      </c>
      <c r="F293" s="49">
        <v>20</v>
      </c>
      <c r="G293" s="49">
        <v>20</v>
      </c>
      <c r="H293" s="49">
        <v>12</v>
      </c>
    </row>
    <row r="294" spans="1:8" hidden="1">
      <c r="A294" t="s">
        <v>235</v>
      </c>
      <c r="B294" s="57" t="s">
        <v>505</v>
      </c>
      <c r="C294" s="43" t="s">
        <v>512</v>
      </c>
      <c r="D294" s="49">
        <v>19</v>
      </c>
      <c r="E294" s="49">
        <v>12</v>
      </c>
      <c r="F294" s="49">
        <v>13</v>
      </c>
      <c r="G294" s="49">
        <v>16</v>
      </c>
      <c r="H294" s="49">
        <v>8</v>
      </c>
    </row>
    <row r="295" spans="1:8" hidden="1">
      <c r="A295" t="s">
        <v>237</v>
      </c>
      <c r="B295" s="57" t="s">
        <v>505</v>
      </c>
      <c r="C295" s="43" t="s">
        <v>513</v>
      </c>
      <c r="D295" s="49">
        <v>11</v>
      </c>
      <c r="E295" s="49">
        <v>10</v>
      </c>
      <c r="F295" s="49">
        <v>7</v>
      </c>
      <c r="G295" s="49">
        <v>4</v>
      </c>
      <c r="H295" s="49">
        <v>4</v>
      </c>
    </row>
    <row r="296" spans="1:8" hidden="1">
      <c r="A296" t="s">
        <v>157</v>
      </c>
      <c r="B296" s="59" t="s">
        <v>505</v>
      </c>
      <c r="C296" s="43" t="s">
        <v>514</v>
      </c>
      <c r="D296" s="49">
        <v>200</v>
      </c>
      <c r="E296" s="49">
        <v>199</v>
      </c>
      <c r="F296" s="49">
        <v>172</v>
      </c>
      <c r="G296" s="49">
        <v>172</v>
      </c>
      <c r="H296" s="49">
        <v>194</v>
      </c>
    </row>
    <row r="297" spans="1:8" hidden="1">
      <c r="A297" t="s">
        <v>240</v>
      </c>
      <c r="B297" s="57" t="s">
        <v>505</v>
      </c>
      <c r="C297" s="43" t="s">
        <v>515</v>
      </c>
      <c r="D297" s="49">
        <v>161</v>
      </c>
      <c r="E297" s="49">
        <v>163</v>
      </c>
      <c r="F297" s="49">
        <v>139</v>
      </c>
      <c r="G297" s="49">
        <v>144</v>
      </c>
      <c r="H297" s="49">
        <v>158</v>
      </c>
    </row>
    <row r="298" spans="1:8" hidden="1">
      <c r="A298" t="s">
        <v>242</v>
      </c>
      <c r="B298" s="57" t="s">
        <v>505</v>
      </c>
      <c r="C298" s="43" t="s">
        <v>516</v>
      </c>
      <c r="D298" s="49">
        <v>39</v>
      </c>
      <c r="E298" s="49">
        <v>36</v>
      </c>
      <c r="F298" s="49">
        <v>33</v>
      </c>
      <c r="G298" s="49">
        <v>28</v>
      </c>
      <c r="H298" s="49">
        <v>36</v>
      </c>
    </row>
    <row r="299" spans="1:8" hidden="1">
      <c r="A299" t="s">
        <v>173</v>
      </c>
      <c r="B299" s="57" t="s">
        <v>505</v>
      </c>
      <c r="C299" s="43" t="s">
        <v>517</v>
      </c>
      <c r="D299" s="49">
        <v>60</v>
      </c>
      <c r="E299" s="49">
        <v>46</v>
      </c>
      <c r="F299" s="49">
        <v>45</v>
      </c>
      <c r="G299" s="49">
        <v>57</v>
      </c>
      <c r="H299" s="49">
        <v>57</v>
      </c>
    </row>
    <row r="300" spans="1:8" hidden="1">
      <c r="A300" t="s">
        <v>176</v>
      </c>
      <c r="B300" s="57" t="s">
        <v>505</v>
      </c>
      <c r="C300" s="43" t="s">
        <v>518</v>
      </c>
      <c r="D300" s="49">
        <v>200</v>
      </c>
      <c r="E300" s="49">
        <v>252</v>
      </c>
      <c r="F300" s="49">
        <v>243</v>
      </c>
      <c r="G300" s="49">
        <v>254</v>
      </c>
      <c r="H300" s="49">
        <v>268</v>
      </c>
    </row>
    <row r="301" spans="1:8" hidden="1">
      <c r="A301" t="s">
        <v>179</v>
      </c>
      <c r="B301" s="57" t="s">
        <v>505</v>
      </c>
      <c r="C301" s="43" t="s">
        <v>519</v>
      </c>
      <c r="D301" s="49">
        <v>67</v>
      </c>
      <c r="E301" s="49">
        <v>69</v>
      </c>
      <c r="F301" s="49">
        <v>62</v>
      </c>
      <c r="G301" s="49">
        <v>67</v>
      </c>
      <c r="H301" s="49">
        <v>71</v>
      </c>
    </row>
    <row r="302" spans="1:8" hidden="1">
      <c r="A302" t="s">
        <v>181</v>
      </c>
      <c r="B302" s="57" t="s">
        <v>505</v>
      </c>
      <c r="C302" s="43" t="s">
        <v>520</v>
      </c>
      <c r="D302" s="49">
        <v>111</v>
      </c>
      <c r="E302" s="49">
        <v>60</v>
      </c>
      <c r="F302" s="49">
        <v>86</v>
      </c>
      <c r="G302" s="49">
        <v>84</v>
      </c>
      <c r="H302" s="49">
        <v>78</v>
      </c>
    </row>
    <row r="303" spans="1:8" hidden="1">
      <c r="A303" t="s">
        <v>183</v>
      </c>
      <c r="B303" s="57" t="s">
        <v>505</v>
      </c>
      <c r="C303" s="43" t="s">
        <v>521</v>
      </c>
      <c r="D303" s="49">
        <v>33</v>
      </c>
      <c r="E303" s="49">
        <v>26</v>
      </c>
      <c r="F303" s="49">
        <v>34</v>
      </c>
      <c r="G303" s="49">
        <v>28</v>
      </c>
      <c r="H303" s="49">
        <v>28</v>
      </c>
    </row>
    <row r="304" spans="1:8" hidden="1">
      <c r="A304" t="s">
        <v>185</v>
      </c>
      <c r="B304" s="59" t="s">
        <v>505</v>
      </c>
      <c r="C304" s="43" t="s">
        <v>522</v>
      </c>
      <c r="D304" s="49">
        <v>149</v>
      </c>
      <c r="E304" s="49">
        <v>120</v>
      </c>
      <c r="F304" s="49">
        <v>129</v>
      </c>
      <c r="G304" s="49">
        <v>117</v>
      </c>
      <c r="H304" s="49">
        <v>109</v>
      </c>
    </row>
    <row r="305" spans="1:8" hidden="1">
      <c r="A305" t="s">
        <v>250</v>
      </c>
      <c r="B305" s="57" t="s">
        <v>505</v>
      </c>
      <c r="C305" s="43" t="s">
        <v>523</v>
      </c>
      <c r="D305" s="49">
        <v>316</v>
      </c>
      <c r="E305" s="49">
        <v>292</v>
      </c>
      <c r="F305" s="49">
        <v>291</v>
      </c>
      <c r="G305" s="49">
        <v>277</v>
      </c>
      <c r="H305" s="49">
        <v>287</v>
      </c>
    </row>
    <row r="306" spans="1:8">
      <c r="A306" t="s">
        <v>90</v>
      </c>
      <c r="B306" s="60" t="s">
        <v>87</v>
      </c>
      <c r="C306" s="43" t="s">
        <v>524</v>
      </c>
      <c r="D306" s="49">
        <v>5730</v>
      </c>
      <c r="E306" s="49">
        <v>5590</v>
      </c>
      <c r="F306" s="49">
        <v>5647</v>
      </c>
      <c r="G306" s="49">
        <v>5749</v>
      </c>
      <c r="H306" s="49">
        <v>5716</v>
      </c>
    </row>
    <row r="307" spans="1:8" hidden="1">
      <c r="A307" t="s">
        <v>100</v>
      </c>
      <c r="B307" t="s">
        <v>87</v>
      </c>
      <c r="C307" s="43" t="s">
        <v>525</v>
      </c>
      <c r="D307" s="49">
        <v>5141</v>
      </c>
      <c r="E307" s="49">
        <v>5006</v>
      </c>
      <c r="F307" s="49">
        <v>5151</v>
      </c>
      <c r="G307" s="49">
        <v>5175</v>
      </c>
      <c r="H307" s="49">
        <v>5149</v>
      </c>
    </row>
    <row r="308" spans="1:8" hidden="1">
      <c r="A308" t="s">
        <v>110</v>
      </c>
      <c r="B308" s="60" t="s">
        <v>87</v>
      </c>
      <c r="C308" s="43" t="s">
        <v>526</v>
      </c>
      <c r="D308" s="49">
        <v>589</v>
      </c>
      <c r="E308" s="49">
        <v>584</v>
      </c>
      <c r="F308" s="49">
        <v>496</v>
      </c>
      <c r="G308" s="49">
        <v>574</v>
      </c>
      <c r="H308" s="49">
        <v>567</v>
      </c>
    </row>
    <row r="309" spans="1:8" hidden="1">
      <c r="A309" t="s">
        <v>116</v>
      </c>
      <c r="B309" s="60" t="s">
        <v>87</v>
      </c>
      <c r="C309" s="43" t="s">
        <v>527</v>
      </c>
      <c r="D309" s="49">
        <v>1259</v>
      </c>
      <c r="E309" s="49">
        <v>1182</v>
      </c>
      <c r="F309" s="49">
        <v>1133</v>
      </c>
      <c r="G309" s="49">
        <v>1191</v>
      </c>
      <c r="H309" s="49">
        <v>1204</v>
      </c>
    </row>
    <row r="310" spans="1:8" hidden="1">
      <c r="A310" t="s">
        <v>230</v>
      </c>
      <c r="B310" s="60" t="s">
        <v>87</v>
      </c>
      <c r="C310" s="43" t="s">
        <v>528</v>
      </c>
      <c r="D310" s="49">
        <v>822</v>
      </c>
      <c r="E310" s="49">
        <v>763</v>
      </c>
      <c r="F310" s="49">
        <v>793</v>
      </c>
      <c r="G310" s="49">
        <v>772</v>
      </c>
      <c r="H310" s="49">
        <v>779</v>
      </c>
    </row>
    <row r="311" spans="1:8" hidden="1">
      <c r="A311" t="s">
        <v>232</v>
      </c>
      <c r="B311" s="60" t="s">
        <v>87</v>
      </c>
      <c r="C311" s="43" t="s">
        <v>529</v>
      </c>
      <c r="D311" s="49">
        <v>437</v>
      </c>
      <c r="E311" s="49">
        <v>419</v>
      </c>
      <c r="F311" s="49">
        <v>340</v>
      </c>
      <c r="G311" s="49">
        <v>419</v>
      </c>
      <c r="H311" s="49">
        <v>425</v>
      </c>
    </row>
    <row r="312" spans="1:8" hidden="1">
      <c r="A312" t="s">
        <v>140</v>
      </c>
      <c r="B312" s="60" t="s">
        <v>87</v>
      </c>
      <c r="C312" s="43" t="s">
        <v>530</v>
      </c>
      <c r="D312" s="49">
        <v>85</v>
      </c>
      <c r="E312" s="49">
        <v>73</v>
      </c>
      <c r="F312" s="49">
        <v>61</v>
      </c>
      <c r="G312" s="49">
        <v>53</v>
      </c>
      <c r="H312" s="49">
        <v>59</v>
      </c>
    </row>
    <row r="313" spans="1:8" hidden="1">
      <c r="A313" t="s">
        <v>235</v>
      </c>
      <c r="B313" s="60" t="s">
        <v>87</v>
      </c>
      <c r="C313" s="43" t="s">
        <v>531</v>
      </c>
      <c r="D313" s="49">
        <v>55</v>
      </c>
      <c r="E313" s="49">
        <v>47</v>
      </c>
      <c r="F313" s="49">
        <v>42</v>
      </c>
      <c r="G313" s="49">
        <v>38</v>
      </c>
      <c r="H313" s="49">
        <v>39</v>
      </c>
    </row>
    <row r="314" spans="1:8" hidden="1">
      <c r="A314" t="s">
        <v>237</v>
      </c>
      <c r="B314" s="61" t="s">
        <v>87</v>
      </c>
      <c r="C314" s="43" t="s">
        <v>532</v>
      </c>
      <c r="D314" s="49">
        <v>30</v>
      </c>
      <c r="E314" s="49">
        <v>26</v>
      </c>
      <c r="F314" s="49">
        <v>19</v>
      </c>
      <c r="G314" s="49">
        <v>15</v>
      </c>
      <c r="H314" s="49">
        <v>20</v>
      </c>
    </row>
    <row r="315" spans="1:8" hidden="1">
      <c r="A315" t="s">
        <v>157</v>
      </c>
      <c r="B315" s="60" t="s">
        <v>87</v>
      </c>
      <c r="C315" s="43" t="s">
        <v>533</v>
      </c>
      <c r="D315" s="49">
        <v>742</v>
      </c>
      <c r="E315" s="49">
        <v>752</v>
      </c>
      <c r="F315" s="49">
        <v>734</v>
      </c>
      <c r="G315" s="49">
        <v>725</v>
      </c>
      <c r="H315" s="49">
        <v>773</v>
      </c>
    </row>
    <row r="316" spans="1:8" hidden="1">
      <c r="A316" t="s">
        <v>240</v>
      </c>
      <c r="B316" s="60" t="s">
        <v>87</v>
      </c>
      <c r="C316" s="43" t="s">
        <v>534</v>
      </c>
      <c r="D316" s="49">
        <v>620</v>
      </c>
      <c r="E316" s="49">
        <v>613</v>
      </c>
      <c r="F316" s="49">
        <v>597</v>
      </c>
      <c r="G316" s="49">
        <v>585</v>
      </c>
      <c r="H316" s="49">
        <v>651</v>
      </c>
    </row>
    <row r="317" spans="1:8" hidden="1">
      <c r="A317" t="s">
        <v>242</v>
      </c>
      <c r="B317" s="60" t="s">
        <v>87</v>
      </c>
      <c r="C317" s="43" t="s">
        <v>535</v>
      </c>
      <c r="D317" s="49">
        <v>122</v>
      </c>
      <c r="E317" s="49">
        <v>139</v>
      </c>
      <c r="F317" s="49">
        <v>137</v>
      </c>
      <c r="G317" s="49">
        <v>140</v>
      </c>
      <c r="H317" s="49">
        <v>122</v>
      </c>
    </row>
    <row r="318" spans="1:8" hidden="1">
      <c r="A318" t="s">
        <v>173</v>
      </c>
      <c r="B318" s="60" t="s">
        <v>87</v>
      </c>
      <c r="C318" s="43" t="s">
        <v>536</v>
      </c>
      <c r="D318" s="49">
        <v>272</v>
      </c>
      <c r="E318" s="49">
        <v>235</v>
      </c>
      <c r="F318" s="49">
        <v>248</v>
      </c>
      <c r="G318" s="49">
        <v>259</v>
      </c>
      <c r="H318" s="49">
        <v>276</v>
      </c>
    </row>
    <row r="319" spans="1:8" hidden="1">
      <c r="A319" t="s">
        <v>176</v>
      </c>
      <c r="B319" s="60" t="s">
        <v>87</v>
      </c>
      <c r="C319" s="43" t="s">
        <v>537</v>
      </c>
      <c r="D319" s="49">
        <v>876</v>
      </c>
      <c r="E319" s="49">
        <v>965</v>
      </c>
      <c r="F319" s="49">
        <v>951</v>
      </c>
      <c r="G319" s="49">
        <v>1008</v>
      </c>
      <c r="H319" s="49">
        <v>996</v>
      </c>
    </row>
    <row r="320" spans="1:8" hidden="1">
      <c r="A320" t="s">
        <v>179</v>
      </c>
      <c r="B320" s="60" t="s">
        <v>87</v>
      </c>
      <c r="C320" s="43" t="s">
        <v>538</v>
      </c>
      <c r="D320" s="49">
        <v>251</v>
      </c>
      <c r="E320" s="49">
        <v>254</v>
      </c>
      <c r="F320" s="49">
        <v>252</v>
      </c>
      <c r="G320" s="49">
        <v>260</v>
      </c>
      <c r="H320" s="49">
        <v>252</v>
      </c>
    </row>
    <row r="321" spans="1:8" hidden="1">
      <c r="A321" t="s">
        <v>181</v>
      </c>
      <c r="B321" s="60" t="s">
        <v>87</v>
      </c>
      <c r="C321" s="43" t="s">
        <v>539</v>
      </c>
      <c r="D321" s="49">
        <v>345</v>
      </c>
      <c r="E321" s="49">
        <v>284</v>
      </c>
      <c r="F321" s="49">
        <v>323</v>
      </c>
      <c r="G321" s="49">
        <v>365</v>
      </c>
      <c r="H321" s="49">
        <v>284</v>
      </c>
    </row>
    <row r="322" spans="1:8" hidden="1">
      <c r="A322" t="s">
        <v>183</v>
      </c>
      <c r="B322" s="61" t="s">
        <v>87</v>
      </c>
      <c r="C322" s="43" t="s">
        <v>540</v>
      </c>
      <c r="D322" s="49">
        <v>123</v>
      </c>
      <c r="E322" s="49">
        <v>104</v>
      </c>
      <c r="F322" s="49">
        <v>142</v>
      </c>
      <c r="G322" s="49">
        <v>120</v>
      </c>
      <c r="H322" s="49">
        <v>126</v>
      </c>
    </row>
    <row r="323" spans="1:8" hidden="1">
      <c r="A323" t="s">
        <v>185</v>
      </c>
      <c r="B323" s="60" t="s">
        <v>87</v>
      </c>
      <c r="C323" s="43" t="s">
        <v>541</v>
      </c>
      <c r="D323" s="49">
        <v>599</v>
      </c>
      <c r="E323" s="49">
        <v>558</v>
      </c>
      <c r="F323" s="49">
        <v>583</v>
      </c>
      <c r="G323" s="49">
        <v>571</v>
      </c>
      <c r="H323" s="49">
        <v>560</v>
      </c>
    </row>
    <row r="324" spans="1:8" hidden="1">
      <c r="A324" t="s">
        <v>250</v>
      </c>
      <c r="B324" s="60" t="s">
        <v>87</v>
      </c>
      <c r="C324" s="43" t="s">
        <v>542</v>
      </c>
      <c r="D324" s="49">
        <v>1178</v>
      </c>
      <c r="E324" s="49">
        <v>1183</v>
      </c>
      <c r="F324" s="49">
        <v>1220</v>
      </c>
      <c r="G324" s="49">
        <v>1197</v>
      </c>
      <c r="H324" s="49">
        <v>1186</v>
      </c>
    </row>
    <row r="325" spans="1:8">
      <c r="A325" t="s">
        <v>90</v>
      </c>
      <c r="B325" s="58" t="s">
        <v>543</v>
      </c>
      <c r="C325" s="43" t="s">
        <v>216</v>
      </c>
      <c r="D325" s="49">
        <v>2721</v>
      </c>
      <c r="E325" s="49">
        <v>2699</v>
      </c>
      <c r="F325" s="49">
        <v>2722</v>
      </c>
      <c r="G325" s="49">
        <v>2737</v>
      </c>
      <c r="H325" s="49">
        <v>2693</v>
      </c>
    </row>
    <row r="326" spans="1:8" hidden="1">
      <c r="A326" t="s">
        <v>100</v>
      </c>
      <c r="B326" s="57" t="s">
        <v>543</v>
      </c>
      <c r="C326" s="43" t="s">
        <v>544</v>
      </c>
      <c r="D326" s="49">
        <v>2447</v>
      </c>
      <c r="E326" s="49">
        <v>2433</v>
      </c>
      <c r="F326" s="49">
        <v>2485</v>
      </c>
      <c r="G326" s="49">
        <v>2485</v>
      </c>
      <c r="H326" s="49">
        <v>2440</v>
      </c>
    </row>
    <row r="327" spans="1:8" hidden="1">
      <c r="A327" t="s">
        <v>110</v>
      </c>
      <c r="B327" s="57" t="s">
        <v>543</v>
      </c>
      <c r="C327" s="43" t="s">
        <v>545</v>
      </c>
      <c r="D327" s="49">
        <v>274</v>
      </c>
      <c r="E327" s="49">
        <v>266</v>
      </c>
      <c r="F327" s="49">
        <v>237</v>
      </c>
      <c r="G327" s="49">
        <v>252</v>
      </c>
      <c r="H327" s="49">
        <v>253</v>
      </c>
    </row>
    <row r="328" spans="1:8" hidden="1">
      <c r="A328" t="s">
        <v>116</v>
      </c>
      <c r="B328" s="57" t="s">
        <v>543</v>
      </c>
      <c r="C328" s="43" t="s">
        <v>546</v>
      </c>
      <c r="D328" s="49">
        <v>624</v>
      </c>
      <c r="E328" s="49">
        <v>585</v>
      </c>
      <c r="F328" s="49">
        <v>540</v>
      </c>
      <c r="G328" s="49">
        <v>557</v>
      </c>
      <c r="H328" s="49">
        <v>562</v>
      </c>
    </row>
    <row r="329" spans="1:8" hidden="1">
      <c r="A329" t="s">
        <v>230</v>
      </c>
      <c r="B329" s="57" t="s">
        <v>543</v>
      </c>
      <c r="C329" s="43" t="s">
        <v>547</v>
      </c>
      <c r="D329" s="49">
        <v>413</v>
      </c>
      <c r="E329" s="49">
        <v>396</v>
      </c>
      <c r="F329" s="49">
        <v>385</v>
      </c>
      <c r="G329" s="49">
        <v>376</v>
      </c>
      <c r="H329" s="49">
        <v>375</v>
      </c>
    </row>
    <row r="330" spans="1:8" hidden="1">
      <c r="A330" t="s">
        <v>232</v>
      </c>
      <c r="B330" s="57" t="s">
        <v>543</v>
      </c>
      <c r="C330" s="43" t="s">
        <v>548</v>
      </c>
      <c r="D330" s="49">
        <v>211</v>
      </c>
      <c r="E330" s="49">
        <v>189</v>
      </c>
      <c r="F330" s="49">
        <v>155</v>
      </c>
      <c r="G330" s="49">
        <v>181</v>
      </c>
      <c r="H330" s="49">
        <v>187</v>
      </c>
    </row>
    <row r="331" spans="1:8" hidden="1">
      <c r="A331" t="s">
        <v>140</v>
      </c>
      <c r="B331" s="57" t="s">
        <v>543</v>
      </c>
      <c r="C331" s="43" t="s">
        <v>549</v>
      </c>
      <c r="D331" s="49">
        <v>35</v>
      </c>
      <c r="E331" s="49">
        <v>31</v>
      </c>
      <c r="F331" s="49">
        <v>33</v>
      </c>
      <c r="G331" s="49">
        <v>24</v>
      </c>
      <c r="H331" s="49">
        <v>36</v>
      </c>
    </row>
    <row r="332" spans="1:8" hidden="1">
      <c r="A332" t="s">
        <v>235</v>
      </c>
      <c r="B332" s="59" t="s">
        <v>543</v>
      </c>
      <c r="C332" s="43" t="s">
        <v>550</v>
      </c>
      <c r="D332" s="49">
        <v>23</v>
      </c>
      <c r="E332" s="49">
        <v>23</v>
      </c>
      <c r="F332" s="49">
        <v>25</v>
      </c>
      <c r="G332" s="49">
        <v>16</v>
      </c>
      <c r="H332" s="49">
        <v>23</v>
      </c>
    </row>
    <row r="333" spans="1:8" hidden="1">
      <c r="A333" t="s">
        <v>237</v>
      </c>
      <c r="B333" s="57" t="s">
        <v>543</v>
      </c>
      <c r="C333" s="43" t="s">
        <v>551</v>
      </c>
      <c r="D333" s="49">
        <v>12</v>
      </c>
      <c r="E333" s="49">
        <v>8</v>
      </c>
      <c r="F333" s="49">
        <v>8</v>
      </c>
      <c r="G333" s="49">
        <v>8</v>
      </c>
      <c r="H333" s="49">
        <v>13</v>
      </c>
    </row>
    <row r="334" spans="1:8" hidden="1">
      <c r="A334" t="s">
        <v>157</v>
      </c>
      <c r="B334" s="57" t="s">
        <v>543</v>
      </c>
      <c r="C334" s="43" t="s">
        <v>552</v>
      </c>
      <c r="D334" s="49">
        <v>334</v>
      </c>
      <c r="E334" s="49">
        <v>345</v>
      </c>
      <c r="F334" s="49">
        <v>354</v>
      </c>
      <c r="G334" s="49">
        <v>341</v>
      </c>
      <c r="H334" s="49">
        <v>350</v>
      </c>
    </row>
    <row r="335" spans="1:8" hidden="1">
      <c r="A335" t="s">
        <v>240</v>
      </c>
      <c r="B335" s="57" t="s">
        <v>543</v>
      </c>
      <c r="C335" s="43" t="s">
        <v>553</v>
      </c>
      <c r="D335" s="49">
        <v>283</v>
      </c>
      <c r="E335" s="49">
        <v>276</v>
      </c>
      <c r="F335" s="49">
        <v>280</v>
      </c>
      <c r="G335" s="49">
        <v>278</v>
      </c>
      <c r="H335" s="49">
        <v>297</v>
      </c>
    </row>
    <row r="336" spans="1:8" hidden="1">
      <c r="A336" t="s">
        <v>242</v>
      </c>
      <c r="B336" s="57" t="s">
        <v>543</v>
      </c>
      <c r="C336" s="43" t="s">
        <v>554</v>
      </c>
      <c r="D336" s="49">
        <v>51</v>
      </c>
      <c r="E336" s="49">
        <v>69</v>
      </c>
      <c r="F336" s="49">
        <v>74</v>
      </c>
      <c r="G336" s="49">
        <v>63</v>
      </c>
      <c r="H336" s="49">
        <v>53</v>
      </c>
    </row>
    <row r="337" spans="1:8" hidden="1">
      <c r="A337" t="s">
        <v>173</v>
      </c>
      <c r="B337" s="57" t="s">
        <v>543</v>
      </c>
      <c r="C337" s="43" t="s">
        <v>555</v>
      </c>
      <c r="D337" s="49">
        <v>157</v>
      </c>
      <c r="E337" s="49">
        <v>136</v>
      </c>
      <c r="F337" s="49">
        <v>139</v>
      </c>
      <c r="G337" s="49">
        <v>142</v>
      </c>
      <c r="H337" s="49">
        <v>140</v>
      </c>
    </row>
    <row r="338" spans="1:8" hidden="1">
      <c r="A338" t="s">
        <v>176</v>
      </c>
      <c r="B338" s="57" t="s">
        <v>543</v>
      </c>
      <c r="C338" s="43" t="s">
        <v>556</v>
      </c>
      <c r="D338" s="49">
        <v>392</v>
      </c>
      <c r="E338" s="49">
        <v>417</v>
      </c>
      <c r="F338" s="49">
        <v>428</v>
      </c>
      <c r="G338" s="49">
        <v>413</v>
      </c>
      <c r="H338" s="49">
        <v>409</v>
      </c>
    </row>
    <row r="339" spans="1:8" hidden="1">
      <c r="A339" t="s">
        <v>179</v>
      </c>
      <c r="B339" s="57" t="s">
        <v>543</v>
      </c>
      <c r="C339" s="43" t="s">
        <v>557</v>
      </c>
      <c r="D339" s="49">
        <v>111</v>
      </c>
      <c r="E339" s="49">
        <v>127</v>
      </c>
      <c r="F339" s="49">
        <v>121</v>
      </c>
      <c r="G339" s="49">
        <v>125</v>
      </c>
      <c r="H339" s="49">
        <v>111</v>
      </c>
    </row>
    <row r="340" spans="1:8" hidden="1">
      <c r="A340" t="s">
        <v>181</v>
      </c>
      <c r="B340" s="59" t="s">
        <v>543</v>
      </c>
      <c r="C340" s="43" t="s">
        <v>558</v>
      </c>
      <c r="D340" s="49">
        <v>162</v>
      </c>
      <c r="E340" s="49">
        <v>155</v>
      </c>
      <c r="F340" s="49">
        <v>176</v>
      </c>
      <c r="G340" s="49">
        <v>194</v>
      </c>
      <c r="H340" s="49">
        <v>148</v>
      </c>
    </row>
    <row r="341" spans="1:8" hidden="1">
      <c r="A341" t="s">
        <v>183</v>
      </c>
      <c r="B341" s="57" t="s">
        <v>543</v>
      </c>
      <c r="C341" s="43" t="s">
        <v>559</v>
      </c>
      <c r="D341" s="49">
        <v>62</v>
      </c>
      <c r="E341" s="49">
        <v>56</v>
      </c>
      <c r="F341" s="49">
        <v>66</v>
      </c>
      <c r="G341" s="49">
        <v>56</v>
      </c>
      <c r="H341" s="49">
        <v>63</v>
      </c>
    </row>
    <row r="342" spans="1:8" hidden="1">
      <c r="A342" t="s">
        <v>185</v>
      </c>
      <c r="B342" s="57" t="s">
        <v>543</v>
      </c>
      <c r="C342" s="43" t="s">
        <v>560</v>
      </c>
      <c r="D342" s="49">
        <v>285</v>
      </c>
      <c r="E342" s="49">
        <v>284</v>
      </c>
      <c r="F342" s="49">
        <v>301</v>
      </c>
      <c r="G342" s="49">
        <v>296</v>
      </c>
      <c r="H342" s="49">
        <v>286</v>
      </c>
    </row>
    <row r="343" spans="1:8" hidden="1">
      <c r="A343" t="s">
        <v>250</v>
      </c>
      <c r="B343" s="58" t="s">
        <v>543</v>
      </c>
      <c r="C343" s="43" t="s">
        <v>561</v>
      </c>
      <c r="D343" s="49">
        <v>559</v>
      </c>
      <c r="E343" s="49">
        <v>563</v>
      </c>
      <c r="F343" s="49">
        <v>564</v>
      </c>
      <c r="G343" s="49">
        <v>589</v>
      </c>
      <c r="H343" s="49">
        <v>588</v>
      </c>
    </row>
    <row r="344" spans="1:8">
      <c r="A344" t="s">
        <v>90</v>
      </c>
      <c r="B344" s="51" t="s">
        <v>189</v>
      </c>
      <c r="C344" s="43" t="s">
        <v>221</v>
      </c>
      <c r="D344" s="49">
        <v>90</v>
      </c>
      <c r="E344" s="49">
        <v>85</v>
      </c>
      <c r="F344" s="49">
        <v>79</v>
      </c>
      <c r="G344" s="49">
        <v>114</v>
      </c>
      <c r="H344" s="49">
        <v>100</v>
      </c>
    </row>
    <row r="345" spans="1:8" hidden="1">
      <c r="A345" t="s">
        <v>100</v>
      </c>
      <c r="B345" s="51" t="s">
        <v>189</v>
      </c>
      <c r="C345" s="43" t="s">
        <v>562</v>
      </c>
      <c r="D345" s="49">
        <v>90</v>
      </c>
      <c r="E345" s="49">
        <v>85</v>
      </c>
      <c r="F345" s="49">
        <v>79</v>
      </c>
      <c r="G345" s="49">
        <v>114</v>
      </c>
      <c r="H345" s="49">
        <v>100</v>
      </c>
    </row>
    <row r="346" spans="1:8" hidden="1">
      <c r="A346" t="s">
        <v>110</v>
      </c>
      <c r="B346" s="51" t="s">
        <v>189</v>
      </c>
      <c r="C346" s="43" t="s">
        <v>563</v>
      </c>
      <c r="D346" s="49">
        <v>0</v>
      </c>
      <c r="E346" s="49">
        <v>0</v>
      </c>
      <c r="F346" s="49">
        <v>0</v>
      </c>
      <c r="G346" s="49">
        <v>0</v>
      </c>
      <c r="H346" s="49">
        <v>0</v>
      </c>
    </row>
    <row r="347" spans="1:8" hidden="1">
      <c r="A347" t="s">
        <v>116</v>
      </c>
      <c r="B347" s="51" t="s">
        <v>189</v>
      </c>
      <c r="C347" s="43" t="s">
        <v>564</v>
      </c>
      <c r="D347" s="49">
        <v>0</v>
      </c>
      <c r="E347" s="49">
        <v>0</v>
      </c>
      <c r="F347" s="49">
        <v>0</v>
      </c>
      <c r="G347" s="49">
        <v>0</v>
      </c>
      <c r="H347" s="49">
        <v>0</v>
      </c>
    </row>
    <row r="348" spans="1:8" hidden="1">
      <c r="A348" t="s">
        <v>230</v>
      </c>
      <c r="B348" s="51" t="s">
        <v>189</v>
      </c>
      <c r="C348" s="43" t="s">
        <v>565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</row>
    <row r="349" spans="1:8" hidden="1">
      <c r="A349" t="s">
        <v>232</v>
      </c>
      <c r="B349" s="51" t="s">
        <v>189</v>
      </c>
      <c r="C349" s="43" t="s">
        <v>566</v>
      </c>
      <c r="D349" s="49">
        <v>0</v>
      </c>
      <c r="E349" s="49">
        <v>0</v>
      </c>
      <c r="F349" s="49">
        <v>0</v>
      </c>
      <c r="G349" s="49">
        <v>0</v>
      </c>
      <c r="H349" s="49">
        <v>0</v>
      </c>
    </row>
    <row r="350" spans="1:8" hidden="1">
      <c r="A350" t="s">
        <v>140</v>
      </c>
      <c r="B350" s="51" t="s">
        <v>189</v>
      </c>
      <c r="C350" s="43" t="s">
        <v>567</v>
      </c>
      <c r="D350" s="49">
        <v>0</v>
      </c>
      <c r="E350" s="49">
        <v>0</v>
      </c>
      <c r="F350" s="49">
        <v>0</v>
      </c>
      <c r="G350" s="49">
        <v>0</v>
      </c>
      <c r="H350" s="49">
        <v>0</v>
      </c>
    </row>
    <row r="351" spans="1:8" hidden="1">
      <c r="A351" t="s">
        <v>235</v>
      </c>
      <c r="B351" s="51" t="s">
        <v>189</v>
      </c>
      <c r="C351" s="43" t="s">
        <v>568</v>
      </c>
      <c r="D351" s="49">
        <v>0</v>
      </c>
      <c r="E351" s="49">
        <v>0</v>
      </c>
      <c r="F351" s="49">
        <v>0</v>
      </c>
      <c r="G351" s="49">
        <v>0</v>
      </c>
      <c r="H351" s="49">
        <v>0</v>
      </c>
    </row>
    <row r="352" spans="1:8" hidden="1">
      <c r="A352" t="s">
        <v>237</v>
      </c>
      <c r="B352" s="51" t="s">
        <v>189</v>
      </c>
      <c r="C352" s="43" t="s">
        <v>569</v>
      </c>
      <c r="D352" s="49">
        <v>0</v>
      </c>
      <c r="E352" s="49">
        <v>0</v>
      </c>
      <c r="F352" s="49">
        <v>0</v>
      </c>
      <c r="G352" s="49">
        <v>0</v>
      </c>
      <c r="H352" s="49">
        <v>0</v>
      </c>
    </row>
    <row r="353" spans="1:8" hidden="1">
      <c r="A353" t="s">
        <v>157</v>
      </c>
      <c r="B353" s="51" t="s">
        <v>189</v>
      </c>
      <c r="C353" s="43" t="s">
        <v>570</v>
      </c>
      <c r="D353" s="49">
        <v>0</v>
      </c>
      <c r="E353" s="49">
        <v>0</v>
      </c>
      <c r="F353" s="49">
        <v>0</v>
      </c>
      <c r="G353" s="49">
        <v>0</v>
      </c>
      <c r="H353" s="49">
        <v>0</v>
      </c>
    </row>
    <row r="354" spans="1:8" hidden="1">
      <c r="A354" t="s">
        <v>240</v>
      </c>
      <c r="B354" s="51" t="s">
        <v>189</v>
      </c>
      <c r="C354" s="43" t="s">
        <v>571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</row>
    <row r="355" spans="1:8" hidden="1">
      <c r="A355" t="s">
        <v>242</v>
      </c>
      <c r="B355" s="51" t="s">
        <v>189</v>
      </c>
      <c r="C355" s="43" t="s">
        <v>572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</row>
    <row r="356" spans="1:8" hidden="1">
      <c r="A356" t="s">
        <v>173</v>
      </c>
      <c r="B356" s="51" t="s">
        <v>189</v>
      </c>
      <c r="C356" s="43" t="s">
        <v>573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</row>
    <row r="357" spans="1:8" hidden="1">
      <c r="A357" t="s">
        <v>176</v>
      </c>
      <c r="B357" s="51" t="s">
        <v>189</v>
      </c>
      <c r="C357" s="43" t="s">
        <v>574</v>
      </c>
      <c r="D357" s="49">
        <v>90</v>
      </c>
      <c r="E357" s="49">
        <v>85</v>
      </c>
      <c r="F357" s="49">
        <v>79</v>
      </c>
      <c r="G357" s="49">
        <v>114</v>
      </c>
      <c r="H357" s="49">
        <v>100</v>
      </c>
    </row>
    <row r="358" spans="1:8" hidden="1">
      <c r="A358" t="s">
        <v>179</v>
      </c>
      <c r="B358" s="51" t="s">
        <v>189</v>
      </c>
      <c r="C358" s="43" t="s">
        <v>575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</row>
    <row r="359" spans="1:8" hidden="1">
      <c r="A359" t="s">
        <v>181</v>
      </c>
      <c r="B359" s="51" t="s">
        <v>189</v>
      </c>
      <c r="C359" s="43" t="s">
        <v>576</v>
      </c>
      <c r="D359" s="49">
        <v>0</v>
      </c>
      <c r="E359" s="49">
        <v>0</v>
      </c>
      <c r="F359" s="49">
        <v>0</v>
      </c>
      <c r="G359" s="49">
        <v>0</v>
      </c>
      <c r="H359" s="49">
        <v>0</v>
      </c>
    </row>
    <row r="360" spans="1:8" hidden="1">
      <c r="A360" t="s">
        <v>183</v>
      </c>
      <c r="B360" s="51" t="s">
        <v>189</v>
      </c>
      <c r="C360" s="43" t="s">
        <v>577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</row>
    <row r="361" spans="1:8" hidden="1">
      <c r="A361" t="s">
        <v>185</v>
      </c>
      <c r="B361" s="51" t="s">
        <v>189</v>
      </c>
      <c r="C361" s="43" t="s">
        <v>578</v>
      </c>
      <c r="D361" s="49">
        <v>0</v>
      </c>
      <c r="E361" s="49">
        <v>0</v>
      </c>
      <c r="F361" s="49">
        <v>0</v>
      </c>
      <c r="G361" s="49">
        <v>0</v>
      </c>
      <c r="H361" s="49">
        <v>0</v>
      </c>
    </row>
    <row r="362" spans="1:8" hidden="1">
      <c r="A362" t="s">
        <v>250</v>
      </c>
      <c r="B362" s="51" t="s">
        <v>189</v>
      </c>
      <c r="C362" s="43" t="s">
        <v>579</v>
      </c>
      <c r="D362" s="49">
        <v>0</v>
      </c>
      <c r="E362" s="49">
        <v>0</v>
      </c>
      <c r="F362" s="49">
        <v>0</v>
      </c>
      <c r="G362" s="49">
        <v>0</v>
      </c>
      <c r="H362" s="49">
        <v>0</v>
      </c>
    </row>
    <row r="363" spans="1:8" hidden="1">
      <c r="A363" s="40" t="s">
        <v>580</v>
      </c>
      <c r="B363" s="43" t="s">
        <v>104</v>
      </c>
      <c r="C363" t="s">
        <v>732</v>
      </c>
      <c r="D363" s="62">
        <v>2</v>
      </c>
      <c r="E363" s="62">
        <v>0</v>
      </c>
      <c r="F363" s="62">
        <v>2</v>
      </c>
      <c r="G363" s="62">
        <v>0</v>
      </c>
      <c r="H363" s="62">
        <v>1</v>
      </c>
    </row>
    <row r="364" spans="1:8" hidden="1">
      <c r="A364" s="40" t="s">
        <v>581</v>
      </c>
      <c r="B364" s="43" t="s">
        <v>104</v>
      </c>
      <c r="C364" t="s">
        <v>733</v>
      </c>
      <c r="D364" s="62">
        <v>8</v>
      </c>
      <c r="E364" s="62">
        <v>3</v>
      </c>
      <c r="F364" s="62">
        <v>2</v>
      </c>
      <c r="G364" s="62">
        <v>5</v>
      </c>
      <c r="H364" s="62">
        <v>3</v>
      </c>
    </row>
    <row r="365" spans="1:8" hidden="1">
      <c r="A365" s="40" t="s">
        <v>190</v>
      </c>
      <c r="B365" s="43" t="s">
        <v>104</v>
      </c>
      <c r="C365" t="s">
        <v>694</v>
      </c>
      <c r="D365" s="49">
        <v>34</v>
      </c>
      <c r="E365" s="49">
        <v>32</v>
      </c>
      <c r="F365" s="49">
        <v>34</v>
      </c>
      <c r="G365" s="49">
        <v>34</v>
      </c>
      <c r="H365" s="49">
        <v>29</v>
      </c>
    </row>
    <row r="366" spans="1:8" hidden="1">
      <c r="A366" s="40" t="s">
        <v>191</v>
      </c>
      <c r="B366" s="43" t="s">
        <v>104</v>
      </c>
      <c r="C366" t="s">
        <v>599</v>
      </c>
      <c r="D366" s="62">
        <v>22</v>
      </c>
      <c r="E366" s="62">
        <v>13</v>
      </c>
      <c r="F366" s="62">
        <v>22</v>
      </c>
      <c r="G366" s="62">
        <v>16</v>
      </c>
      <c r="H366" s="62">
        <v>17</v>
      </c>
    </row>
    <row r="367" spans="1:8" hidden="1">
      <c r="A367" s="40" t="s">
        <v>192</v>
      </c>
      <c r="B367" s="43" t="s">
        <v>104</v>
      </c>
      <c r="C367" t="s">
        <v>600</v>
      </c>
      <c r="D367" s="62">
        <v>12</v>
      </c>
      <c r="E367" s="62">
        <v>19</v>
      </c>
      <c r="F367" s="62">
        <v>12</v>
      </c>
      <c r="G367" s="62">
        <v>18</v>
      </c>
      <c r="H367" s="62">
        <v>12</v>
      </c>
    </row>
    <row r="368" spans="1:8" hidden="1">
      <c r="A368" s="40" t="s">
        <v>194</v>
      </c>
      <c r="B368" s="43" t="s">
        <v>104</v>
      </c>
      <c r="C368" t="s">
        <v>713</v>
      </c>
      <c r="D368" s="62">
        <v>81</v>
      </c>
      <c r="E368" s="62">
        <v>86</v>
      </c>
      <c r="F368" s="62">
        <v>81</v>
      </c>
      <c r="G368" s="62">
        <v>80</v>
      </c>
      <c r="H368" s="62">
        <v>68</v>
      </c>
    </row>
    <row r="369" spans="1:8" hidden="1">
      <c r="A369" s="40" t="s">
        <v>195</v>
      </c>
      <c r="B369" s="43" t="s">
        <v>104</v>
      </c>
      <c r="C369" t="s">
        <v>601</v>
      </c>
      <c r="D369" s="62">
        <v>8</v>
      </c>
      <c r="E369" s="62">
        <v>10</v>
      </c>
      <c r="F369" s="62">
        <v>17</v>
      </c>
      <c r="G369" s="62">
        <v>7</v>
      </c>
      <c r="H369" s="62">
        <v>13</v>
      </c>
    </row>
    <row r="370" spans="1:8" hidden="1">
      <c r="A370" s="40" t="s">
        <v>199</v>
      </c>
      <c r="B370" s="43" t="s">
        <v>104</v>
      </c>
      <c r="C370" t="s">
        <v>602</v>
      </c>
      <c r="D370" s="62">
        <v>19</v>
      </c>
      <c r="E370" s="62">
        <v>19</v>
      </c>
      <c r="F370" s="62">
        <v>15</v>
      </c>
      <c r="G370" s="62">
        <v>20</v>
      </c>
      <c r="H370" s="62">
        <v>18</v>
      </c>
    </row>
    <row r="371" spans="1:8" hidden="1">
      <c r="A371" s="40" t="s">
        <v>197</v>
      </c>
      <c r="B371" s="43" t="s">
        <v>104</v>
      </c>
      <c r="C371" t="s">
        <v>603</v>
      </c>
      <c r="D371" s="62">
        <v>54</v>
      </c>
      <c r="E371" s="62">
        <v>57</v>
      </c>
      <c r="F371" s="62">
        <v>49</v>
      </c>
      <c r="G371" s="62">
        <v>53</v>
      </c>
      <c r="H371" s="62">
        <v>37</v>
      </c>
    </row>
    <row r="372" spans="1:8" hidden="1">
      <c r="A372" s="40" t="s">
        <v>580</v>
      </c>
      <c r="B372" s="43" t="s">
        <v>115</v>
      </c>
      <c r="C372" t="s">
        <v>734</v>
      </c>
      <c r="D372" s="62">
        <v>3</v>
      </c>
      <c r="E372" s="62">
        <v>0</v>
      </c>
      <c r="F372" s="62">
        <v>1</v>
      </c>
      <c r="G372" s="62">
        <v>0</v>
      </c>
      <c r="H372" s="62">
        <v>1</v>
      </c>
    </row>
    <row r="373" spans="1:8" hidden="1">
      <c r="A373" s="40" t="s">
        <v>581</v>
      </c>
      <c r="B373" s="43" t="s">
        <v>115</v>
      </c>
      <c r="C373" t="s">
        <v>735</v>
      </c>
      <c r="D373" s="62">
        <v>7</v>
      </c>
      <c r="E373" s="62">
        <v>6</v>
      </c>
      <c r="F373" s="62">
        <v>3</v>
      </c>
      <c r="G373" s="62">
        <v>5</v>
      </c>
      <c r="H373" s="62">
        <v>3</v>
      </c>
    </row>
    <row r="374" spans="1:8" hidden="1">
      <c r="A374" s="40" t="s">
        <v>190</v>
      </c>
      <c r="B374" s="43" t="s">
        <v>115</v>
      </c>
      <c r="C374" t="s">
        <v>695</v>
      </c>
      <c r="D374" s="62">
        <v>15</v>
      </c>
      <c r="E374" s="62">
        <v>10</v>
      </c>
      <c r="F374" s="62">
        <v>9</v>
      </c>
      <c r="G374" s="62">
        <v>13</v>
      </c>
      <c r="H374" s="62">
        <v>9</v>
      </c>
    </row>
    <row r="375" spans="1:8" hidden="1">
      <c r="A375" s="40" t="s">
        <v>191</v>
      </c>
      <c r="B375" s="43" t="s">
        <v>115</v>
      </c>
      <c r="C375" t="s">
        <v>604</v>
      </c>
      <c r="D375" s="62">
        <v>7</v>
      </c>
      <c r="E375" s="62">
        <v>4</v>
      </c>
      <c r="F375" s="62">
        <v>2</v>
      </c>
      <c r="G375" s="62">
        <v>9</v>
      </c>
      <c r="H375" s="62">
        <v>6</v>
      </c>
    </row>
    <row r="376" spans="1:8" hidden="1">
      <c r="A376" s="40" t="s">
        <v>192</v>
      </c>
      <c r="B376" s="43" t="s">
        <v>115</v>
      </c>
      <c r="C376" t="s">
        <v>605</v>
      </c>
      <c r="D376" s="62">
        <v>8</v>
      </c>
      <c r="E376" s="62">
        <v>6</v>
      </c>
      <c r="F376" s="62">
        <v>7</v>
      </c>
      <c r="G376" s="62">
        <v>4</v>
      </c>
      <c r="H376" s="62">
        <v>3</v>
      </c>
    </row>
    <row r="377" spans="1:8" hidden="1">
      <c r="A377" s="40" t="s">
        <v>194</v>
      </c>
      <c r="B377" s="43" t="s">
        <v>115</v>
      </c>
      <c r="C377" t="s">
        <v>714</v>
      </c>
      <c r="D377" s="62">
        <v>17</v>
      </c>
      <c r="E377" s="62">
        <v>16</v>
      </c>
      <c r="F377" s="62">
        <v>19</v>
      </c>
      <c r="G377" s="62">
        <v>25</v>
      </c>
      <c r="H377" s="62">
        <v>27</v>
      </c>
    </row>
    <row r="378" spans="1:8" hidden="1">
      <c r="A378" s="40" t="s">
        <v>195</v>
      </c>
      <c r="B378" s="43" t="s">
        <v>115</v>
      </c>
      <c r="C378" t="s">
        <v>606</v>
      </c>
      <c r="D378" s="62">
        <v>3</v>
      </c>
      <c r="E378" s="62">
        <v>3</v>
      </c>
      <c r="F378" s="62">
        <v>1</v>
      </c>
      <c r="G378" s="62">
        <v>3</v>
      </c>
      <c r="H378" s="62">
        <v>3</v>
      </c>
    </row>
    <row r="379" spans="1:8" hidden="1">
      <c r="A379" s="40" t="s">
        <v>199</v>
      </c>
      <c r="B379" s="43" t="s">
        <v>115</v>
      </c>
      <c r="C379" t="s">
        <v>607</v>
      </c>
      <c r="D379" s="62">
        <v>2</v>
      </c>
      <c r="E379" s="62">
        <v>2</v>
      </c>
      <c r="F379" s="62">
        <v>0</v>
      </c>
      <c r="G379" s="62">
        <v>1</v>
      </c>
      <c r="H379" s="62">
        <v>6</v>
      </c>
    </row>
    <row r="380" spans="1:8" hidden="1">
      <c r="A380" s="40" t="s">
        <v>197</v>
      </c>
      <c r="B380" s="43" t="s">
        <v>115</v>
      </c>
      <c r="C380" t="s">
        <v>608</v>
      </c>
      <c r="D380" s="62">
        <v>12</v>
      </c>
      <c r="E380" s="62">
        <v>11</v>
      </c>
      <c r="F380" s="62">
        <v>18</v>
      </c>
      <c r="G380" s="62">
        <v>21</v>
      </c>
      <c r="H380" s="62">
        <v>18</v>
      </c>
    </row>
    <row r="381" spans="1:8" hidden="1">
      <c r="A381" s="40" t="s">
        <v>580</v>
      </c>
      <c r="B381" s="43" t="s">
        <v>122</v>
      </c>
      <c r="C381" t="s">
        <v>736</v>
      </c>
      <c r="D381" s="62">
        <v>1</v>
      </c>
      <c r="E381" s="62">
        <v>0</v>
      </c>
      <c r="F381" s="62">
        <v>0</v>
      </c>
      <c r="G381" s="62">
        <v>1</v>
      </c>
      <c r="H381" s="62">
        <v>0</v>
      </c>
    </row>
    <row r="382" spans="1:8" hidden="1">
      <c r="A382" s="40" t="s">
        <v>581</v>
      </c>
      <c r="B382" s="43" t="s">
        <v>122</v>
      </c>
      <c r="C382" t="s">
        <v>737</v>
      </c>
      <c r="D382" s="62">
        <v>4</v>
      </c>
      <c r="E382" s="62">
        <v>3</v>
      </c>
      <c r="F382" s="62">
        <v>4</v>
      </c>
      <c r="G382" s="62">
        <v>4</v>
      </c>
      <c r="H382" s="62">
        <v>2</v>
      </c>
    </row>
    <row r="383" spans="1:8" hidden="1">
      <c r="A383" s="40" t="s">
        <v>190</v>
      </c>
      <c r="B383" s="43" t="s">
        <v>122</v>
      </c>
      <c r="C383" t="s">
        <v>696</v>
      </c>
      <c r="D383" s="62">
        <v>23</v>
      </c>
      <c r="E383" s="62">
        <v>14</v>
      </c>
      <c r="F383" s="62">
        <v>18</v>
      </c>
      <c r="G383" s="62">
        <v>20</v>
      </c>
      <c r="H383" s="62">
        <v>10</v>
      </c>
    </row>
    <row r="384" spans="1:8" hidden="1">
      <c r="A384" s="40" t="s">
        <v>191</v>
      </c>
      <c r="B384" s="43" t="s">
        <v>122</v>
      </c>
      <c r="C384" t="s">
        <v>609</v>
      </c>
      <c r="D384" s="62">
        <v>13</v>
      </c>
      <c r="E384" s="62">
        <v>4</v>
      </c>
      <c r="F384" s="62">
        <v>11</v>
      </c>
      <c r="G384" s="62">
        <v>8</v>
      </c>
      <c r="H384" s="62">
        <v>6</v>
      </c>
    </row>
    <row r="385" spans="1:8" hidden="1">
      <c r="A385" s="40" t="s">
        <v>192</v>
      </c>
      <c r="B385" s="43" t="s">
        <v>122</v>
      </c>
      <c r="C385" t="s">
        <v>610</v>
      </c>
      <c r="D385" s="62">
        <v>10</v>
      </c>
      <c r="E385" s="62">
        <v>10</v>
      </c>
      <c r="F385" s="62">
        <v>7</v>
      </c>
      <c r="G385" s="62">
        <v>12</v>
      </c>
      <c r="H385" s="62">
        <v>4</v>
      </c>
    </row>
    <row r="386" spans="1:8" hidden="1">
      <c r="A386" s="40" t="s">
        <v>194</v>
      </c>
      <c r="B386" s="43" t="s">
        <v>122</v>
      </c>
      <c r="C386" t="s">
        <v>715</v>
      </c>
      <c r="D386" s="62">
        <v>39</v>
      </c>
      <c r="E386" s="62">
        <v>38</v>
      </c>
      <c r="F386" s="62">
        <v>26</v>
      </c>
      <c r="G386" s="62">
        <v>37</v>
      </c>
      <c r="H386" s="62">
        <v>37</v>
      </c>
    </row>
    <row r="387" spans="1:8" hidden="1">
      <c r="A387" s="40" t="s">
        <v>195</v>
      </c>
      <c r="B387" s="43" t="s">
        <v>122</v>
      </c>
      <c r="C387" t="s">
        <v>611</v>
      </c>
      <c r="D387" s="62">
        <v>10</v>
      </c>
      <c r="E387" s="62">
        <v>8</v>
      </c>
      <c r="F387" s="62">
        <v>4</v>
      </c>
      <c r="G387" s="62">
        <v>8</v>
      </c>
      <c r="H387" s="62">
        <v>9</v>
      </c>
    </row>
    <row r="388" spans="1:8" hidden="1">
      <c r="A388" s="40" t="s">
        <v>199</v>
      </c>
      <c r="B388" s="43" t="s">
        <v>122</v>
      </c>
      <c r="C388" t="s">
        <v>612</v>
      </c>
      <c r="D388" s="62">
        <v>3</v>
      </c>
      <c r="E388" s="62">
        <v>1</v>
      </c>
      <c r="F388" s="62">
        <v>3</v>
      </c>
      <c r="G388" s="62">
        <v>4</v>
      </c>
      <c r="H388" s="62">
        <v>3</v>
      </c>
    </row>
    <row r="389" spans="1:8" hidden="1">
      <c r="A389" s="40" t="s">
        <v>197</v>
      </c>
      <c r="B389" s="43" t="s">
        <v>122</v>
      </c>
      <c r="C389" t="s">
        <v>613</v>
      </c>
      <c r="D389" s="62">
        <v>26</v>
      </c>
      <c r="E389" s="62">
        <v>29</v>
      </c>
      <c r="F389" s="62">
        <v>19</v>
      </c>
      <c r="G389" s="62">
        <v>25</v>
      </c>
      <c r="H389" s="62">
        <v>25</v>
      </c>
    </row>
    <row r="390" spans="1:8" hidden="1">
      <c r="A390" s="40" t="s">
        <v>580</v>
      </c>
      <c r="B390" s="43" t="s">
        <v>130</v>
      </c>
      <c r="C390" t="s">
        <v>738</v>
      </c>
      <c r="D390" s="62">
        <v>2</v>
      </c>
      <c r="E390" s="62">
        <v>5</v>
      </c>
      <c r="F390" s="62">
        <v>1</v>
      </c>
      <c r="G390" s="62">
        <v>0</v>
      </c>
      <c r="H390" s="62">
        <v>4</v>
      </c>
    </row>
    <row r="391" spans="1:8" hidden="1">
      <c r="A391" s="40" t="s">
        <v>581</v>
      </c>
      <c r="B391" s="43" t="s">
        <v>130</v>
      </c>
      <c r="C391" t="s">
        <v>739</v>
      </c>
      <c r="D391" s="62">
        <v>9</v>
      </c>
      <c r="E391" s="62">
        <v>11</v>
      </c>
      <c r="F391" s="62">
        <v>8</v>
      </c>
      <c r="G391" s="62">
        <v>7</v>
      </c>
      <c r="H391" s="62">
        <v>11</v>
      </c>
    </row>
    <row r="392" spans="1:8" hidden="1">
      <c r="A392" s="40" t="s">
        <v>190</v>
      </c>
      <c r="B392" s="43" t="s">
        <v>130</v>
      </c>
      <c r="C392" t="s">
        <v>697</v>
      </c>
      <c r="D392" s="62">
        <v>29</v>
      </c>
      <c r="E392" s="62">
        <v>26</v>
      </c>
      <c r="F392" s="62">
        <v>23</v>
      </c>
      <c r="G392" s="62">
        <v>24</v>
      </c>
      <c r="H392" s="62">
        <v>34</v>
      </c>
    </row>
    <row r="393" spans="1:8" hidden="1">
      <c r="A393" s="40" t="s">
        <v>191</v>
      </c>
      <c r="B393" s="43" t="s">
        <v>130</v>
      </c>
      <c r="C393" t="s">
        <v>614</v>
      </c>
      <c r="D393" s="62">
        <v>14</v>
      </c>
      <c r="E393" s="62">
        <v>8</v>
      </c>
      <c r="F393" s="62">
        <v>11</v>
      </c>
      <c r="G393" s="62">
        <v>8</v>
      </c>
      <c r="H393" s="62">
        <v>18</v>
      </c>
    </row>
    <row r="394" spans="1:8" hidden="1">
      <c r="A394" s="40" t="s">
        <v>192</v>
      </c>
      <c r="B394" s="43" t="s">
        <v>130</v>
      </c>
      <c r="C394" t="s">
        <v>615</v>
      </c>
      <c r="D394" s="62">
        <v>15</v>
      </c>
      <c r="E394" s="62">
        <v>18</v>
      </c>
      <c r="F394" s="62">
        <v>12</v>
      </c>
      <c r="G394" s="62">
        <v>16</v>
      </c>
      <c r="H394" s="62">
        <v>16</v>
      </c>
    </row>
    <row r="395" spans="1:8" hidden="1">
      <c r="A395" s="40" t="s">
        <v>194</v>
      </c>
      <c r="B395" s="43" t="s">
        <v>130</v>
      </c>
      <c r="C395" t="s">
        <v>716</v>
      </c>
      <c r="D395" s="62">
        <v>79</v>
      </c>
      <c r="E395" s="62">
        <v>56</v>
      </c>
      <c r="F395" s="62">
        <v>102</v>
      </c>
      <c r="G395" s="62">
        <v>76</v>
      </c>
      <c r="H395" s="62">
        <v>62</v>
      </c>
    </row>
    <row r="396" spans="1:8" hidden="1">
      <c r="A396" s="40" t="s">
        <v>195</v>
      </c>
      <c r="B396" s="43" t="s">
        <v>130</v>
      </c>
      <c r="C396" t="s">
        <v>616</v>
      </c>
      <c r="D396" s="62">
        <v>13</v>
      </c>
      <c r="E396" s="62">
        <v>11</v>
      </c>
      <c r="F396" s="62">
        <v>21</v>
      </c>
      <c r="G396" s="62">
        <v>19</v>
      </c>
      <c r="H396" s="62">
        <v>11</v>
      </c>
    </row>
    <row r="397" spans="1:8" hidden="1">
      <c r="A397" s="40" t="s">
        <v>199</v>
      </c>
      <c r="B397" s="43" t="s">
        <v>130</v>
      </c>
      <c r="C397" t="s">
        <v>617</v>
      </c>
      <c r="D397" s="62">
        <v>16</v>
      </c>
      <c r="E397" s="62">
        <v>11</v>
      </c>
      <c r="F397" s="62">
        <v>24</v>
      </c>
      <c r="G397" s="62">
        <v>24</v>
      </c>
      <c r="H397" s="62">
        <v>12</v>
      </c>
    </row>
    <row r="398" spans="1:8" hidden="1">
      <c r="A398" s="40" t="s">
        <v>197</v>
      </c>
      <c r="B398" s="43" t="s">
        <v>130</v>
      </c>
      <c r="C398" t="s">
        <v>618</v>
      </c>
      <c r="D398" s="62">
        <v>50</v>
      </c>
      <c r="E398" s="62">
        <v>34</v>
      </c>
      <c r="F398" s="62">
        <v>57</v>
      </c>
      <c r="G398" s="62">
        <v>33</v>
      </c>
      <c r="H398" s="62">
        <v>39</v>
      </c>
    </row>
    <row r="399" spans="1:8" hidden="1">
      <c r="A399" s="40" t="s">
        <v>580</v>
      </c>
      <c r="B399" s="43" t="s">
        <v>139</v>
      </c>
      <c r="C399" t="s">
        <v>740</v>
      </c>
      <c r="D399" s="62">
        <v>1</v>
      </c>
      <c r="E399" s="62">
        <v>2</v>
      </c>
      <c r="F399" s="62">
        <v>1</v>
      </c>
      <c r="G399" s="62">
        <v>2</v>
      </c>
      <c r="H399" s="62">
        <v>1</v>
      </c>
    </row>
    <row r="400" spans="1:8" hidden="1">
      <c r="A400" s="40" t="s">
        <v>581</v>
      </c>
      <c r="B400" s="43" t="s">
        <v>139</v>
      </c>
      <c r="C400" t="s">
        <v>741</v>
      </c>
      <c r="D400" s="62">
        <v>1</v>
      </c>
      <c r="E400" s="62">
        <v>0</v>
      </c>
      <c r="F400" s="62">
        <v>2</v>
      </c>
      <c r="G400" s="62">
        <v>0</v>
      </c>
      <c r="H400" s="62">
        <v>2</v>
      </c>
    </row>
    <row r="401" spans="1:8" hidden="1">
      <c r="A401" s="40" t="s">
        <v>190</v>
      </c>
      <c r="B401" s="43" t="s">
        <v>139</v>
      </c>
      <c r="C401" t="s">
        <v>698</v>
      </c>
      <c r="D401" s="62">
        <v>21</v>
      </c>
      <c r="E401" s="62">
        <v>28</v>
      </c>
      <c r="F401" s="62">
        <v>25</v>
      </c>
      <c r="G401" s="62">
        <v>34</v>
      </c>
      <c r="H401" s="62">
        <v>17</v>
      </c>
    </row>
    <row r="402" spans="1:8" hidden="1">
      <c r="A402" s="40" t="s">
        <v>191</v>
      </c>
      <c r="B402" s="43" t="s">
        <v>139</v>
      </c>
      <c r="C402" t="s">
        <v>619</v>
      </c>
      <c r="D402" s="62">
        <v>12</v>
      </c>
      <c r="E402" s="62">
        <v>14</v>
      </c>
      <c r="F402" s="62">
        <v>14</v>
      </c>
      <c r="G402" s="62">
        <v>19</v>
      </c>
      <c r="H402" s="62">
        <v>12</v>
      </c>
    </row>
    <row r="403" spans="1:8" hidden="1">
      <c r="A403" s="40" t="s">
        <v>192</v>
      </c>
      <c r="B403" s="43" t="s">
        <v>139</v>
      </c>
      <c r="C403" t="s">
        <v>620</v>
      </c>
      <c r="D403" s="62">
        <v>9</v>
      </c>
      <c r="E403" s="62">
        <v>14</v>
      </c>
      <c r="F403" s="62">
        <v>11</v>
      </c>
      <c r="G403" s="62">
        <v>15</v>
      </c>
      <c r="H403" s="62">
        <v>5</v>
      </c>
    </row>
    <row r="404" spans="1:8" hidden="1">
      <c r="A404" s="40" t="s">
        <v>194</v>
      </c>
      <c r="B404" s="43" t="s">
        <v>139</v>
      </c>
      <c r="C404" t="s">
        <v>717</v>
      </c>
      <c r="D404" s="62">
        <v>70</v>
      </c>
      <c r="E404" s="62">
        <v>63</v>
      </c>
      <c r="F404" s="62">
        <v>78</v>
      </c>
      <c r="G404" s="62">
        <v>73</v>
      </c>
      <c r="H404" s="62">
        <v>71</v>
      </c>
    </row>
    <row r="405" spans="1:8" hidden="1">
      <c r="A405" s="40" t="s">
        <v>195</v>
      </c>
      <c r="B405" s="43" t="s">
        <v>139</v>
      </c>
      <c r="C405" t="s">
        <v>621</v>
      </c>
      <c r="D405" s="62">
        <v>18</v>
      </c>
      <c r="E405" s="62">
        <v>12</v>
      </c>
      <c r="F405" s="62">
        <v>24</v>
      </c>
      <c r="G405" s="62">
        <v>21</v>
      </c>
      <c r="H405" s="62">
        <v>16</v>
      </c>
    </row>
    <row r="406" spans="1:8" hidden="1">
      <c r="A406" s="40" t="s">
        <v>199</v>
      </c>
      <c r="B406" s="43" t="s">
        <v>139</v>
      </c>
      <c r="C406" t="s">
        <v>622</v>
      </c>
      <c r="D406" s="62">
        <v>15</v>
      </c>
      <c r="E406" s="62">
        <v>15</v>
      </c>
      <c r="F406" s="62">
        <v>18</v>
      </c>
      <c r="G406" s="62">
        <v>14</v>
      </c>
      <c r="H406" s="62">
        <v>18</v>
      </c>
    </row>
    <row r="407" spans="1:8" hidden="1">
      <c r="A407" s="40" t="s">
        <v>197</v>
      </c>
      <c r="B407" s="43" t="s">
        <v>139</v>
      </c>
      <c r="C407" t="s">
        <v>623</v>
      </c>
      <c r="D407" s="62">
        <v>37</v>
      </c>
      <c r="E407" s="62">
        <v>36</v>
      </c>
      <c r="F407" s="62">
        <v>36</v>
      </c>
      <c r="G407" s="62">
        <v>38</v>
      </c>
      <c r="H407" s="62">
        <v>37</v>
      </c>
    </row>
    <row r="408" spans="1:8" hidden="1">
      <c r="A408" s="40" t="s">
        <v>580</v>
      </c>
      <c r="B408" s="43" t="s">
        <v>107</v>
      </c>
      <c r="C408" t="s">
        <v>742</v>
      </c>
      <c r="D408" s="62">
        <v>9</v>
      </c>
      <c r="E408" s="62">
        <v>10</v>
      </c>
      <c r="F408" s="62">
        <v>3</v>
      </c>
      <c r="G408" s="62">
        <v>5</v>
      </c>
      <c r="H408" s="62">
        <v>6</v>
      </c>
    </row>
    <row r="409" spans="1:8" hidden="1">
      <c r="A409" s="40" t="s">
        <v>581</v>
      </c>
      <c r="B409" s="43" t="s">
        <v>107</v>
      </c>
      <c r="C409" t="s">
        <v>743</v>
      </c>
      <c r="D409" s="62">
        <v>15</v>
      </c>
      <c r="E409" s="62">
        <v>13</v>
      </c>
      <c r="F409" s="62">
        <v>20</v>
      </c>
      <c r="G409" s="62">
        <v>25</v>
      </c>
      <c r="H409" s="62">
        <v>19</v>
      </c>
    </row>
    <row r="410" spans="1:8" hidden="1">
      <c r="A410" s="40" t="s">
        <v>190</v>
      </c>
      <c r="B410" s="43" t="s">
        <v>107</v>
      </c>
      <c r="C410" t="s">
        <v>699</v>
      </c>
      <c r="D410" s="62">
        <v>67</v>
      </c>
      <c r="E410" s="62">
        <v>66</v>
      </c>
      <c r="F410" s="62">
        <v>52</v>
      </c>
      <c r="G410" s="62">
        <v>65</v>
      </c>
      <c r="H410" s="62">
        <v>64</v>
      </c>
    </row>
    <row r="411" spans="1:8" hidden="1">
      <c r="A411" s="40" t="s">
        <v>191</v>
      </c>
      <c r="B411" s="43" t="s">
        <v>107</v>
      </c>
      <c r="C411" t="s">
        <v>624</v>
      </c>
      <c r="D411" s="62">
        <v>35</v>
      </c>
      <c r="E411" s="62">
        <v>33</v>
      </c>
      <c r="F411" s="62">
        <v>22</v>
      </c>
      <c r="G411" s="62">
        <v>35</v>
      </c>
      <c r="H411" s="62">
        <v>43</v>
      </c>
    </row>
    <row r="412" spans="1:8" hidden="1">
      <c r="A412" s="40" t="s">
        <v>192</v>
      </c>
      <c r="B412" s="43" t="s">
        <v>107</v>
      </c>
      <c r="C412" t="s">
        <v>625</v>
      </c>
      <c r="D412" s="62">
        <v>32</v>
      </c>
      <c r="E412" s="62">
        <v>33</v>
      </c>
      <c r="F412" s="62">
        <v>30</v>
      </c>
      <c r="G412" s="62">
        <v>30</v>
      </c>
      <c r="H412" s="62">
        <v>21</v>
      </c>
    </row>
    <row r="413" spans="1:8" hidden="1">
      <c r="A413" s="40" t="s">
        <v>194</v>
      </c>
      <c r="B413" s="43" t="s">
        <v>107</v>
      </c>
      <c r="C413" t="s">
        <v>718</v>
      </c>
      <c r="D413" s="62">
        <v>127</v>
      </c>
      <c r="E413" s="62">
        <v>130</v>
      </c>
      <c r="F413" s="62">
        <v>156</v>
      </c>
      <c r="G413" s="62">
        <v>160</v>
      </c>
      <c r="H413" s="62">
        <v>126</v>
      </c>
    </row>
    <row r="414" spans="1:8" hidden="1">
      <c r="A414" s="40" t="s">
        <v>195</v>
      </c>
      <c r="B414" s="43" t="s">
        <v>107</v>
      </c>
      <c r="C414" t="s">
        <v>626</v>
      </c>
      <c r="D414" s="62">
        <v>16</v>
      </c>
      <c r="E414" s="62">
        <v>19</v>
      </c>
      <c r="F414" s="62">
        <v>17</v>
      </c>
      <c r="G414" s="62">
        <v>28</v>
      </c>
      <c r="H414" s="62">
        <v>18</v>
      </c>
    </row>
    <row r="415" spans="1:8" hidden="1">
      <c r="A415" s="40" t="s">
        <v>199</v>
      </c>
      <c r="B415" s="43" t="s">
        <v>107</v>
      </c>
      <c r="C415" t="s">
        <v>627</v>
      </c>
      <c r="D415" s="62">
        <v>36</v>
      </c>
      <c r="E415" s="62">
        <v>35</v>
      </c>
      <c r="F415" s="62">
        <v>46</v>
      </c>
      <c r="G415" s="62">
        <v>32</v>
      </c>
      <c r="H415" s="62">
        <v>29</v>
      </c>
    </row>
    <row r="416" spans="1:8" hidden="1">
      <c r="A416" s="40" t="s">
        <v>197</v>
      </c>
      <c r="B416" s="43" t="s">
        <v>107</v>
      </c>
      <c r="C416" t="s">
        <v>628</v>
      </c>
      <c r="D416" s="62">
        <v>75</v>
      </c>
      <c r="E416" s="62">
        <v>76</v>
      </c>
      <c r="F416" s="62">
        <v>93</v>
      </c>
      <c r="G416" s="62">
        <v>100</v>
      </c>
      <c r="H416" s="62">
        <v>79</v>
      </c>
    </row>
    <row r="417" spans="1:8" hidden="1">
      <c r="A417" s="40" t="s">
        <v>580</v>
      </c>
      <c r="B417" s="43" t="s">
        <v>150</v>
      </c>
      <c r="C417" t="s">
        <v>744</v>
      </c>
      <c r="D417" s="62">
        <v>30</v>
      </c>
      <c r="E417" s="62">
        <v>27</v>
      </c>
      <c r="F417" s="62">
        <v>24</v>
      </c>
      <c r="G417" s="62">
        <v>20</v>
      </c>
      <c r="H417" s="62">
        <v>29</v>
      </c>
    </row>
    <row r="418" spans="1:8" hidden="1">
      <c r="A418" s="40" t="s">
        <v>581</v>
      </c>
      <c r="B418" s="43" t="s">
        <v>150</v>
      </c>
      <c r="C418" t="s">
        <v>745</v>
      </c>
      <c r="D418" s="62">
        <v>51</v>
      </c>
      <c r="E418" s="62">
        <v>46</v>
      </c>
      <c r="F418" s="62">
        <v>57</v>
      </c>
      <c r="G418" s="62">
        <v>46</v>
      </c>
      <c r="H418" s="62">
        <v>53</v>
      </c>
    </row>
    <row r="419" spans="1:8" hidden="1">
      <c r="A419" s="40" t="s">
        <v>190</v>
      </c>
      <c r="B419" s="43" t="s">
        <v>150</v>
      </c>
      <c r="C419" t="s">
        <v>700</v>
      </c>
      <c r="D419" s="62">
        <v>191</v>
      </c>
      <c r="E419" s="62">
        <v>172</v>
      </c>
      <c r="F419" s="62">
        <v>188</v>
      </c>
      <c r="G419" s="62">
        <v>187</v>
      </c>
      <c r="H419" s="62">
        <v>201</v>
      </c>
    </row>
    <row r="420" spans="1:8" hidden="1">
      <c r="A420" s="40" t="s">
        <v>191</v>
      </c>
      <c r="B420" s="43" t="s">
        <v>150</v>
      </c>
      <c r="C420" t="s">
        <v>629</v>
      </c>
      <c r="D420" s="62">
        <v>85</v>
      </c>
      <c r="E420" s="62">
        <v>70</v>
      </c>
      <c r="F420" s="62">
        <v>87</v>
      </c>
      <c r="G420" s="62">
        <v>70</v>
      </c>
      <c r="H420" s="62">
        <v>94</v>
      </c>
    </row>
    <row r="421" spans="1:8" hidden="1">
      <c r="A421" s="40" t="s">
        <v>192</v>
      </c>
      <c r="B421" s="43" t="s">
        <v>150</v>
      </c>
      <c r="C421" t="s">
        <v>630</v>
      </c>
      <c r="D421" s="62">
        <v>106</v>
      </c>
      <c r="E421" s="62">
        <v>102</v>
      </c>
      <c r="F421" s="62">
        <v>101</v>
      </c>
      <c r="G421" s="62">
        <v>117</v>
      </c>
      <c r="H421" s="62">
        <v>107</v>
      </c>
    </row>
    <row r="422" spans="1:8" hidden="1">
      <c r="A422" s="40" t="s">
        <v>194</v>
      </c>
      <c r="B422" s="43" t="s">
        <v>150</v>
      </c>
      <c r="C422" t="s">
        <v>719</v>
      </c>
      <c r="D422" s="62">
        <v>308</v>
      </c>
      <c r="E422" s="62">
        <v>329</v>
      </c>
      <c r="F422" s="62">
        <v>287</v>
      </c>
      <c r="G422" s="62">
        <v>317</v>
      </c>
      <c r="H422" s="62">
        <v>352</v>
      </c>
    </row>
    <row r="423" spans="1:8" hidden="1">
      <c r="A423" s="40" t="s">
        <v>195</v>
      </c>
      <c r="B423" s="43" t="s">
        <v>150</v>
      </c>
      <c r="C423" t="s">
        <v>631</v>
      </c>
      <c r="D423" s="62">
        <v>27</v>
      </c>
      <c r="E423" s="62">
        <v>49</v>
      </c>
      <c r="F423" s="62">
        <v>22</v>
      </c>
      <c r="G423" s="62">
        <v>34</v>
      </c>
      <c r="H423" s="62">
        <v>47</v>
      </c>
    </row>
    <row r="424" spans="1:8" hidden="1">
      <c r="A424" s="40" t="s">
        <v>199</v>
      </c>
      <c r="B424" s="43" t="s">
        <v>150</v>
      </c>
      <c r="C424" t="s">
        <v>632</v>
      </c>
      <c r="D424" s="62">
        <v>73</v>
      </c>
      <c r="E424" s="62">
        <v>96</v>
      </c>
      <c r="F424" s="62">
        <v>76</v>
      </c>
      <c r="G424" s="62">
        <v>80</v>
      </c>
      <c r="H424" s="62">
        <v>87</v>
      </c>
    </row>
    <row r="425" spans="1:8" hidden="1">
      <c r="A425" s="40" t="s">
        <v>197</v>
      </c>
      <c r="B425" s="43" t="s">
        <v>150</v>
      </c>
      <c r="C425" t="s">
        <v>633</v>
      </c>
      <c r="D425" s="62">
        <v>208</v>
      </c>
      <c r="E425" s="62">
        <v>184</v>
      </c>
      <c r="F425" s="62">
        <v>189</v>
      </c>
      <c r="G425" s="62">
        <v>203</v>
      </c>
      <c r="H425" s="62">
        <v>218</v>
      </c>
    </row>
    <row r="426" spans="1:8" hidden="1">
      <c r="A426" s="40" t="s">
        <v>580</v>
      </c>
      <c r="B426" s="43" t="s">
        <v>119</v>
      </c>
      <c r="C426" t="s">
        <v>746</v>
      </c>
      <c r="D426" s="62">
        <v>3</v>
      </c>
      <c r="E426" s="62">
        <v>3</v>
      </c>
      <c r="F426" s="62">
        <v>0</v>
      </c>
      <c r="G426" s="62">
        <v>2</v>
      </c>
      <c r="H426" s="62">
        <v>2</v>
      </c>
    </row>
    <row r="427" spans="1:8" hidden="1">
      <c r="A427" s="40" t="s">
        <v>581</v>
      </c>
      <c r="B427" s="43" t="s">
        <v>119</v>
      </c>
      <c r="C427" t="s">
        <v>747</v>
      </c>
      <c r="D427" s="62">
        <v>3</v>
      </c>
      <c r="E427" s="62">
        <v>8</v>
      </c>
      <c r="F427" s="62">
        <v>5</v>
      </c>
      <c r="G427" s="62">
        <v>3</v>
      </c>
      <c r="H427" s="62">
        <v>4</v>
      </c>
    </row>
    <row r="428" spans="1:8" hidden="1">
      <c r="A428" s="40" t="s">
        <v>190</v>
      </c>
      <c r="B428" s="43" t="s">
        <v>119</v>
      </c>
      <c r="C428" t="s">
        <v>701</v>
      </c>
      <c r="D428" s="62">
        <v>28</v>
      </c>
      <c r="E428" s="62">
        <v>25</v>
      </c>
      <c r="F428" s="62">
        <v>29</v>
      </c>
      <c r="G428" s="62">
        <v>31</v>
      </c>
      <c r="H428" s="62">
        <v>34</v>
      </c>
    </row>
    <row r="429" spans="1:8" hidden="1">
      <c r="A429" s="40" t="s">
        <v>191</v>
      </c>
      <c r="B429" s="43" t="s">
        <v>119</v>
      </c>
      <c r="C429" t="s">
        <v>634</v>
      </c>
      <c r="D429" s="62">
        <v>10</v>
      </c>
      <c r="E429" s="62">
        <v>6</v>
      </c>
      <c r="F429" s="62">
        <v>14</v>
      </c>
      <c r="G429" s="62">
        <v>18</v>
      </c>
      <c r="H429" s="62">
        <v>12</v>
      </c>
    </row>
    <row r="430" spans="1:8" hidden="1">
      <c r="A430" s="40" t="s">
        <v>192</v>
      </c>
      <c r="B430" s="43" t="s">
        <v>119</v>
      </c>
      <c r="C430" t="s">
        <v>635</v>
      </c>
      <c r="D430" s="62">
        <v>18</v>
      </c>
      <c r="E430" s="62">
        <v>19</v>
      </c>
      <c r="F430" s="62">
        <v>15</v>
      </c>
      <c r="G430" s="62">
        <v>13</v>
      </c>
      <c r="H430" s="62">
        <v>22</v>
      </c>
    </row>
    <row r="431" spans="1:8" hidden="1">
      <c r="A431" s="40" t="s">
        <v>194</v>
      </c>
      <c r="B431" s="43" t="s">
        <v>119</v>
      </c>
      <c r="C431" t="s">
        <v>720</v>
      </c>
      <c r="D431" s="62">
        <v>75</v>
      </c>
      <c r="E431" s="62">
        <v>53</v>
      </c>
      <c r="F431" s="62">
        <v>67</v>
      </c>
      <c r="G431" s="62">
        <v>50</v>
      </c>
      <c r="H431" s="62">
        <v>53</v>
      </c>
    </row>
    <row r="432" spans="1:8" hidden="1">
      <c r="A432" s="40" t="s">
        <v>195</v>
      </c>
      <c r="B432" s="43" t="s">
        <v>119</v>
      </c>
      <c r="C432" t="s">
        <v>636</v>
      </c>
      <c r="D432" s="62">
        <v>11</v>
      </c>
      <c r="E432" s="62">
        <v>6</v>
      </c>
      <c r="F432" s="62">
        <v>10</v>
      </c>
      <c r="G432" s="62">
        <v>10</v>
      </c>
      <c r="H432" s="62">
        <v>15</v>
      </c>
    </row>
    <row r="433" spans="1:8" hidden="1">
      <c r="A433" s="40" t="s">
        <v>199</v>
      </c>
      <c r="B433" s="43" t="s">
        <v>119</v>
      </c>
      <c r="C433" t="s">
        <v>637</v>
      </c>
      <c r="D433" s="62">
        <v>18</v>
      </c>
      <c r="E433" s="62">
        <v>13</v>
      </c>
      <c r="F433" s="62">
        <v>20</v>
      </c>
      <c r="G433" s="62">
        <v>18</v>
      </c>
      <c r="H433" s="62">
        <v>11</v>
      </c>
    </row>
    <row r="434" spans="1:8" hidden="1">
      <c r="A434" s="40" t="s">
        <v>197</v>
      </c>
      <c r="B434" s="43" t="s">
        <v>119</v>
      </c>
      <c r="C434" t="s">
        <v>638</v>
      </c>
      <c r="D434" s="62">
        <v>46</v>
      </c>
      <c r="E434" s="62">
        <v>34</v>
      </c>
      <c r="F434" s="62">
        <v>37</v>
      </c>
      <c r="G434" s="62">
        <v>22</v>
      </c>
      <c r="H434" s="62">
        <v>27</v>
      </c>
    </row>
    <row r="435" spans="1:8" hidden="1">
      <c r="A435" s="40" t="s">
        <v>580</v>
      </c>
      <c r="B435" s="43" t="s">
        <v>160</v>
      </c>
      <c r="C435" t="s">
        <v>748</v>
      </c>
      <c r="D435" s="62">
        <v>2</v>
      </c>
      <c r="E435" s="62">
        <v>2</v>
      </c>
      <c r="F435" s="62">
        <v>6</v>
      </c>
      <c r="G435" s="62">
        <v>2</v>
      </c>
      <c r="H435" s="62">
        <v>5</v>
      </c>
    </row>
    <row r="436" spans="1:8" hidden="1">
      <c r="A436" s="40" t="s">
        <v>581</v>
      </c>
      <c r="B436" s="43" t="s">
        <v>160</v>
      </c>
      <c r="C436" t="s">
        <v>749</v>
      </c>
      <c r="D436" s="62">
        <v>2</v>
      </c>
      <c r="E436" s="62">
        <v>7</v>
      </c>
      <c r="F436" s="62">
        <v>5</v>
      </c>
      <c r="G436" s="62">
        <v>5</v>
      </c>
      <c r="H436" s="62">
        <v>5</v>
      </c>
    </row>
    <row r="437" spans="1:8" hidden="1">
      <c r="A437" s="40" t="s">
        <v>190</v>
      </c>
      <c r="B437" s="43" t="s">
        <v>160</v>
      </c>
      <c r="C437" t="s">
        <v>702</v>
      </c>
      <c r="D437" s="62">
        <v>39</v>
      </c>
      <c r="E437" s="62">
        <v>52</v>
      </c>
      <c r="F437" s="62">
        <v>54</v>
      </c>
      <c r="G437" s="62">
        <v>41</v>
      </c>
      <c r="H437" s="62">
        <v>39</v>
      </c>
    </row>
    <row r="438" spans="1:8" hidden="1">
      <c r="A438" s="40" t="s">
        <v>191</v>
      </c>
      <c r="B438" s="43" t="s">
        <v>160</v>
      </c>
      <c r="C438" t="s">
        <v>639</v>
      </c>
      <c r="D438" s="62">
        <v>0</v>
      </c>
      <c r="E438" s="62">
        <v>2</v>
      </c>
      <c r="F438" s="62">
        <v>2</v>
      </c>
      <c r="G438" s="62">
        <v>0</v>
      </c>
      <c r="H438" s="62">
        <v>1</v>
      </c>
    </row>
    <row r="439" spans="1:8" hidden="1">
      <c r="A439" s="40" t="s">
        <v>192</v>
      </c>
      <c r="B439" s="43" t="s">
        <v>160</v>
      </c>
      <c r="C439" t="s">
        <v>640</v>
      </c>
      <c r="D439" s="62">
        <v>39</v>
      </c>
      <c r="E439" s="62">
        <v>50</v>
      </c>
      <c r="F439" s="62">
        <v>52</v>
      </c>
      <c r="G439" s="62">
        <v>41</v>
      </c>
      <c r="H439" s="62">
        <v>38</v>
      </c>
    </row>
    <row r="440" spans="1:8" hidden="1">
      <c r="A440" s="40" t="s">
        <v>194</v>
      </c>
      <c r="B440" s="43" t="s">
        <v>160</v>
      </c>
      <c r="C440" t="s">
        <v>721</v>
      </c>
      <c r="D440" s="62">
        <v>100</v>
      </c>
      <c r="E440" s="62">
        <v>85</v>
      </c>
      <c r="F440" s="62">
        <v>118</v>
      </c>
      <c r="G440" s="62">
        <v>119</v>
      </c>
      <c r="H440" s="62">
        <v>97</v>
      </c>
    </row>
    <row r="441" spans="1:8" hidden="1">
      <c r="A441" s="40" t="s">
        <v>195</v>
      </c>
      <c r="B441" s="43" t="s">
        <v>160</v>
      </c>
      <c r="C441" t="s">
        <v>641</v>
      </c>
      <c r="D441" s="62">
        <v>18</v>
      </c>
      <c r="E441" s="62">
        <v>3</v>
      </c>
      <c r="F441" s="62">
        <v>23</v>
      </c>
      <c r="G441" s="62">
        <v>18</v>
      </c>
      <c r="H441" s="62">
        <v>16</v>
      </c>
    </row>
    <row r="442" spans="1:8" hidden="1">
      <c r="A442" s="40" t="s">
        <v>199</v>
      </c>
      <c r="B442" s="43" t="s">
        <v>160</v>
      </c>
      <c r="C442" t="s">
        <v>642</v>
      </c>
      <c r="D442" s="62">
        <v>20</v>
      </c>
      <c r="E442" s="62">
        <v>25</v>
      </c>
      <c r="F442" s="62">
        <v>35</v>
      </c>
      <c r="G442" s="62">
        <v>28</v>
      </c>
      <c r="H442" s="62">
        <v>21</v>
      </c>
    </row>
    <row r="443" spans="1:8" hidden="1">
      <c r="A443" s="40" t="s">
        <v>197</v>
      </c>
      <c r="B443" s="43" t="s">
        <v>160</v>
      </c>
      <c r="C443" t="s">
        <v>643</v>
      </c>
      <c r="D443" s="62">
        <v>62</v>
      </c>
      <c r="E443" s="62">
        <v>57</v>
      </c>
      <c r="F443" s="62">
        <v>60</v>
      </c>
      <c r="G443" s="62">
        <v>73</v>
      </c>
      <c r="H443" s="62">
        <v>60</v>
      </c>
    </row>
    <row r="444" spans="1:8" hidden="1">
      <c r="A444" s="40" t="s">
        <v>580</v>
      </c>
      <c r="B444" s="43" t="s">
        <v>167</v>
      </c>
      <c r="C444" t="s">
        <v>750</v>
      </c>
      <c r="D444" s="62">
        <v>24</v>
      </c>
      <c r="E444" s="62">
        <v>17</v>
      </c>
      <c r="F444" s="62">
        <v>18</v>
      </c>
      <c r="G444" s="62">
        <v>19</v>
      </c>
      <c r="H444" s="62">
        <v>7</v>
      </c>
    </row>
    <row r="445" spans="1:8" hidden="1">
      <c r="A445" s="40" t="s">
        <v>581</v>
      </c>
      <c r="B445" s="43" t="s">
        <v>167</v>
      </c>
      <c r="C445" t="s">
        <v>751</v>
      </c>
      <c r="D445" s="62">
        <v>13</v>
      </c>
      <c r="E445" s="62">
        <v>6</v>
      </c>
      <c r="F445" s="62">
        <v>19</v>
      </c>
      <c r="G445" s="62">
        <v>12</v>
      </c>
      <c r="H445" s="62">
        <v>12</v>
      </c>
    </row>
    <row r="446" spans="1:8" hidden="1">
      <c r="A446" s="40" t="s">
        <v>190</v>
      </c>
      <c r="B446" s="43" t="s">
        <v>167</v>
      </c>
      <c r="C446" t="s">
        <v>703</v>
      </c>
      <c r="D446" s="62">
        <v>82</v>
      </c>
      <c r="E446" s="62">
        <v>70</v>
      </c>
      <c r="F446" s="62">
        <v>79</v>
      </c>
      <c r="G446" s="62">
        <v>60</v>
      </c>
      <c r="H446" s="62">
        <v>56</v>
      </c>
    </row>
    <row r="447" spans="1:8" hidden="1">
      <c r="A447" s="40" t="s">
        <v>191</v>
      </c>
      <c r="B447" s="43" t="s">
        <v>167</v>
      </c>
      <c r="C447" t="s">
        <v>644</v>
      </c>
      <c r="D447" s="62">
        <v>29</v>
      </c>
      <c r="E447" s="62">
        <v>24</v>
      </c>
      <c r="F447" s="62">
        <v>19</v>
      </c>
      <c r="G447" s="62">
        <v>16</v>
      </c>
      <c r="H447" s="62">
        <v>22</v>
      </c>
    </row>
    <row r="448" spans="1:8" hidden="1">
      <c r="A448" s="40" t="s">
        <v>192</v>
      </c>
      <c r="B448" s="43" t="s">
        <v>167</v>
      </c>
      <c r="C448" t="s">
        <v>645</v>
      </c>
      <c r="D448" s="62">
        <v>53</v>
      </c>
      <c r="E448" s="62">
        <v>46</v>
      </c>
      <c r="F448" s="62">
        <v>60</v>
      </c>
      <c r="G448" s="62">
        <v>44</v>
      </c>
      <c r="H448" s="62">
        <v>34</v>
      </c>
    </row>
    <row r="449" spans="1:8" hidden="1">
      <c r="A449" s="40" t="s">
        <v>194</v>
      </c>
      <c r="B449" s="43" t="s">
        <v>167</v>
      </c>
      <c r="C449" t="s">
        <v>722</v>
      </c>
      <c r="D449" s="62">
        <v>181</v>
      </c>
      <c r="E449" s="62">
        <v>182</v>
      </c>
      <c r="F449" s="62">
        <v>144</v>
      </c>
      <c r="G449" s="62">
        <v>139</v>
      </c>
      <c r="H449" s="62">
        <v>161</v>
      </c>
    </row>
    <row r="450" spans="1:8" hidden="1">
      <c r="A450" s="40" t="s">
        <v>195</v>
      </c>
      <c r="B450" s="43" t="s">
        <v>167</v>
      </c>
      <c r="C450" t="s">
        <v>646</v>
      </c>
      <c r="D450" s="62">
        <v>19</v>
      </c>
      <c r="E450" s="62">
        <v>24</v>
      </c>
      <c r="F450" s="62">
        <v>7</v>
      </c>
      <c r="G450" s="62">
        <v>14</v>
      </c>
      <c r="H450" s="62">
        <v>27</v>
      </c>
    </row>
    <row r="451" spans="1:8" hidden="1">
      <c r="A451" s="40" t="s">
        <v>199</v>
      </c>
      <c r="B451" s="43" t="s">
        <v>167</v>
      </c>
      <c r="C451" t="s">
        <v>647</v>
      </c>
      <c r="D451" s="62">
        <v>36</v>
      </c>
      <c r="E451" s="62">
        <v>39</v>
      </c>
      <c r="F451" s="62">
        <v>83</v>
      </c>
      <c r="G451" s="62">
        <v>73</v>
      </c>
      <c r="H451" s="62">
        <v>39</v>
      </c>
    </row>
    <row r="452" spans="1:8" hidden="1">
      <c r="A452" s="40" t="s">
        <v>197</v>
      </c>
      <c r="B452" s="43" t="s">
        <v>167</v>
      </c>
      <c r="C452" t="s">
        <v>648</v>
      </c>
      <c r="D452" s="62">
        <v>126</v>
      </c>
      <c r="E452" s="62">
        <v>119</v>
      </c>
      <c r="F452" s="62">
        <v>54</v>
      </c>
      <c r="G452" s="62">
        <v>52</v>
      </c>
      <c r="H452" s="62">
        <v>95</v>
      </c>
    </row>
    <row r="453" spans="1:8" hidden="1">
      <c r="A453" s="40" t="s">
        <v>580</v>
      </c>
      <c r="B453" s="43" t="s">
        <v>125</v>
      </c>
      <c r="C453" t="s">
        <v>752</v>
      </c>
      <c r="D453" s="62">
        <v>0</v>
      </c>
      <c r="E453" s="62">
        <v>0</v>
      </c>
      <c r="F453" s="62">
        <v>0</v>
      </c>
      <c r="G453" s="62">
        <v>0</v>
      </c>
      <c r="H453" s="62">
        <v>0</v>
      </c>
    </row>
    <row r="454" spans="1:8" hidden="1">
      <c r="A454" s="40" t="s">
        <v>581</v>
      </c>
      <c r="B454" s="43" t="s">
        <v>125</v>
      </c>
      <c r="C454" t="s">
        <v>753</v>
      </c>
      <c r="D454" s="62">
        <v>0</v>
      </c>
      <c r="E454" s="62">
        <v>0</v>
      </c>
      <c r="F454" s="62">
        <v>0</v>
      </c>
      <c r="G454" s="62">
        <v>0</v>
      </c>
      <c r="H454" s="62">
        <v>1</v>
      </c>
    </row>
    <row r="455" spans="1:8" hidden="1">
      <c r="A455" s="40" t="s">
        <v>190</v>
      </c>
      <c r="B455" s="43" t="s">
        <v>125</v>
      </c>
      <c r="C455" t="s">
        <v>704</v>
      </c>
      <c r="D455" s="62">
        <v>0</v>
      </c>
      <c r="E455" s="62">
        <v>0</v>
      </c>
      <c r="F455" s="62">
        <v>0</v>
      </c>
      <c r="G455" s="62">
        <v>0</v>
      </c>
      <c r="H455" s="62">
        <v>0</v>
      </c>
    </row>
    <row r="456" spans="1:8" hidden="1">
      <c r="A456" s="40" t="s">
        <v>191</v>
      </c>
      <c r="B456" s="43" t="s">
        <v>125</v>
      </c>
      <c r="C456" t="s">
        <v>649</v>
      </c>
      <c r="D456" s="62">
        <v>0</v>
      </c>
      <c r="E456" s="62">
        <v>0</v>
      </c>
      <c r="F456" s="62">
        <v>0</v>
      </c>
      <c r="G456" s="62">
        <v>0</v>
      </c>
      <c r="H456" s="62">
        <v>0</v>
      </c>
    </row>
    <row r="457" spans="1:8" hidden="1">
      <c r="A457" s="40" t="s">
        <v>192</v>
      </c>
      <c r="B457" s="43" t="s">
        <v>125</v>
      </c>
      <c r="C457" t="s">
        <v>650</v>
      </c>
      <c r="D457" s="62">
        <v>0</v>
      </c>
      <c r="E457" s="62">
        <v>0</v>
      </c>
      <c r="F457" s="62">
        <v>0</v>
      </c>
      <c r="G457" s="62">
        <v>0</v>
      </c>
      <c r="H457" s="62">
        <v>0</v>
      </c>
    </row>
    <row r="458" spans="1:8" hidden="1">
      <c r="A458" s="40" t="s">
        <v>194</v>
      </c>
      <c r="B458" s="43" t="s">
        <v>125</v>
      </c>
      <c r="C458" t="s">
        <v>723</v>
      </c>
      <c r="D458" s="62">
        <v>1</v>
      </c>
      <c r="E458" s="62">
        <v>0</v>
      </c>
      <c r="F458" s="62">
        <v>3</v>
      </c>
      <c r="G458" s="62">
        <v>0</v>
      </c>
      <c r="H458" s="62">
        <v>1</v>
      </c>
    </row>
    <row r="459" spans="1:8" hidden="1">
      <c r="A459" s="40" t="s">
        <v>195</v>
      </c>
      <c r="B459" s="43" t="s">
        <v>125</v>
      </c>
      <c r="C459" t="s">
        <v>651</v>
      </c>
      <c r="D459" s="62">
        <v>0</v>
      </c>
      <c r="E459" s="62">
        <v>0</v>
      </c>
      <c r="F459" s="62">
        <v>1</v>
      </c>
      <c r="G459" s="62">
        <v>0</v>
      </c>
      <c r="H459" s="62">
        <v>0</v>
      </c>
    </row>
    <row r="460" spans="1:8" hidden="1">
      <c r="A460" s="40" t="s">
        <v>199</v>
      </c>
      <c r="B460" s="43" t="s">
        <v>125</v>
      </c>
      <c r="C460" t="s">
        <v>652</v>
      </c>
      <c r="D460" s="62">
        <v>0</v>
      </c>
      <c r="E460" s="62">
        <v>0</v>
      </c>
      <c r="F460" s="62">
        <v>1</v>
      </c>
      <c r="G460" s="62">
        <v>0</v>
      </c>
      <c r="H460" s="62">
        <v>1</v>
      </c>
    </row>
    <row r="461" spans="1:8" hidden="1">
      <c r="A461" s="40" t="s">
        <v>197</v>
      </c>
      <c r="B461" s="43" t="s">
        <v>125</v>
      </c>
      <c r="C461" t="s">
        <v>653</v>
      </c>
      <c r="D461" s="62">
        <v>1</v>
      </c>
      <c r="E461" s="62">
        <v>0</v>
      </c>
      <c r="F461" s="62">
        <v>1</v>
      </c>
      <c r="G461" s="62">
        <v>0</v>
      </c>
      <c r="H461" s="62">
        <v>0</v>
      </c>
    </row>
    <row r="462" spans="1:8" hidden="1">
      <c r="A462" s="40" t="s">
        <v>580</v>
      </c>
      <c r="B462" s="43" t="s">
        <v>134</v>
      </c>
      <c r="C462" t="s">
        <v>754</v>
      </c>
      <c r="D462" s="62">
        <v>0</v>
      </c>
      <c r="E462" s="62">
        <v>0</v>
      </c>
      <c r="F462" s="62">
        <v>0</v>
      </c>
      <c r="G462" s="62">
        <v>0</v>
      </c>
      <c r="H462" s="62">
        <v>0</v>
      </c>
    </row>
    <row r="463" spans="1:8" hidden="1">
      <c r="A463" s="40" t="s">
        <v>581</v>
      </c>
      <c r="B463" s="43" t="s">
        <v>134</v>
      </c>
      <c r="C463" t="s">
        <v>755</v>
      </c>
      <c r="D463" s="62">
        <v>0</v>
      </c>
      <c r="E463" s="62">
        <v>0</v>
      </c>
      <c r="F463" s="62">
        <v>0</v>
      </c>
      <c r="G463" s="62">
        <v>0</v>
      </c>
      <c r="H463" s="62">
        <v>0</v>
      </c>
    </row>
    <row r="464" spans="1:8" hidden="1">
      <c r="A464" s="40" t="s">
        <v>190</v>
      </c>
      <c r="B464" s="43" t="s">
        <v>134</v>
      </c>
      <c r="C464" t="s">
        <v>705</v>
      </c>
      <c r="D464" s="62">
        <v>0</v>
      </c>
      <c r="E464" s="62">
        <v>1</v>
      </c>
      <c r="F464" s="62">
        <v>1</v>
      </c>
      <c r="G464" s="62">
        <v>2</v>
      </c>
      <c r="H464" s="62">
        <v>1</v>
      </c>
    </row>
    <row r="465" spans="1:8" hidden="1">
      <c r="A465" s="40" t="s">
        <v>191</v>
      </c>
      <c r="B465" s="43" t="s">
        <v>134</v>
      </c>
      <c r="C465" t="s">
        <v>659</v>
      </c>
      <c r="D465" s="62">
        <v>0</v>
      </c>
      <c r="E465" s="62">
        <v>0</v>
      </c>
      <c r="F465" s="62">
        <v>1</v>
      </c>
      <c r="G465" s="62">
        <v>1</v>
      </c>
      <c r="H465" s="62">
        <v>1</v>
      </c>
    </row>
    <row r="466" spans="1:8" hidden="1">
      <c r="A466" s="40" t="s">
        <v>192</v>
      </c>
      <c r="B466" s="43" t="s">
        <v>134</v>
      </c>
      <c r="C466" t="s">
        <v>660</v>
      </c>
      <c r="D466" s="62">
        <v>0</v>
      </c>
      <c r="E466" s="62">
        <v>1</v>
      </c>
      <c r="F466" s="62">
        <v>0</v>
      </c>
      <c r="G466" s="62">
        <v>1</v>
      </c>
      <c r="H466" s="62">
        <v>0</v>
      </c>
    </row>
    <row r="467" spans="1:8" hidden="1">
      <c r="A467" s="40" t="s">
        <v>194</v>
      </c>
      <c r="B467" s="43" t="s">
        <v>134</v>
      </c>
      <c r="C467" t="s">
        <v>724</v>
      </c>
      <c r="D467" s="62">
        <v>0</v>
      </c>
      <c r="E467" s="62">
        <v>4</v>
      </c>
      <c r="F467" s="62">
        <v>3</v>
      </c>
      <c r="G467" s="62">
        <v>3</v>
      </c>
      <c r="H467" s="62">
        <v>5</v>
      </c>
    </row>
    <row r="468" spans="1:8" hidden="1">
      <c r="A468" s="40" t="s">
        <v>195</v>
      </c>
      <c r="B468" s="43" t="s">
        <v>134</v>
      </c>
      <c r="C468" t="s">
        <v>661</v>
      </c>
      <c r="D468" s="62">
        <v>0</v>
      </c>
      <c r="E468" s="62">
        <v>0</v>
      </c>
      <c r="F468" s="62">
        <v>0</v>
      </c>
      <c r="G468" s="62">
        <v>1</v>
      </c>
      <c r="H468" s="62">
        <v>0</v>
      </c>
    </row>
    <row r="469" spans="1:8" hidden="1">
      <c r="A469" s="40" t="s">
        <v>199</v>
      </c>
      <c r="B469" s="43" t="s">
        <v>134</v>
      </c>
      <c r="C469" t="s">
        <v>662</v>
      </c>
      <c r="D469" s="62">
        <v>0</v>
      </c>
      <c r="E469" s="62">
        <v>0</v>
      </c>
      <c r="F469" s="62">
        <v>0</v>
      </c>
      <c r="G469" s="62">
        <v>1</v>
      </c>
      <c r="H469" s="62">
        <v>0</v>
      </c>
    </row>
    <row r="470" spans="1:8" hidden="1">
      <c r="A470" s="40" t="s">
        <v>197</v>
      </c>
      <c r="B470" s="43" t="s">
        <v>134</v>
      </c>
      <c r="C470" t="s">
        <v>663</v>
      </c>
      <c r="D470" s="62">
        <v>0</v>
      </c>
      <c r="E470" s="62">
        <v>4</v>
      </c>
      <c r="F470" s="62">
        <v>3</v>
      </c>
      <c r="G470" s="62">
        <v>1</v>
      </c>
      <c r="H470" s="62">
        <v>5</v>
      </c>
    </row>
    <row r="471" spans="1:8" hidden="1">
      <c r="A471" s="40" t="s">
        <v>580</v>
      </c>
      <c r="B471" s="43" t="s">
        <v>141</v>
      </c>
      <c r="C471" t="s">
        <v>756</v>
      </c>
      <c r="D471" s="62">
        <v>8</v>
      </c>
      <c r="E471" s="62">
        <v>7</v>
      </c>
      <c r="F471" s="62">
        <v>4</v>
      </c>
      <c r="G471" s="62">
        <v>2</v>
      </c>
      <c r="H471" s="62">
        <v>3</v>
      </c>
    </row>
    <row r="472" spans="1:8" hidden="1">
      <c r="A472" s="40" t="s">
        <v>581</v>
      </c>
      <c r="B472" s="43" t="s">
        <v>141</v>
      </c>
      <c r="C472" t="s">
        <v>757</v>
      </c>
      <c r="D472" s="62">
        <v>10</v>
      </c>
      <c r="E472" s="62">
        <v>1</v>
      </c>
      <c r="F472" s="62">
        <v>15</v>
      </c>
      <c r="G472" s="62">
        <v>8</v>
      </c>
      <c r="H472" s="62">
        <v>10</v>
      </c>
    </row>
    <row r="473" spans="1:8" hidden="1">
      <c r="A473" s="40" t="s">
        <v>190</v>
      </c>
      <c r="B473" s="43" t="s">
        <v>141</v>
      </c>
      <c r="C473" t="s">
        <v>706</v>
      </c>
      <c r="D473" s="62">
        <v>68</v>
      </c>
      <c r="E473" s="62">
        <v>60</v>
      </c>
      <c r="F473" s="62">
        <v>67</v>
      </c>
      <c r="G473" s="62">
        <v>59</v>
      </c>
      <c r="H473" s="62">
        <v>65</v>
      </c>
    </row>
    <row r="474" spans="1:8" hidden="1">
      <c r="A474" s="40" t="s">
        <v>191</v>
      </c>
      <c r="B474" s="43" t="s">
        <v>141</v>
      </c>
      <c r="C474" t="s">
        <v>664</v>
      </c>
      <c r="D474" s="62">
        <v>0</v>
      </c>
      <c r="E474" s="62">
        <v>0</v>
      </c>
      <c r="F474" s="62">
        <v>1</v>
      </c>
      <c r="G474" s="62">
        <v>0</v>
      </c>
      <c r="H474" s="62">
        <v>0</v>
      </c>
    </row>
    <row r="475" spans="1:8" hidden="1">
      <c r="A475" s="40" t="s">
        <v>192</v>
      </c>
      <c r="B475" s="43" t="s">
        <v>141</v>
      </c>
      <c r="C475" t="s">
        <v>665</v>
      </c>
      <c r="D475" s="62">
        <v>68</v>
      </c>
      <c r="E475" s="62">
        <v>60</v>
      </c>
      <c r="F475" s="62">
        <v>66</v>
      </c>
      <c r="G475" s="62">
        <v>59</v>
      </c>
      <c r="H475" s="62">
        <v>65</v>
      </c>
    </row>
    <row r="476" spans="1:8" hidden="1">
      <c r="A476" s="40" t="s">
        <v>194</v>
      </c>
      <c r="B476" s="43" t="s">
        <v>141</v>
      </c>
      <c r="C476" t="s">
        <v>725</v>
      </c>
      <c r="D476" s="62">
        <v>97</v>
      </c>
      <c r="E476" s="62">
        <v>136</v>
      </c>
      <c r="F476" s="62">
        <v>133</v>
      </c>
      <c r="G476" s="62">
        <v>117</v>
      </c>
      <c r="H476" s="62">
        <v>121</v>
      </c>
    </row>
    <row r="477" spans="1:8" hidden="1">
      <c r="A477" s="40" t="s">
        <v>195</v>
      </c>
      <c r="B477" s="43" t="s">
        <v>141</v>
      </c>
      <c r="C477" t="s">
        <v>666</v>
      </c>
      <c r="D477" s="62">
        <v>0</v>
      </c>
      <c r="E477" s="62">
        <v>0</v>
      </c>
      <c r="F477" s="62">
        <v>0</v>
      </c>
      <c r="G477" s="62">
        <v>0</v>
      </c>
      <c r="H477" s="62">
        <v>0</v>
      </c>
    </row>
    <row r="478" spans="1:8" hidden="1">
      <c r="A478" s="40" t="s">
        <v>199</v>
      </c>
      <c r="B478" s="43" t="s">
        <v>141</v>
      </c>
      <c r="C478" t="s">
        <v>667</v>
      </c>
      <c r="D478" s="62">
        <v>42</v>
      </c>
      <c r="E478" s="62">
        <v>63</v>
      </c>
      <c r="F478" s="62">
        <v>64</v>
      </c>
      <c r="G478" s="62">
        <v>62</v>
      </c>
      <c r="H478" s="62">
        <v>58</v>
      </c>
    </row>
    <row r="479" spans="1:8" hidden="1">
      <c r="A479" s="40" t="s">
        <v>197</v>
      </c>
      <c r="B479" s="43" t="s">
        <v>141</v>
      </c>
      <c r="C479" t="s">
        <v>668</v>
      </c>
      <c r="D479" s="62">
        <v>55</v>
      </c>
      <c r="E479" s="62">
        <v>73</v>
      </c>
      <c r="F479" s="62">
        <v>69</v>
      </c>
      <c r="G479" s="62">
        <v>55</v>
      </c>
      <c r="H479" s="62">
        <v>63</v>
      </c>
    </row>
    <row r="480" spans="1:8" hidden="1">
      <c r="A480" s="40" t="s">
        <v>580</v>
      </c>
      <c r="B480" s="43" t="s">
        <v>145</v>
      </c>
      <c r="C480" t="s">
        <v>758</v>
      </c>
      <c r="D480" s="62">
        <v>0</v>
      </c>
      <c r="E480" s="62">
        <v>0</v>
      </c>
      <c r="F480" s="62">
        <v>1</v>
      </c>
      <c r="G480" s="62">
        <v>0</v>
      </c>
      <c r="H480" s="62">
        <v>0</v>
      </c>
    </row>
    <row r="481" spans="1:8" hidden="1">
      <c r="A481" s="40" t="s">
        <v>581</v>
      </c>
      <c r="B481" s="43" t="s">
        <v>145</v>
      </c>
      <c r="C481" t="s">
        <v>759</v>
      </c>
      <c r="D481" s="62">
        <v>0</v>
      </c>
      <c r="E481" s="62">
        <v>0</v>
      </c>
      <c r="F481" s="62">
        <v>2</v>
      </c>
      <c r="G481" s="62">
        <v>0</v>
      </c>
      <c r="H481" s="62">
        <v>1</v>
      </c>
    </row>
    <row r="482" spans="1:8" hidden="1">
      <c r="A482" s="40" t="s">
        <v>190</v>
      </c>
      <c r="B482" s="43" t="s">
        <v>145</v>
      </c>
      <c r="C482" t="s">
        <v>707</v>
      </c>
      <c r="D482" s="62">
        <v>2</v>
      </c>
      <c r="E482" s="62">
        <v>2</v>
      </c>
      <c r="F482" s="62">
        <v>4</v>
      </c>
      <c r="G482" s="62">
        <v>1</v>
      </c>
      <c r="H482" s="62">
        <v>1</v>
      </c>
    </row>
    <row r="483" spans="1:8" hidden="1">
      <c r="A483" s="40" t="s">
        <v>191</v>
      </c>
      <c r="B483" s="43" t="s">
        <v>145</v>
      </c>
      <c r="C483" t="s">
        <v>669</v>
      </c>
      <c r="D483" s="62">
        <v>0</v>
      </c>
      <c r="E483" s="62">
        <v>1</v>
      </c>
      <c r="F483" s="62">
        <v>3</v>
      </c>
      <c r="G483" s="62">
        <v>1</v>
      </c>
      <c r="H483" s="62">
        <v>0</v>
      </c>
    </row>
    <row r="484" spans="1:8" hidden="1">
      <c r="A484" s="40" t="s">
        <v>192</v>
      </c>
      <c r="B484" s="43" t="s">
        <v>145</v>
      </c>
      <c r="C484" t="s">
        <v>670</v>
      </c>
      <c r="D484" s="62">
        <v>2</v>
      </c>
      <c r="E484" s="62">
        <v>1</v>
      </c>
      <c r="F484" s="62">
        <v>1</v>
      </c>
      <c r="G484" s="62">
        <v>0</v>
      </c>
      <c r="H484" s="62">
        <v>1</v>
      </c>
    </row>
    <row r="485" spans="1:8" hidden="1">
      <c r="A485" s="40" t="s">
        <v>194</v>
      </c>
      <c r="B485" s="43" t="s">
        <v>145</v>
      </c>
      <c r="C485" t="s">
        <v>726</v>
      </c>
      <c r="D485" s="62">
        <v>3</v>
      </c>
      <c r="E485" s="62">
        <v>5</v>
      </c>
      <c r="F485" s="62">
        <v>3</v>
      </c>
      <c r="G485" s="62">
        <v>1</v>
      </c>
      <c r="H485" s="62">
        <v>5</v>
      </c>
    </row>
    <row r="486" spans="1:8" hidden="1">
      <c r="A486" s="40" t="s">
        <v>195</v>
      </c>
      <c r="B486" s="43" t="s">
        <v>145</v>
      </c>
      <c r="C486" t="s">
        <v>671</v>
      </c>
      <c r="D486" s="62">
        <v>0</v>
      </c>
      <c r="E486" s="62">
        <v>0</v>
      </c>
      <c r="F486" s="62">
        <v>0</v>
      </c>
      <c r="G486" s="62">
        <v>0</v>
      </c>
      <c r="H486" s="62">
        <v>1</v>
      </c>
    </row>
    <row r="487" spans="1:8" hidden="1">
      <c r="A487" s="40" t="s">
        <v>199</v>
      </c>
      <c r="B487" s="43" t="s">
        <v>145</v>
      </c>
      <c r="C487" t="s">
        <v>672</v>
      </c>
      <c r="D487" s="62">
        <v>0</v>
      </c>
      <c r="E487" s="62">
        <v>0</v>
      </c>
      <c r="F487" s="62">
        <v>1</v>
      </c>
      <c r="G487" s="62">
        <v>0</v>
      </c>
      <c r="H487" s="62">
        <v>1</v>
      </c>
    </row>
    <row r="488" spans="1:8" hidden="1">
      <c r="A488" s="40" t="s">
        <v>197</v>
      </c>
      <c r="B488" s="43" t="s">
        <v>145</v>
      </c>
      <c r="C488" t="s">
        <v>673</v>
      </c>
      <c r="D488" s="62">
        <v>3</v>
      </c>
      <c r="E488" s="62">
        <v>5</v>
      </c>
      <c r="F488" s="62">
        <v>2</v>
      </c>
      <c r="G488" s="62">
        <v>1</v>
      </c>
      <c r="H488" s="62">
        <v>3</v>
      </c>
    </row>
    <row r="489" spans="1:8" hidden="1">
      <c r="A489" s="40" t="s">
        <v>580</v>
      </c>
      <c r="B489" s="52" t="s">
        <v>486</v>
      </c>
      <c r="C489" t="s">
        <v>760</v>
      </c>
      <c r="D489" s="62">
        <v>20</v>
      </c>
      <c r="E489" s="62">
        <v>20</v>
      </c>
      <c r="F489" s="62">
        <v>8</v>
      </c>
      <c r="G489" s="62">
        <v>9</v>
      </c>
      <c r="H489" s="62">
        <v>11</v>
      </c>
    </row>
    <row r="490" spans="1:8" hidden="1">
      <c r="A490" s="40" t="s">
        <v>581</v>
      </c>
      <c r="B490" s="52" t="s">
        <v>486</v>
      </c>
      <c r="C490" t="s">
        <v>761</v>
      </c>
      <c r="D490" s="62">
        <v>28</v>
      </c>
      <c r="E490" s="62">
        <v>22</v>
      </c>
      <c r="F490" s="62">
        <v>42</v>
      </c>
      <c r="G490" s="62">
        <v>36</v>
      </c>
      <c r="H490" s="62">
        <v>35</v>
      </c>
    </row>
    <row r="491" spans="1:8" hidden="1">
      <c r="A491" s="40" t="s">
        <v>190</v>
      </c>
      <c r="B491" s="52" t="s">
        <v>486</v>
      </c>
      <c r="C491" t="s">
        <v>708</v>
      </c>
      <c r="D491" s="62">
        <v>165</v>
      </c>
      <c r="E491" s="62">
        <v>154</v>
      </c>
      <c r="F491" s="62">
        <v>153</v>
      </c>
      <c r="G491" s="62">
        <v>158</v>
      </c>
      <c r="H491" s="62">
        <v>165</v>
      </c>
    </row>
    <row r="492" spans="1:8" hidden="1">
      <c r="A492" s="40" t="s">
        <v>191</v>
      </c>
      <c r="B492" s="52" t="s">
        <v>486</v>
      </c>
      <c r="C492" t="s">
        <v>674</v>
      </c>
      <c r="D492" s="62">
        <v>45</v>
      </c>
      <c r="E492" s="62">
        <v>40</v>
      </c>
      <c r="F492" s="62">
        <v>41</v>
      </c>
      <c r="G492" s="62">
        <v>55</v>
      </c>
      <c r="H492" s="62">
        <v>56</v>
      </c>
    </row>
    <row r="493" spans="1:8" hidden="1">
      <c r="A493" s="40" t="s">
        <v>192</v>
      </c>
      <c r="B493" s="52" t="s">
        <v>486</v>
      </c>
      <c r="C493" t="s">
        <v>675</v>
      </c>
      <c r="D493" s="62">
        <v>120</v>
      </c>
      <c r="E493" s="62">
        <v>114</v>
      </c>
      <c r="F493" s="62">
        <v>112</v>
      </c>
      <c r="G493" s="62">
        <v>103</v>
      </c>
      <c r="H493" s="62">
        <v>109</v>
      </c>
    </row>
    <row r="494" spans="1:8" hidden="1">
      <c r="A494" s="40" t="s">
        <v>194</v>
      </c>
      <c r="B494" s="52" t="s">
        <v>486</v>
      </c>
      <c r="C494" t="s">
        <v>727</v>
      </c>
      <c r="D494" s="62">
        <v>303</v>
      </c>
      <c r="E494" s="62">
        <v>328</v>
      </c>
      <c r="F494" s="62">
        <v>365</v>
      </c>
      <c r="G494" s="62">
        <v>331</v>
      </c>
      <c r="H494" s="62">
        <v>311</v>
      </c>
    </row>
    <row r="495" spans="1:8" hidden="1">
      <c r="A495" s="40" t="s">
        <v>195</v>
      </c>
      <c r="B495" s="52" t="s">
        <v>486</v>
      </c>
      <c r="C495" t="s">
        <v>676</v>
      </c>
      <c r="D495" s="62">
        <v>27</v>
      </c>
      <c r="E495" s="62">
        <v>25</v>
      </c>
      <c r="F495" s="62">
        <v>28</v>
      </c>
      <c r="G495" s="62">
        <v>39</v>
      </c>
      <c r="H495" s="62">
        <v>34</v>
      </c>
    </row>
    <row r="496" spans="1:8" hidden="1">
      <c r="A496" s="40" t="s">
        <v>199</v>
      </c>
      <c r="B496" s="52" t="s">
        <v>486</v>
      </c>
      <c r="C496" t="s">
        <v>677</v>
      </c>
      <c r="D496" s="62">
        <v>96</v>
      </c>
      <c r="E496" s="62">
        <v>111</v>
      </c>
      <c r="F496" s="62">
        <v>132</v>
      </c>
      <c r="G496" s="62">
        <v>113</v>
      </c>
      <c r="H496" s="62">
        <v>100</v>
      </c>
    </row>
    <row r="497" spans="1:8" hidden="1">
      <c r="A497" s="40" t="s">
        <v>197</v>
      </c>
      <c r="B497" s="52" t="s">
        <v>486</v>
      </c>
      <c r="C497" t="s">
        <v>678</v>
      </c>
      <c r="D497" s="62">
        <v>180</v>
      </c>
      <c r="E497" s="62">
        <v>192</v>
      </c>
      <c r="F497" s="62">
        <v>205</v>
      </c>
      <c r="G497" s="62">
        <v>179</v>
      </c>
      <c r="H497" s="62">
        <v>177</v>
      </c>
    </row>
    <row r="498" spans="1:8" hidden="1">
      <c r="A498" s="40" t="s">
        <v>580</v>
      </c>
      <c r="B498" s="43" t="s">
        <v>505</v>
      </c>
      <c r="C498" t="s">
        <v>762</v>
      </c>
      <c r="D498" s="62">
        <v>30</v>
      </c>
      <c r="E498" s="62">
        <v>22</v>
      </c>
      <c r="F498" s="62">
        <v>20</v>
      </c>
      <c r="G498" s="62">
        <v>20</v>
      </c>
      <c r="H498" s="62">
        <v>12</v>
      </c>
    </row>
    <row r="499" spans="1:8" hidden="1">
      <c r="A499" s="40" t="s">
        <v>581</v>
      </c>
      <c r="B499" s="43" t="s">
        <v>505</v>
      </c>
      <c r="C499" t="s">
        <v>763</v>
      </c>
      <c r="D499" s="62">
        <v>33</v>
      </c>
      <c r="E499" s="62">
        <v>26</v>
      </c>
      <c r="F499" s="62">
        <v>34</v>
      </c>
      <c r="G499" s="62">
        <v>28</v>
      </c>
      <c r="H499" s="62">
        <v>28</v>
      </c>
    </row>
    <row r="500" spans="1:8" hidden="1">
      <c r="A500" s="40" t="s">
        <v>190</v>
      </c>
      <c r="B500" s="43" t="s">
        <v>505</v>
      </c>
      <c r="C500" t="s">
        <v>709</v>
      </c>
      <c r="D500" s="62">
        <v>149</v>
      </c>
      <c r="E500" s="62">
        <v>120</v>
      </c>
      <c r="F500" s="62">
        <v>129</v>
      </c>
      <c r="G500" s="62">
        <v>117</v>
      </c>
      <c r="H500" s="62">
        <v>109</v>
      </c>
    </row>
    <row r="501" spans="1:8" hidden="1">
      <c r="A501" s="40" t="s">
        <v>191</v>
      </c>
      <c r="B501" s="43" t="s">
        <v>505</v>
      </c>
      <c r="C501" t="s">
        <v>679</v>
      </c>
      <c r="D501" s="62">
        <v>63</v>
      </c>
      <c r="E501" s="62">
        <v>40</v>
      </c>
      <c r="F501" s="62">
        <v>43</v>
      </c>
      <c r="G501" s="62">
        <v>41</v>
      </c>
      <c r="H501" s="62">
        <v>52</v>
      </c>
    </row>
    <row r="502" spans="1:8" hidden="1">
      <c r="A502" s="40" t="s">
        <v>192</v>
      </c>
      <c r="B502" s="43" t="s">
        <v>505</v>
      </c>
      <c r="C502" t="s">
        <v>680</v>
      </c>
      <c r="D502" s="62">
        <v>86</v>
      </c>
      <c r="E502" s="62">
        <v>80</v>
      </c>
      <c r="F502" s="62">
        <v>86</v>
      </c>
      <c r="G502" s="62">
        <v>76</v>
      </c>
      <c r="H502" s="62">
        <v>57</v>
      </c>
    </row>
    <row r="503" spans="1:8" hidden="1">
      <c r="A503" s="40" t="s">
        <v>194</v>
      </c>
      <c r="B503" s="43" t="s">
        <v>505</v>
      </c>
      <c r="C503" t="s">
        <v>728</v>
      </c>
      <c r="D503" s="62">
        <v>316</v>
      </c>
      <c r="E503" s="62">
        <v>292</v>
      </c>
      <c r="F503" s="62">
        <v>291</v>
      </c>
      <c r="G503" s="62">
        <v>277</v>
      </c>
      <c r="H503" s="62">
        <v>287</v>
      </c>
    </row>
    <row r="504" spans="1:8" hidden="1">
      <c r="A504" s="40" t="s">
        <v>195</v>
      </c>
      <c r="B504" s="43" t="s">
        <v>505</v>
      </c>
      <c r="C504" t="s">
        <v>681</v>
      </c>
      <c r="D504" s="62">
        <v>45</v>
      </c>
      <c r="E504" s="62">
        <v>46</v>
      </c>
      <c r="F504" s="62">
        <v>33</v>
      </c>
      <c r="G504" s="62">
        <v>44</v>
      </c>
      <c r="H504" s="62">
        <v>50</v>
      </c>
    </row>
    <row r="505" spans="1:8" hidden="1">
      <c r="A505" s="40" t="s">
        <v>199</v>
      </c>
      <c r="B505" s="43" t="s">
        <v>505</v>
      </c>
      <c r="C505" t="s">
        <v>682</v>
      </c>
      <c r="D505" s="62">
        <v>57</v>
      </c>
      <c r="E505" s="62">
        <v>53</v>
      </c>
      <c r="F505" s="62">
        <v>110</v>
      </c>
      <c r="G505" s="62">
        <v>102</v>
      </c>
      <c r="H505" s="62">
        <v>60</v>
      </c>
    </row>
    <row r="506" spans="1:8" hidden="1">
      <c r="A506" s="40" t="s">
        <v>197</v>
      </c>
      <c r="B506" s="43" t="s">
        <v>505</v>
      </c>
      <c r="C506" t="s">
        <v>683</v>
      </c>
      <c r="D506" s="62">
        <v>214</v>
      </c>
      <c r="E506" s="62">
        <v>193</v>
      </c>
      <c r="F506" s="62">
        <v>148</v>
      </c>
      <c r="G506" s="62">
        <v>131</v>
      </c>
      <c r="H506" s="62">
        <v>177</v>
      </c>
    </row>
    <row r="507" spans="1:8" hidden="1">
      <c r="A507" s="40" t="s">
        <v>580</v>
      </c>
      <c r="B507" s="63" t="s">
        <v>87</v>
      </c>
      <c r="C507" t="s">
        <v>764</v>
      </c>
      <c r="D507" s="62">
        <v>85</v>
      </c>
      <c r="E507" s="62">
        <v>73</v>
      </c>
      <c r="F507" s="62">
        <v>61</v>
      </c>
      <c r="G507" s="62">
        <v>53</v>
      </c>
      <c r="H507" s="62">
        <v>59</v>
      </c>
    </row>
    <row r="508" spans="1:8" hidden="1">
      <c r="A508" s="40" t="s">
        <v>581</v>
      </c>
      <c r="B508" s="63" t="s">
        <v>87</v>
      </c>
      <c r="C508" t="s">
        <v>765</v>
      </c>
      <c r="D508" s="62">
        <v>123</v>
      </c>
      <c r="E508" s="62">
        <v>104</v>
      </c>
      <c r="F508" s="62">
        <v>142</v>
      </c>
      <c r="G508" s="62">
        <v>120</v>
      </c>
      <c r="H508" s="62">
        <v>126</v>
      </c>
    </row>
    <row r="509" spans="1:8" hidden="1">
      <c r="A509" s="40" t="s">
        <v>190</v>
      </c>
      <c r="B509" s="63" t="s">
        <v>87</v>
      </c>
      <c r="C509" t="s">
        <v>710</v>
      </c>
      <c r="D509" s="62">
        <v>599</v>
      </c>
      <c r="E509" s="62">
        <v>558</v>
      </c>
      <c r="F509" s="62">
        <v>583</v>
      </c>
      <c r="G509" s="62">
        <v>571</v>
      </c>
      <c r="H509" s="62">
        <v>560</v>
      </c>
    </row>
    <row r="510" spans="1:8" hidden="1">
      <c r="A510" s="40" t="s">
        <v>191</v>
      </c>
      <c r="B510" s="63" t="s">
        <v>87</v>
      </c>
      <c r="C510" t="s">
        <v>654</v>
      </c>
      <c r="D510" s="62">
        <v>227</v>
      </c>
      <c r="E510" s="62">
        <v>179</v>
      </c>
      <c r="F510" s="62">
        <v>209</v>
      </c>
      <c r="G510" s="62">
        <v>201</v>
      </c>
      <c r="H510" s="62">
        <v>232</v>
      </c>
    </row>
    <row r="511" spans="1:8" hidden="1">
      <c r="A511" s="40" t="s">
        <v>192</v>
      </c>
      <c r="B511" s="63" t="s">
        <v>87</v>
      </c>
      <c r="C511" t="s">
        <v>655</v>
      </c>
      <c r="D511" s="62">
        <v>372</v>
      </c>
      <c r="E511" s="62">
        <v>379</v>
      </c>
      <c r="F511" s="62">
        <v>374</v>
      </c>
      <c r="G511" s="62">
        <v>370</v>
      </c>
      <c r="H511" s="62">
        <v>328</v>
      </c>
    </row>
    <row r="512" spans="1:8" hidden="1">
      <c r="A512" s="40" t="s">
        <v>194</v>
      </c>
      <c r="B512" s="63" t="s">
        <v>87</v>
      </c>
      <c r="C512" t="s">
        <v>729</v>
      </c>
      <c r="D512" s="62">
        <v>1178</v>
      </c>
      <c r="E512" s="62">
        <v>1183</v>
      </c>
      <c r="F512" s="62">
        <v>1220</v>
      </c>
      <c r="G512" s="62">
        <v>1197</v>
      </c>
      <c r="H512" s="62">
        <v>1186</v>
      </c>
    </row>
    <row r="513" spans="1:8" hidden="1">
      <c r="A513" s="40" t="s">
        <v>195</v>
      </c>
      <c r="B513" s="63" t="s">
        <v>87</v>
      </c>
      <c r="C513" t="s">
        <v>656</v>
      </c>
      <c r="D513" s="62">
        <v>143</v>
      </c>
      <c r="E513" s="62">
        <v>145</v>
      </c>
      <c r="F513" s="62">
        <v>147</v>
      </c>
      <c r="G513" s="62">
        <v>163</v>
      </c>
      <c r="H513" s="62">
        <v>176</v>
      </c>
    </row>
    <row r="514" spans="1:8" hidden="1">
      <c r="A514" s="40" t="s">
        <v>199</v>
      </c>
      <c r="B514" s="63" t="s">
        <v>87</v>
      </c>
      <c r="C514" t="s">
        <v>657</v>
      </c>
      <c r="D514" s="62">
        <v>280</v>
      </c>
      <c r="E514" s="62">
        <v>319</v>
      </c>
      <c r="F514" s="62">
        <v>386</v>
      </c>
      <c r="G514" s="62">
        <v>357</v>
      </c>
      <c r="H514" s="62">
        <v>304</v>
      </c>
    </row>
    <row r="515" spans="1:8" hidden="1">
      <c r="A515" s="40" t="s">
        <v>197</v>
      </c>
      <c r="B515" s="63" t="s">
        <v>87</v>
      </c>
      <c r="C515" t="s">
        <v>658</v>
      </c>
      <c r="D515" s="62">
        <v>755</v>
      </c>
      <c r="E515" s="62">
        <v>719</v>
      </c>
      <c r="F515" s="62">
        <v>687</v>
      </c>
      <c r="G515" s="62">
        <v>677</v>
      </c>
      <c r="H515" s="62">
        <v>706</v>
      </c>
    </row>
    <row r="516" spans="1:8" hidden="1">
      <c r="A516" s="40" t="s">
        <v>580</v>
      </c>
      <c r="B516" s="43" t="s">
        <v>543</v>
      </c>
      <c r="C516" t="s">
        <v>766</v>
      </c>
      <c r="D516" s="62">
        <v>35</v>
      </c>
      <c r="E516" s="62">
        <v>31</v>
      </c>
      <c r="F516" s="62">
        <v>33</v>
      </c>
      <c r="G516" s="62">
        <v>24</v>
      </c>
      <c r="H516" s="62">
        <v>36</v>
      </c>
    </row>
    <row r="517" spans="1:8" hidden="1">
      <c r="A517" s="40" t="s">
        <v>581</v>
      </c>
      <c r="B517" s="43" t="s">
        <v>543</v>
      </c>
      <c r="C517" t="s">
        <v>767</v>
      </c>
      <c r="D517" s="62">
        <v>62</v>
      </c>
      <c r="E517" s="62">
        <v>56</v>
      </c>
      <c r="F517" s="62">
        <v>66</v>
      </c>
      <c r="G517" s="62">
        <v>56</v>
      </c>
      <c r="H517" s="62">
        <v>63</v>
      </c>
    </row>
    <row r="518" spans="1:8" hidden="1">
      <c r="A518" s="40" t="s">
        <v>190</v>
      </c>
      <c r="B518" s="43" t="s">
        <v>543</v>
      </c>
      <c r="C518" t="s">
        <v>711</v>
      </c>
      <c r="D518" s="62">
        <v>285</v>
      </c>
      <c r="E518" s="62">
        <v>284</v>
      </c>
      <c r="F518" s="62">
        <v>301</v>
      </c>
      <c r="G518" s="62">
        <v>296</v>
      </c>
      <c r="H518" s="62">
        <v>286</v>
      </c>
    </row>
    <row r="519" spans="1:8" hidden="1">
      <c r="A519" s="40" t="s">
        <v>191</v>
      </c>
      <c r="B519" s="43" t="s">
        <v>543</v>
      </c>
      <c r="C519" t="s">
        <v>684</v>
      </c>
      <c r="D519" s="62">
        <v>119</v>
      </c>
      <c r="E519" s="62">
        <v>99</v>
      </c>
      <c r="F519" s="62">
        <v>125</v>
      </c>
      <c r="G519" s="62">
        <v>105</v>
      </c>
      <c r="H519" s="62">
        <v>124</v>
      </c>
    </row>
    <row r="520" spans="1:8" hidden="1">
      <c r="A520" s="40" t="s">
        <v>192</v>
      </c>
      <c r="B520" s="43" t="s">
        <v>543</v>
      </c>
      <c r="C520" t="s">
        <v>685</v>
      </c>
      <c r="D520" s="62">
        <v>166</v>
      </c>
      <c r="E520" s="62">
        <v>185</v>
      </c>
      <c r="F520" s="62">
        <v>176</v>
      </c>
      <c r="G520" s="62">
        <v>191</v>
      </c>
      <c r="H520" s="62">
        <v>162</v>
      </c>
    </row>
    <row r="521" spans="1:8" hidden="1">
      <c r="A521" s="40" t="s">
        <v>194</v>
      </c>
      <c r="B521" s="43" t="s">
        <v>543</v>
      </c>
      <c r="C521" t="s">
        <v>730</v>
      </c>
      <c r="D521" s="62">
        <v>559</v>
      </c>
      <c r="E521" s="62">
        <v>563</v>
      </c>
      <c r="F521" s="62">
        <v>564</v>
      </c>
      <c r="G521" s="62">
        <v>589</v>
      </c>
      <c r="H521" s="62">
        <v>588</v>
      </c>
    </row>
    <row r="522" spans="1:8" hidden="1">
      <c r="A522" s="40" t="s">
        <v>195</v>
      </c>
      <c r="B522" s="43" t="s">
        <v>543</v>
      </c>
      <c r="C522" t="s">
        <v>686</v>
      </c>
      <c r="D522" s="62">
        <v>71</v>
      </c>
      <c r="E522" s="62">
        <v>74</v>
      </c>
      <c r="F522" s="62">
        <v>86</v>
      </c>
      <c r="G522" s="62">
        <v>80</v>
      </c>
      <c r="H522" s="62">
        <v>92</v>
      </c>
    </row>
    <row r="523" spans="1:8" hidden="1">
      <c r="A523" s="40" t="s">
        <v>199</v>
      </c>
      <c r="B523" s="43" t="s">
        <v>543</v>
      </c>
      <c r="C523" t="s">
        <v>687</v>
      </c>
      <c r="D523" s="62">
        <v>127</v>
      </c>
      <c r="E523" s="62">
        <v>155</v>
      </c>
      <c r="F523" s="62">
        <v>144</v>
      </c>
      <c r="G523" s="62">
        <v>142</v>
      </c>
      <c r="H523" s="62">
        <v>144</v>
      </c>
    </row>
    <row r="524" spans="1:8" hidden="1">
      <c r="A524" s="40" t="s">
        <v>197</v>
      </c>
      <c r="B524" s="43" t="s">
        <v>543</v>
      </c>
      <c r="C524" t="s">
        <v>688</v>
      </c>
      <c r="D524" s="62">
        <v>361</v>
      </c>
      <c r="E524" s="62">
        <v>334</v>
      </c>
      <c r="F524" s="62">
        <v>334</v>
      </c>
      <c r="G524" s="62">
        <v>367</v>
      </c>
      <c r="H524" s="62">
        <v>352</v>
      </c>
    </row>
    <row r="525" spans="1:8" hidden="1">
      <c r="A525" s="40" t="s">
        <v>580</v>
      </c>
      <c r="B525" s="43" t="s">
        <v>189</v>
      </c>
      <c r="C525" t="s">
        <v>768</v>
      </c>
      <c r="D525" s="62">
        <v>0</v>
      </c>
      <c r="E525" s="62">
        <v>0</v>
      </c>
      <c r="F525" s="62">
        <v>0</v>
      </c>
      <c r="G525" s="62">
        <v>0</v>
      </c>
      <c r="H525" s="62">
        <v>0</v>
      </c>
    </row>
    <row r="526" spans="1:8" hidden="1">
      <c r="A526" s="40" t="s">
        <v>581</v>
      </c>
      <c r="B526" s="43" t="s">
        <v>189</v>
      </c>
      <c r="C526" t="s">
        <v>769</v>
      </c>
      <c r="D526" s="62">
        <v>0</v>
      </c>
      <c r="E526" s="62">
        <v>0</v>
      </c>
      <c r="F526" s="62">
        <v>0</v>
      </c>
      <c r="G526" s="62">
        <v>0</v>
      </c>
      <c r="H526" s="62">
        <v>0</v>
      </c>
    </row>
    <row r="527" spans="1:8" hidden="1">
      <c r="A527" s="40" t="s">
        <v>190</v>
      </c>
      <c r="B527" s="43" t="s">
        <v>189</v>
      </c>
      <c r="C527" t="s">
        <v>712</v>
      </c>
      <c r="D527" s="62">
        <v>0</v>
      </c>
      <c r="E527" s="62">
        <v>0</v>
      </c>
      <c r="F527" s="62">
        <v>0</v>
      </c>
      <c r="G527" s="62">
        <v>0</v>
      </c>
      <c r="H527" s="62">
        <v>0</v>
      </c>
    </row>
    <row r="528" spans="1:8" hidden="1">
      <c r="A528" s="40" t="s">
        <v>191</v>
      </c>
      <c r="B528" s="43" t="s">
        <v>189</v>
      </c>
      <c r="C528" t="s">
        <v>689</v>
      </c>
      <c r="D528" s="62">
        <v>0</v>
      </c>
      <c r="E528" s="62">
        <v>0</v>
      </c>
      <c r="F528" s="62">
        <v>0</v>
      </c>
      <c r="G528" s="62">
        <v>0</v>
      </c>
      <c r="H528" s="62">
        <v>0</v>
      </c>
    </row>
    <row r="529" spans="1:8" hidden="1">
      <c r="A529" s="40" t="s">
        <v>192</v>
      </c>
      <c r="B529" s="43" t="s">
        <v>189</v>
      </c>
      <c r="C529" t="s">
        <v>690</v>
      </c>
      <c r="D529" s="62">
        <v>0</v>
      </c>
      <c r="E529" s="62">
        <v>0</v>
      </c>
      <c r="F529" s="62">
        <v>0</v>
      </c>
      <c r="G529" s="62">
        <v>0</v>
      </c>
      <c r="H529" s="62">
        <v>0</v>
      </c>
    </row>
    <row r="530" spans="1:8" hidden="1">
      <c r="A530" s="40" t="s">
        <v>194</v>
      </c>
      <c r="B530" s="43" t="s">
        <v>189</v>
      </c>
      <c r="C530" t="s">
        <v>731</v>
      </c>
      <c r="D530" s="62">
        <v>0</v>
      </c>
      <c r="E530" s="62">
        <v>0</v>
      </c>
      <c r="F530" s="62">
        <v>0</v>
      </c>
      <c r="G530" s="62">
        <v>0</v>
      </c>
      <c r="H530" s="62">
        <v>0</v>
      </c>
    </row>
    <row r="531" spans="1:8" hidden="1">
      <c r="A531" s="40" t="s">
        <v>195</v>
      </c>
      <c r="B531" s="43" t="s">
        <v>189</v>
      </c>
      <c r="C531" t="s">
        <v>691</v>
      </c>
      <c r="D531" s="62">
        <v>0</v>
      </c>
      <c r="E531" s="62">
        <v>0</v>
      </c>
      <c r="F531" s="62">
        <v>0</v>
      </c>
      <c r="G531" s="62">
        <v>0</v>
      </c>
      <c r="H531" s="62">
        <v>0</v>
      </c>
    </row>
    <row r="532" spans="1:8" hidden="1">
      <c r="A532" s="40" t="s">
        <v>199</v>
      </c>
      <c r="B532" s="43" t="s">
        <v>189</v>
      </c>
      <c r="C532" t="s">
        <v>692</v>
      </c>
      <c r="D532" s="62">
        <v>0</v>
      </c>
      <c r="E532" s="62">
        <v>0</v>
      </c>
      <c r="F532" s="62">
        <v>0</v>
      </c>
      <c r="G532" s="62">
        <v>0</v>
      </c>
      <c r="H532" s="62">
        <v>0</v>
      </c>
    </row>
    <row r="533" spans="1:8" hidden="1">
      <c r="A533" s="40" t="s">
        <v>197</v>
      </c>
      <c r="B533" s="43" t="s">
        <v>189</v>
      </c>
      <c r="C533" t="s">
        <v>693</v>
      </c>
      <c r="D533" s="62">
        <v>0</v>
      </c>
      <c r="E533" s="62">
        <v>0</v>
      </c>
      <c r="F533" s="62">
        <v>0</v>
      </c>
      <c r="G533" s="62">
        <v>0</v>
      </c>
      <c r="H533" s="62">
        <v>0</v>
      </c>
    </row>
    <row r="536" spans="1:8">
      <c r="B536" s="57"/>
      <c r="C536" s="43"/>
    </row>
  </sheetData>
  <autoFilter ref="A1:H533">
    <filterColumn colId="0">
      <filters>
        <filter val="All Cancer Types*"/>
      </filters>
    </filterColumn>
  </autoFilter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47"/>
  </sheetPr>
  <dimension ref="A1:H533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6.85546875" customWidth="1"/>
    <col min="2" max="2" width="19" customWidth="1"/>
    <col min="3" max="3" width="38.5703125" customWidth="1"/>
    <col min="4" max="6" width="14.85546875" customWidth="1"/>
    <col min="7" max="7" width="12.28515625" customWidth="1"/>
    <col min="8" max="8" width="11.140625" customWidth="1"/>
  </cols>
  <sheetData>
    <row r="1" spans="1:8" ht="12.75" customHeight="1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8">
      <c r="A2" t="s">
        <v>90</v>
      </c>
      <c r="B2" s="43" t="s">
        <v>104</v>
      </c>
      <c r="C2" s="43" t="s">
        <v>217</v>
      </c>
      <c r="D2" s="49">
        <v>350</v>
      </c>
      <c r="E2" s="49">
        <v>315</v>
      </c>
      <c r="F2" s="49">
        <v>328</v>
      </c>
      <c r="G2" s="49">
        <v>372</v>
      </c>
      <c r="H2" s="49">
        <v>340</v>
      </c>
    </row>
    <row r="3" spans="1:8">
      <c r="A3" t="s">
        <v>100</v>
      </c>
      <c r="B3" s="43" t="s">
        <v>104</v>
      </c>
      <c r="C3" s="43" t="s">
        <v>227</v>
      </c>
      <c r="D3" s="49">
        <v>294</v>
      </c>
      <c r="E3" s="49">
        <v>258</v>
      </c>
      <c r="F3" s="49">
        <v>290</v>
      </c>
      <c r="G3" s="49">
        <v>311</v>
      </c>
      <c r="H3" s="49">
        <v>273</v>
      </c>
    </row>
    <row r="4" spans="1:8">
      <c r="A4" t="s">
        <v>110</v>
      </c>
      <c r="B4" s="43" t="s">
        <v>104</v>
      </c>
      <c r="C4" s="43" t="s">
        <v>228</v>
      </c>
      <c r="D4" s="49">
        <v>56</v>
      </c>
      <c r="E4" s="49">
        <v>57</v>
      </c>
      <c r="F4" s="49">
        <v>38</v>
      </c>
      <c r="G4" s="49">
        <v>61</v>
      </c>
      <c r="H4" s="49">
        <v>67</v>
      </c>
    </row>
    <row r="5" spans="1:8">
      <c r="A5" t="s">
        <v>116</v>
      </c>
      <c r="B5" s="43" t="s">
        <v>104</v>
      </c>
      <c r="C5" s="43" t="s">
        <v>229</v>
      </c>
      <c r="D5" s="49">
        <v>98</v>
      </c>
      <c r="E5" s="49">
        <v>91</v>
      </c>
      <c r="F5" s="49">
        <v>78</v>
      </c>
      <c r="G5" s="49">
        <v>100</v>
      </c>
      <c r="H5" s="49">
        <v>126</v>
      </c>
    </row>
    <row r="6" spans="1:8">
      <c r="A6" t="s">
        <v>230</v>
      </c>
      <c r="B6" s="43" t="s">
        <v>104</v>
      </c>
      <c r="C6" s="43" t="s">
        <v>231</v>
      </c>
      <c r="D6" s="49">
        <v>51</v>
      </c>
      <c r="E6" s="49">
        <v>49</v>
      </c>
      <c r="F6" s="49">
        <v>53</v>
      </c>
      <c r="G6" s="49">
        <v>48</v>
      </c>
      <c r="H6" s="49">
        <v>66</v>
      </c>
    </row>
    <row r="7" spans="1:8">
      <c r="A7" t="s">
        <v>232</v>
      </c>
      <c r="B7" s="43" t="s">
        <v>104</v>
      </c>
      <c r="C7" s="43" t="s">
        <v>233</v>
      </c>
      <c r="D7" s="49">
        <v>47</v>
      </c>
      <c r="E7" s="49">
        <v>42</v>
      </c>
      <c r="F7" s="49">
        <v>25</v>
      </c>
      <c r="G7" s="49">
        <v>52</v>
      </c>
      <c r="H7" s="49">
        <v>60</v>
      </c>
    </row>
    <row r="8" spans="1:8">
      <c r="A8" t="s">
        <v>140</v>
      </c>
      <c r="B8" s="43" t="s">
        <v>104</v>
      </c>
      <c r="C8" s="43" t="s">
        <v>234</v>
      </c>
      <c r="D8" s="49">
        <v>2</v>
      </c>
      <c r="E8" s="49">
        <v>0</v>
      </c>
      <c r="F8" s="49">
        <v>2</v>
      </c>
      <c r="G8" s="49">
        <v>0</v>
      </c>
      <c r="H8" s="49">
        <v>1</v>
      </c>
    </row>
    <row r="9" spans="1:8">
      <c r="A9" t="s">
        <v>235</v>
      </c>
      <c r="B9" s="43" t="s">
        <v>104</v>
      </c>
      <c r="C9" s="43" t="s">
        <v>236</v>
      </c>
      <c r="D9" s="49">
        <v>1</v>
      </c>
      <c r="E9" s="49">
        <v>0</v>
      </c>
      <c r="F9" s="49">
        <v>1</v>
      </c>
      <c r="G9" s="49">
        <v>0</v>
      </c>
      <c r="H9" s="49">
        <v>0</v>
      </c>
    </row>
    <row r="10" spans="1:8">
      <c r="A10" t="s">
        <v>237</v>
      </c>
      <c r="B10" s="43" t="s">
        <v>104</v>
      </c>
      <c r="C10" s="43" t="s">
        <v>238</v>
      </c>
      <c r="D10" s="49">
        <v>1</v>
      </c>
      <c r="E10" s="49">
        <v>0</v>
      </c>
      <c r="F10" s="49">
        <v>1</v>
      </c>
      <c r="G10" s="49">
        <v>0</v>
      </c>
      <c r="H10" s="49">
        <v>1</v>
      </c>
    </row>
    <row r="11" spans="1:8">
      <c r="A11" t="s">
        <v>157</v>
      </c>
      <c r="B11" s="43" t="s">
        <v>104</v>
      </c>
      <c r="C11" s="43" t="s">
        <v>239</v>
      </c>
      <c r="D11" s="49">
        <v>59</v>
      </c>
      <c r="E11" s="49">
        <v>45</v>
      </c>
      <c r="F11" s="49">
        <v>61</v>
      </c>
      <c r="G11" s="49">
        <v>59</v>
      </c>
      <c r="H11" s="49">
        <v>50</v>
      </c>
    </row>
    <row r="12" spans="1:8">
      <c r="A12" t="s">
        <v>240</v>
      </c>
      <c r="B12" s="43" t="s">
        <v>104</v>
      </c>
      <c r="C12" s="43" t="s">
        <v>241</v>
      </c>
      <c r="D12" s="49">
        <v>51</v>
      </c>
      <c r="E12" s="49">
        <v>30</v>
      </c>
      <c r="F12" s="49">
        <v>49</v>
      </c>
      <c r="G12" s="49">
        <v>50</v>
      </c>
      <c r="H12" s="49">
        <v>44</v>
      </c>
    </row>
    <row r="13" spans="1:8">
      <c r="A13" t="s">
        <v>242</v>
      </c>
      <c r="B13" s="43" t="s">
        <v>104</v>
      </c>
      <c r="C13" s="43" t="s">
        <v>243</v>
      </c>
      <c r="D13" s="49">
        <v>8</v>
      </c>
      <c r="E13" s="49">
        <v>15</v>
      </c>
      <c r="F13" s="49">
        <v>12</v>
      </c>
      <c r="G13" s="49">
        <v>9</v>
      </c>
      <c r="H13" s="49">
        <v>6</v>
      </c>
    </row>
    <row r="14" spans="1:8">
      <c r="A14" t="s">
        <v>173</v>
      </c>
      <c r="B14" s="43" t="s">
        <v>104</v>
      </c>
      <c r="C14" s="43" t="s">
        <v>244</v>
      </c>
      <c r="D14" s="49">
        <v>14</v>
      </c>
      <c r="E14" s="49">
        <v>8</v>
      </c>
      <c r="F14" s="49">
        <v>7</v>
      </c>
      <c r="G14" s="49">
        <v>8</v>
      </c>
      <c r="H14" s="49">
        <v>13</v>
      </c>
    </row>
    <row r="15" spans="1:8">
      <c r="A15" t="s">
        <v>176</v>
      </c>
      <c r="B15" s="50" t="s">
        <v>104</v>
      </c>
      <c r="C15" s="43" t="s">
        <v>245</v>
      </c>
      <c r="D15" s="49">
        <v>25</v>
      </c>
      <c r="E15" s="49">
        <v>31</v>
      </c>
      <c r="F15" s="49">
        <v>34</v>
      </c>
      <c r="G15" s="49">
        <v>39</v>
      </c>
      <c r="H15" s="49">
        <v>30</v>
      </c>
    </row>
    <row r="16" spans="1:8">
      <c r="A16" t="s">
        <v>179</v>
      </c>
      <c r="B16" s="43" t="s">
        <v>104</v>
      </c>
      <c r="C16" s="43" t="s">
        <v>246</v>
      </c>
      <c r="D16" s="49">
        <v>14</v>
      </c>
      <c r="E16" s="49">
        <v>15</v>
      </c>
      <c r="F16" s="49">
        <v>14</v>
      </c>
      <c r="G16" s="49">
        <v>22</v>
      </c>
      <c r="H16" s="49">
        <v>14</v>
      </c>
    </row>
    <row r="17" spans="1:8">
      <c r="A17" t="s">
        <v>181</v>
      </c>
      <c r="B17" s="43" t="s">
        <v>104</v>
      </c>
      <c r="C17" s="43" t="s">
        <v>247</v>
      </c>
      <c r="D17" s="49">
        <v>15</v>
      </c>
      <c r="E17" s="49">
        <v>12</v>
      </c>
      <c r="F17" s="49">
        <v>19</v>
      </c>
      <c r="G17" s="49">
        <v>26</v>
      </c>
      <c r="H17" s="49">
        <v>7</v>
      </c>
    </row>
    <row r="18" spans="1:8">
      <c r="A18" t="s">
        <v>183</v>
      </c>
      <c r="B18" s="51" t="s">
        <v>104</v>
      </c>
      <c r="C18" s="43" t="s">
        <v>248</v>
      </c>
      <c r="D18" s="49">
        <v>8</v>
      </c>
      <c r="E18" s="49">
        <v>3</v>
      </c>
      <c r="F18" s="49">
        <v>2</v>
      </c>
      <c r="G18" s="49">
        <v>5</v>
      </c>
      <c r="H18" s="49">
        <v>3</v>
      </c>
    </row>
    <row r="19" spans="1:8">
      <c r="A19" t="s">
        <v>185</v>
      </c>
      <c r="B19" s="50" t="s">
        <v>104</v>
      </c>
      <c r="C19" s="43" t="s">
        <v>249</v>
      </c>
      <c r="D19" s="49">
        <v>34</v>
      </c>
      <c r="E19" s="49">
        <v>32</v>
      </c>
      <c r="F19" s="49">
        <v>34</v>
      </c>
      <c r="G19" s="49">
        <v>34</v>
      </c>
      <c r="H19" s="49">
        <v>29</v>
      </c>
    </row>
    <row r="20" spans="1:8">
      <c r="A20" t="s">
        <v>250</v>
      </c>
      <c r="B20" s="43" t="s">
        <v>104</v>
      </c>
      <c r="C20" s="43" t="s">
        <v>251</v>
      </c>
      <c r="D20" s="49">
        <v>81</v>
      </c>
      <c r="E20" s="49">
        <v>78</v>
      </c>
      <c r="F20" s="49">
        <v>77</v>
      </c>
      <c r="G20" s="49">
        <v>79</v>
      </c>
      <c r="H20" s="49">
        <v>67</v>
      </c>
    </row>
    <row r="21" spans="1:8">
      <c r="A21" t="s">
        <v>90</v>
      </c>
      <c r="B21" s="43" t="s">
        <v>115</v>
      </c>
      <c r="C21" s="43" t="s">
        <v>212</v>
      </c>
      <c r="D21" s="49">
        <v>103</v>
      </c>
      <c r="E21" s="49">
        <v>82</v>
      </c>
      <c r="F21" s="49">
        <v>98</v>
      </c>
      <c r="G21" s="49">
        <v>117</v>
      </c>
      <c r="H21" s="49">
        <v>93</v>
      </c>
    </row>
    <row r="22" spans="1:8">
      <c r="A22" t="s">
        <v>100</v>
      </c>
      <c r="B22" s="43" t="s">
        <v>115</v>
      </c>
      <c r="C22" s="43" t="s">
        <v>252</v>
      </c>
      <c r="D22" s="49">
        <v>98</v>
      </c>
      <c r="E22" s="49">
        <v>81</v>
      </c>
      <c r="F22" s="49">
        <v>93</v>
      </c>
      <c r="G22" s="49">
        <v>114</v>
      </c>
      <c r="H22" s="49">
        <v>87</v>
      </c>
    </row>
    <row r="23" spans="1:8">
      <c r="A23" t="s">
        <v>110</v>
      </c>
      <c r="B23" s="43" t="s">
        <v>115</v>
      </c>
      <c r="C23" s="43" t="s">
        <v>253</v>
      </c>
      <c r="D23" s="49">
        <v>5</v>
      </c>
      <c r="E23" s="49">
        <v>1</v>
      </c>
      <c r="F23" s="49">
        <v>5</v>
      </c>
      <c r="G23" s="49">
        <v>3</v>
      </c>
      <c r="H23" s="49">
        <v>6</v>
      </c>
    </row>
    <row r="24" spans="1:8">
      <c r="A24" t="s">
        <v>116</v>
      </c>
      <c r="B24" s="43" t="s">
        <v>115</v>
      </c>
      <c r="C24" s="43" t="s">
        <v>254</v>
      </c>
      <c r="D24" s="49">
        <v>18</v>
      </c>
      <c r="E24" s="49">
        <v>19</v>
      </c>
      <c r="F24" s="49">
        <v>21</v>
      </c>
      <c r="G24" s="49">
        <v>17</v>
      </c>
      <c r="H24" s="49">
        <v>14</v>
      </c>
    </row>
    <row r="25" spans="1:8">
      <c r="A25" t="s">
        <v>230</v>
      </c>
      <c r="B25" s="43" t="s">
        <v>115</v>
      </c>
      <c r="C25" s="43" t="s">
        <v>255</v>
      </c>
      <c r="D25" s="49">
        <v>18</v>
      </c>
      <c r="E25" s="49">
        <v>18</v>
      </c>
      <c r="F25" s="49">
        <v>21</v>
      </c>
      <c r="G25" s="49">
        <v>16</v>
      </c>
      <c r="H25" s="49">
        <v>12</v>
      </c>
    </row>
    <row r="26" spans="1:8">
      <c r="A26" t="s">
        <v>232</v>
      </c>
      <c r="B26" s="43" t="s">
        <v>115</v>
      </c>
      <c r="C26" s="43" t="s">
        <v>256</v>
      </c>
      <c r="D26" s="49">
        <v>0</v>
      </c>
      <c r="E26" s="49">
        <v>1</v>
      </c>
      <c r="F26" s="49">
        <v>0</v>
      </c>
      <c r="G26" s="49">
        <v>1</v>
      </c>
      <c r="H26" s="49">
        <v>2</v>
      </c>
    </row>
    <row r="27" spans="1:8">
      <c r="A27" t="s">
        <v>140</v>
      </c>
      <c r="B27" s="43" t="s">
        <v>115</v>
      </c>
      <c r="C27" s="43" t="s">
        <v>257</v>
      </c>
      <c r="D27" s="49">
        <v>3</v>
      </c>
      <c r="E27" s="49">
        <v>0</v>
      </c>
      <c r="F27" s="49">
        <v>1</v>
      </c>
      <c r="G27" s="49">
        <v>0</v>
      </c>
      <c r="H27" s="49">
        <v>1</v>
      </c>
    </row>
    <row r="28" spans="1:8">
      <c r="A28" t="s">
        <v>235</v>
      </c>
      <c r="B28" s="43" t="s">
        <v>115</v>
      </c>
      <c r="C28" s="43" t="s">
        <v>258</v>
      </c>
      <c r="D28" s="49">
        <v>2</v>
      </c>
      <c r="E28" s="49">
        <v>0</v>
      </c>
      <c r="F28" s="49">
        <v>0</v>
      </c>
      <c r="G28" s="49">
        <v>0</v>
      </c>
      <c r="H28" s="49">
        <v>0</v>
      </c>
    </row>
    <row r="29" spans="1:8">
      <c r="A29" t="s">
        <v>237</v>
      </c>
      <c r="B29" s="43" t="s">
        <v>115</v>
      </c>
      <c r="C29" s="43" t="s">
        <v>259</v>
      </c>
      <c r="D29" s="49">
        <v>1</v>
      </c>
      <c r="E29" s="49">
        <v>0</v>
      </c>
      <c r="F29" s="49">
        <v>1</v>
      </c>
      <c r="G29" s="49">
        <v>0</v>
      </c>
      <c r="H29" s="49">
        <v>1</v>
      </c>
    </row>
    <row r="30" spans="1:8">
      <c r="A30" t="s">
        <v>157</v>
      </c>
      <c r="B30" s="43" t="s">
        <v>115</v>
      </c>
      <c r="C30" s="43" t="s">
        <v>260</v>
      </c>
      <c r="D30" s="49">
        <v>16</v>
      </c>
      <c r="E30" s="49">
        <v>14</v>
      </c>
      <c r="F30" s="49">
        <v>16</v>
      </c>
      <c r="G30" s="49">
        <v>18</v>
      </c>
      <c r="H30" s="49">
        <v>20</v>
      </c>
    </row>
    <row r="31" spans="1:8">
      <c r="A31" t="s">
        <v>240</v>
      </c>
      <c r="B31" s="43" t="s">
        <v>115</v>
      </c>
      <c r="C31" s="43" t="s">
        <v>261</v>
      </c>
      <c r="D31" s="49">
        <v>12</v>
      </c>
      <c r="E31" s="49">
        <v>14</v>
      </c>
      <c r="F31" s="49">
        <v>12</v>
      </c>
      <c r="G31" s="49">
        <v>16</v>
      </c>
      <c r="H31" s="49">
        <v>17</v>
      </c>
    </row>
    <row r="32" spans="1:8">
      <c r="A32" t="s">
        <v>242</v>
      </c>
      <c r="B32" s="43" t="s">
        <v>115</v>
      </c>
      <c r="C32" s="43" t="s">
        <v>262</v>
      </c>
      <c r="D32" s="49">
        <v>4</v>
      </c>
      <c r="E32" s="49">
        <v>0</v>
      </c>
      <c r="F32" s="49">
        <v>4</v>
      </c>
      <c r="G32" s="49">
        <v>2</v>
      </c>
      <c r="H32" s="49">
        <v>3</v>
      </c>
    </row>
    <row r="33" spans="1:8">
      <c r="A33" t="s">
        <v>173</v>
      </c>
      <c r="B33" s="50" t="s">
        <v>115</v>
      </c>
      <c r="C33" s="43" t="s">
        <v>263</v>
      </c>
      <c r="D33" s="49">
        <v>3</v>
      </c>
      <c r="E33" s="49">
        <v>0</v>
      </c>
      <c r="F33" s="49">
        <v>0</v>
      </c>
      <c r="G33" s="49">
        <v>1</v>
      </c>
      <c r="H33" s="49">
        <v>1</v>
      </c>
    </row>
    <row r="34" spans="1:8">
      <c r="A34" t="s">
        <v>176</v>
      </c>
      <c r="B34" s="43" t="s">
        <v>115</v>
      </c>
      <c r="C34" s="43" t="s">
        <v>264</v>
      </c>
      <c r="D34" s="49">
        <v>8</v>
      </c>
      <c r="E34" s="49">
        <v>9</v>
      </c>
      <c r="F34" s="49">
        <v>13</v>
      </c>
      <c r="G34" s="49">
        <v>18</v>
      </c>
      <c r="H34" s="49">
        <v>8</v>
      </c>
    </row>
    <row r="35" spans="1:8">
      <c r="A35" t="s">
        <v>179</v>
      </c>
      <c r="B35" s="43" t="s">
        <v>115</v>
      </c>
      <c r="C35" s="43" t="s">
        <v>265</v>
      </c>
      <c r="D35" s="49">
        <v>6</v>
      </c>
      <c r="E35" s="49">
        <v>2</v>
      </c>
      <c r="F35" s="49">
        <v>4</v>
      </c>
      <c r="G35" s="49">
        <v>12</v>
      </c>
      <c r="H35" s="49">
        <v>7</v>
      </c>
    </row>
    <row r="36" spans="1:8">
      <c r="A36" t="s">
        <v>181</v>
      </c>
      <c r="B36" s="51" t="s">
        <v>115</v>
      </c>
      <c r="C36" s="43" t="s">
        <v>266</v>
      </c>
      <c r="D36" s="49">
        <v>11</v>
      </c>
      <c r="E36" s="49">
        <v>6</v>
      </c>
      <c r="F36" s="49">
        <v>13</v>
      </c>
      <c r="G36" s="49">
        <v>8</v>
      </c>
      <c r="H36" s="49">
        <v>3</v>
      </c>
    </row>
    <row r="37" spans="1:8">
      <c r="A37" t="s">
        <v>183</v>
      </c>
      <c r="B37" s="50" t="s">
        <v>115</v>
      </c>
      <c r="C37" s="43" t="s">
        <v>267</v>
      </c>
      <c r="D37" s="49">
        <v>7</v>
      </c>
      <c r="E37" s="49">
        <v>6</v>
      </c>
      <c r="F37" s="49">
        <v>3</v>
      </c>
      <c r="G37" s="49">
        <v>5</v>
      </c>
      <c r="H37" s="49">
        <v>3</v>
      </c>
    </row>
    <row r="38" spans="1:8">
      <c r="A38" t="s">
        <v>185</v>
      </c>
      <c r="B38" s="43" t="s">
        <v>115</v>
      </c>
      <c r="C38" s="43" t="s">
        <v>268</v>
      </c>
      <c r="D38" s="49">
        <v>15</v>
      </c>
      <c r="E38" s="49">
        <v>10</v>
      </c>
      <c r="F38" s="49">
        <v>9</v>
      </c>
      <c r="G38" s="49">
        <v>13</v>
      </c>
      <c r="H38" s="49">
        <v>9</v>
      </c>
    </row>
    <row r="39" spans="1:8">
      <c r="A39" t="s">
        <v>250</v>
      </c>
      <c r="B39" s="43" t="s">
        <v>115</v>
      </c>
      <c r="C39" s="43" t="s">
        <v>269</v>
      </c>
      <c r="D39" s="49">
        <v>16</v>
      </c>
      <c r="E39" s="49">
        <v>16</v>
      </c>
      <c r="F39" s="49">
        <v>18</v>
      </c>
      <c r="G39" s="49">
        <v>25</v>
      </c>
      <c r="H39" s="49">
        <v>27</v>
      </c>
    </row>
    <row r="40" spans="1:8">
      <c r="A40" t="s">
        <v>90</v>
      </c>
      <c r="B40" s="43" t="s">
        <v>122</v>
      </c>
      <c r="C40" s="43" t="s">
        <v>213</v>
      </c>
      <c r="D40" s="49">
        <v>157</v>
      </c>
      <c r="E40" s="49">
        <v>144</v>
      </c>
      <c r="F40" s="49">
        <v>144</v>
      </c>
      <c r="G40" s="49">
        <v>138</v>
      </c>
      <c r="H40" s="49">
        <v>117</v>
      </c>
    </row>
    <row r="41" spans="1:8">
      <c r="A41" t="s">
        <v>100</v>
      </c>
      <c r="B41" s="43" t="s">
        <v>122</v>
      </c>
      <c r="C41" s="43" t="s">
        <v>270</v>
      </c>
      <c r="D41" s="49">
        <v>150</v>
      </c>
      <c r="E41" s="49">
        <v>131</v>
      </c>
      <c r="F41" s="49">
        <v>131</v>
      </c>
      <c r="G41" s="49">
        <v>131</v>
      </c>
      <c r="H41" s="49">
        <v>115</v>
      </c>
    </row>
    <row r="42" spans="1:8">
      <c r="A42" t="s">
        <v>110</v>
      </c>
      <c r="B42" s="43" t="s">
        <v>122</v>
      </c>
      <c r="C42" s="43" t="s">
        <v>271</v>
      </c>
      <c r="D42" s="49">
        <v>7</v>
      </c>
      <c r="E42" s="49">
        <v>13</v>
      </c>
      <c r="F42" s="49">
        <v>13</v>
      </c>
      <c r="G42" s="49">
        <v>7</v>
      </c>
      <c r="H42" s="49">
        <v>2</v>
      </c>
    </row>
    <row r="43" spans="1:8">
      <c r="A43" t="s">
        <v>116</v>
      </c>
      <c r="B43" s="43" t="s">
        <v>122</v>
      </c>
      <c r="C43" s="43" t="s">
        <v>272</v>
      </c>
      <c r="D43" s="49">
        <v>28</v>
      </c>
      <c r="E43" s="49">
        <v>29</v>
      </c>
      <c r="F43" s="49">
        <v>25</v>
      </c>
      <c r="G43" s="49">
        <v>12</v>
      </c>
      <c r="H43" s="49">
        <v>19</v>
      </c>
    </row>
    <row r="44" spans="1:8">
      <c r="A44" t="s">
        <v>230</v>
      </c>
      <c r="B44" s="43" t="s">
        <v>122</v>
      </c>
      <c r="C44" s="43" t="s">
        <v>273</v>
      </c>
      <c r="D44" s="49">
        <v>24</v>
      </c>
      <c r="E44" s="49">
        <v>22</v>
      </c>
      <c r="F44" s="49">
        <v>18</v>
      </c>
      <c r="G44" s="49">
        <v>11</v>
      </c>
      <c r="H44" s="49">
        <v>19</v>
      </c>
    </row>
    <row r="45" spans="1:8">
      <c r="A45" t="s">
        <v>232</v>
      </c>
      <c r="B45" s="43" t="s">
        <v>122</v>
      </c>
      <c r="C45" s="43" t="s">
        <v>274</v>
      </c>
      <c r="D45" s="49">
        <v>4</v>
      </c>
      <c r="E45" s="49">
        <v>7</v>
      </c>
      <c r="F45" s="49">
        <v>7</v>
      </c>
      <c r="G45" s="49">
        <v>1</v>
      </c>
      <c r="H45" s="49">
        <v>0</v>
      </c>
    </row>
    <row r="46" spans="1:8">
      <c r="A46" t="s">
        <v>140</v>
      </c>
      <c r="B46" s="43" t="s">
        <v>122</v>
      </c>
      <c r="C46" s="43" t="s">
        <v>275</v>
      </c>
      <c r="D46" s="49">
        <v>1</v>
      </c>
      <c r="E46" s="49">
        <v>0</v>
      </c>
      <c r="F46" s="49">
        <v>0</v>
      </c>
      <c r="G46" s="49">
        <v>1</v>
      </c>
      <c r="H46" s="49">
        <v>0</v>
      </c>
    </row>
    <row r="47" spans="1:8">
      <c r="A47" t="s">
        <v>235</v>
      </c>
      <c r="B47" s="43" t="s">
        <v>122</v>
      </c>
      <c r="C47" s="43" t="s">
        <v>276</v>
      </c>
      <c r="D47" s="49">
        <v>1</v>
      </c>
      <c r="E47" s="49">
        <v>0</v>
      </c>
      <c r="F47" s="49">
        <v>0</v>
      </c>
      <c r="G47" s="49">
        <v>0</v>
      </c>
      <c r="H47" s="49">
        <v>0</v>
      </c>
    </row>
    <row r="48" spans="1:8">
      <c r="A48" t="s">
        <v>237</v>
      </c>
      <c r="B48" s="43" t="s">
        <v>122</v>
      </c>
      <c r="C48" s="43" t="s">
        <v>277</v>
      </c>
      <c r="D48" s="49">
        <v>0</v>
      </c>
      <c r="E48" s="49">
        <v>0</v>
      </c>
      <c r="F48" s="49">
        <v>0</v>
      </c>
      <c r="G48" s="49">
        <v>1</v>
      </c>
      <c r="H48" s="49">
        <v>0</v>
      </c>
    </row>
    <row r="49" spans="1:8">
      <c r="A49" t="s">
        <v>157</v>
      </c>
      <c r="B49" s="43" t="s">
        <v>122</v>
      </c>
      <c r="C49" s="43" t="s">
        <v>278</v>
      </c>
      <c r="D49" s="49">
        <v>25</v>
      </c>
      <c r="E49" s="49">
        <v>25</v>
      </c>
      <c r="F49" s="49">
        <v>31</v>
      </c>
      <c r="G49" s="49">
        <v>27</v>
      </c>
      <c r="H49" s="49">
        <v>13</v>
      </c>
    </row>
    <row r="50" spans="1:8">
      <c r="A50" t="s">
        <v>240</v>
      </c>
      <c r="B50" s="43" t="s">
        <v>122</v>
      </c>
      <c r="C50" s="43" t="s">
        <v>279</v>
      </c>
      <c r="D50" s="49">
        <v>22</v>
      </c>
      <c r="E50" s="49">
        <v>19</v>
      </c>
      <c r="F50" s="49">
        <v>25</v>
      </c>
      <c r="G50" s="49">
        <v>22</v>
      </c>
      <c r="H50" s="49">
        <v>11</v>
      </c>
    </row>
    <row r="51" spans="1:8">
      <c r="A51" t="s">
        <v>242</v>
      </c>
      <c r="B51" s="50" t="s">
        <v>122</v>
      </c>
      <c r="C51" s="43" t="s">
        <v>280</v>
      </c>
      <c r="D51" s="49">
        <v>3</v>
      </c>
      <c r="E51" s="49">
        <v>6</v>
      </c>
      <c r="F51" s="49">
        <v>6</v>
      </c>
      <c r="G51" s="49">
        <v>5</v>
      </c>
      <c r="H51" s="49">
        <v>2</v>
      </c>
    </row>
    <row r="52" spans="1:8">
      <c r="A52" t="s">
        <v>173</v>
      </c>
      <c r="B52" s="43" t="s">
        <v>122</v>
      </c>
      <c r="C52" s="43" t="s">
        <v>281</v>
      </c>
      <c r="D52" s="49">
        <v>3</v>
      </c>
      <c r="E52" s="49">
        <v>0</v>
      </c>
      <c r="F52" s="49">
        <v>3</v>
      </c>
      <c r="G52" s="49">
        <v>1</v>
      </c>
      <c r="H52" s="49">
        <v>2</v>
      </c>
    </row>
    <row r="53" spans="1:8">
      <c r="A53" t="s">
        <v>176</v>
      </c>
      <c r="B53" s="43" t="s">
        <v>122</v>
      </c>
      <c r="C53" s="43" t="s">
        <v>282</v>
      </c>
      <c r="D53" s="49">
        <v>24</v>
      </c>
      <c r="E53" s="49">
        <v>19</v>
      </c>
      <c r="F53" s="49">
        <v>22</v>
      </c>
      <c r="G53" s="49">
        <v>25</v>
      </c>
      <c r="H53" s="49">
        <v>18</v>
      </c>
    </row>
    <row r="54" spans="1:8">
      <c r="A54" t="s">
        <v>179</v>
      </c>
      <c r="B54" s="51" t="s">
        <v>122</v>
      </c>
      <c r="C54" s="43" t="s">
        <v>283</v>
      </c>
      <c r="D54" s="49">
        <v>9</v>
      </c>
      <c r="E54" s="49">
        <v>12</v>
      </c>
      <c r="F54" s="49">
        <v>6</v>
      </c>
      <c r="G54" s="49">
        <v>8</v>
      </c>
      <c r="H54" s="49">
        <v>8</v>
      </c>
    </row>
    <row r="55" spans="1:8">
      <c r="A55" t="s">
        <v>181</v>
      </c>
      <c r="B55" s="50" t="s">
        <v>122</v>
      </c>
      <c r="C55" s="43" t="s">
        <v>284</v>
      </c>
      <c r="D55" s="49">
        <v>3</v>
      </c>
      <c r="E55" s="49">
        <v>4</v>
      </c>
      <c r="F55" s="49">
        <v>11</v>
      </c>
      <c r="G55" s="49">
        <v>6</v>
      </c>
      <c r="H55" s="49">
        <v>11</v>
      </c>
    </row>
    <row r="56" spans="1:8">
      <c r="A56" t="s">
        <v>183</v>
      </c>
      <c r="B56" s="43" t="s">
        <v>122</v>
      </c>
      <c r="C56" s="43" t="s">
        <v>285</v>
      </c>
      <c r="D56" s="49">
        <v>4</v>
      </c>
      <c r="E56" s="49">
        <v>3</v>
      </c>
      <c r="F56" s="49">
        <v>4</v>
      </c>
      <c r="G56" s="49">
        <v>4</v>
      </c>
      <c r="H56" s="49">
        <v>2</v>
      </c>
    </row>
    <row r="57" spans="1:8">
      <c r="A57" t="s">
        <v>185</v>
      </c>
      <c r="B57" s="43" t="s">
        <v>122</v>
      </c>
      <c r="C57" s="43" t="s">
        <v>286</v>
      </c>
      <c r="D57" s="49">
        <v>23</v>
      </c>
      <c r="E57" s="49">
        <v>14</v>
      </c>
      <c r="F57" s="49">
        <v>18</v>
      </c>
      <c r="G57" s="49">
        <v>20</v>
      </c>
      <c r="H57" s="49">
        <v>10</v>
      </c>
    </row>
    <row r="58" spans="1:8">
      <c r="A58" t="s">
        <v>250</v>
      </c>
      <c r="B58" s="43" t="s">
        <v>122</v>
      </c>
      <c r="C58" s="43" t="s">
        <v>287</v>
      </c>
      <c r="D58" s="49">
        <v>37</v>
      </c>
      <c r="E58" s="49">
        <v>38</v>
      </c>
      <c r="F58" s="49">
        <v>24</v>
      </c>
      <c r="G58" s="49">
        <v>34</v>
      </c>
      <c r="H58" s="49">
        <v>34</v>
      </c>
    </row>
    <row r="59" spans="1:8">
      <c r="A59" t="s">
        <v>90</v>
      </c>
      <c r="B59" s="43" t="s">
        <v>130</v>
      </c>
      <c r="C59" s="43" t="s">
        <v>214</v>
      </c>
      <c r="D59" s="49">
        <v>295</v>
      </c>
      <c r="E59" s="49">
        <v>239</v>
      </c>
      <c r="F59" s="49">
        <v>280</v>
      </c>
      <c r="G59" s="49">
        <v>249</v>
      </c>
      <c r="H59" s="49">
        <v>263</v>
      </c>
    </row>
    <row r="60" spans="1:8">
      <c r="A60" t="s">
        <v>100</v>
      </c>
      <c r="B60" s="43" t="s">
        <v>130</v>
      </c>
      <c r="C60" s="43" t="s">
        <v>288</v>
      </c>
      <c r="D60" s="49">
        <v>282</v>
      </c>
      <c r="E60" s="49">
        <v>219</v>
      </c>
      <c r="F60" s="49">
        <v>270</v>
      </c>
      <c r="G60" s="49">
        <v>236</v>
      </c>
      <c r="H60" s="49">
        <v>252</v>
      </c>
    </row>
    <row r="61" spans="1:8">
      <c r="A61" t="s">
        <v>110</v>
      </c>
      <c r="B61" s="43" t="s">
        <v>130</v>
      </c>
      <c r="C61" s="43" t="s">
        <v>289</v>
      </c>
      <c r="D61" s="49">
        <v>13</v>
      </c>
      <c r="E61" s="49">
        <v>20</v>
      </c>
      <c r="F61" s="49">
        <v>10</v>
      </c>
      <c r="G61" s="49">
        <v>13</v>
      </c>
      <c r="H61" s="49">
        <v>11</v>
      </c>
    </row>
    <row r="62" spans="1:8">
      <c r="A62" t="s">
        <v>116</v>
      </c>
      <c r="B62" s="50" t="s">
        <v>130</v>
      </c>
      <c r="C62" s="43" t="s">
        <v>290</v>
      </c>
      <c r="D62" s="49">
        <v>56</v>
      </c>
      <c r="E62" s="49">
        <v>37</v>
      </c>
      <c r="F62" s="49">
        <v>45</v>
      </c>
      <c r="G62" s="49">
        <v>39</v>
      </c>
      <c r="H62" s="49">
        <v>42</v>
      </c>
    </row>
    <row r="63" spans="1:8">
      <c r="A63" t="s">
        <v>230</v>
      </c>
      <c r="B63" s="43" t="s">
        <v>130</v>
      </c>
      <c r="C63" s="43" t="s">
        <v>291</v>
      </c>
      <c r="D63" s="49">
        <v>55</v>
      </c>
      <c r="E63" s="49">
        <v>34</v>
      </c>
      <c r="F63" s="49">
        <v>43</v>
      </c>
      <c r="G63" s="49">
        <v>35</v>
      </c>
      <c r="H63" s="49">
        <v>39</v>
      </c>
    </row>
    <row r="64" spans="1:8">
      <c r="A64" t="s">
        <v>232</v>
      </c>
      <c r="B64" s="43" t="s">
        <v>130</v>
      </c>
      <c r="C64" s="43" t="s">
        <v>292</v>
      </c>
      <c r="D64" s="49">
        <v>1</v>
      </c>
      <c r="E64" s="49">
        <v>3</v>
      </c>
      <c r="F64" s="49">
        <v>2</v>
      </c>
      <c r="G64" s="49">
        <v>4</v>
      </c>
      <c r="H64" s="49">
        <v>3</v>
      </c>
    </row>
    <row r="65" spans="1:8">
      <c r="A65" t="s">
        <v>140</v>
      </c>
      <c r="B65" s="43" t="s">
        <v>130</v>
      </c>
      <c r="C65" s="43" t="s">
        <v>293</v>
      </c>
      <c r="D65" s="49">
        <v>2</v>
      </c>
      <c r="E65" s="49">
        <v>5</v>
      </c>
      <c r="F65" s="49">
        <v>1</v>
      </c>
      <c r="G65" s="49">
        <v>0</v>
      </c>
      <c r="H65" s="49">
        <v>4</v>
      </c>
    </row>
    <row r="66" spans="1:8">
      <c r="A66" t="s">
        <v>235</v>
      </c>
      <c r="B66" s="43" t="s">
        <v>130</v>
      </c>
      <c r="C66" s="43" t="s">
        <v>294</v>
      </c>
      <c r="D66" s="49">
        <v>0</v>
      </c>
      <c r="E66" s="49">
        <v>1</v>
      </c>
      <c r="F66" s="49">
        <v>0</v>
      </c>
      <c r="G66" s="49">
        <v>0</v>
      </c>
      <c r="H66" s="49">
        <v>3</v>
      </c>
    </row>
    <row r="67" spans="1:8">
      <c r="A67" t="s">
        <v>237</v>
      </c>
      <c r="B67" s="43" t="s">
        <v>130</v>
      </c>
      <c r="C67" s="43" t="s">
        <v>295</v>
      </c>
      <c r="D67" s="49">
        <v>2</v>
      </c>
      <c r="E67" s="49">
        <v>4</v>
      </c>
      <c r="F67" s="49">
        <v>1</v>
      </c>
      <c r="G67" s="49">
        <v>0</v>
      </c>
      <c r="H67" s="49">
        <v>1</v>
      </c>
    </row>
    <row r="68" spans="1:8">
      <c r="A68" t="s">
        <v>157</v>
      </c>
      <c r="B68" s="43" t="s">
        <v>130</v>
      </c>
      <c r="C68" s="43" t="s">
        <v>296</v>
      </c>
      <c r="D68" s="49">
        <v>48</v>
      </c>
      <c r="E68" s="49">
        <v>41</v>
      </c>
      <c r="F68" s="49">
        <v>39</v>
      </c>
      <c r="G68" s="49">
        <v>48</v>
      </c>
      <c r="H68" s="49">
        <v>45</v>
      </c>
    </row>
    <row r="69" spans="1:8">
      <c r="A69" t="s">
        <v>240</v>
      </c>
      <c r="B69" s="43" t="s">
        <v>130</v>
      </c>
      <c r="C69" s="43" t="s">
        <v>297</v>
      </c>
      <c r="D69" s="49">
        <v>38</v>
      </c>
      <c r="E69" s="49">
        <v>28</v>
      </c>
      <c r="F69" s="49">
        <v>32</v>
      </c>
      <c r="G69" s="49">
        <v>39</v>
      </c>
      <c r="H69" s="49">
        <v>38</v>
      </c>
    </row>
    <row r="70" spans="1:8">
      <c r="A70" t="s">
        <v>242</v>
      </c>
      <c r="B70" s="50" t="s">
        <v>130</v>
      </c>
      <c r="C70" s="43" t="s">
        <v>298</v>
      </c>
      <c r="D70" s="49">
        <v>10</v>
      </c>
      <c r="E70" s="49">
        <v>13</v>
      </c>
      <c r="F70" s="49">
        <v>7</v>
      </c>
      <c r="G70" s="49">
        <v>9</v>
      </c>
      <c r="H70" s="49">
        <v>7</v>
      </c>
    </row>
    <row r="71" spans="1:8">
      <c r="A71" t="s">
        <v>173</v>
      </c>
      <c r="B71" s="43" t="s">
        <v>130</v>
      </c>
      <c r="C71" s="43" t="s">
        <v>299</v>
      </c>
      <c r="D71" s="49">
        <v>1</v>
      </c>
      <c r="E71" s="49">
        <v>4</v>
      </c>
      <c r="F71" s="49">
        <v>3</v>
      </c>
      <c r="G71" s="49">
        <v>2</v>
      </c>
      <c r="H71" s="49">
        <v>2</v>
      </c>
    </row>
    <row r="72" spans="1:8">
      <c r="A72" t="s">
        <v>176</v>
      </c>
      <c r="B72" s="43" t="s">
        <v>130</v>
      </c>
      <c r="C72" s="43" t="s">
        <v>300</v>
      </c>
      <c r="D72" s="49">
        <v>43</v>
      </c>
      <c r="E72" s="49">
        <v>47</v>
      </c>
      <c r="F72" s="49">
        <v>39</v>
      </c>
      <c r="G72" s="49">
        <v>39</v>
      </c>
      <c r="H72" s="49">
        <v>35</v>
      </c>
    </row>
    <row r="73" spans="1:8">
      <c r="A73" t="s">
        <v>179</v>
      </c>
      <c r="B73" s="51" t="s">
        <v>130</v>
      </c>
      <c r="C73" s="43" t="s">
        <v>301</v>
      </c>
      <c r="D73" s="49">
        <v>14</v>
      </c>
      <c r="E73" s="49">
        <v>14</v>
      </c>
      <c r="F73" s="49">
        <v>17</v>
      </c>
      <c r="G73" s="49">
        <v>15</v>
      </c>
      <c r="H73" s="49">
        <v>16</v>
      </c>
    </row>
    <row r="74" spans="1:8">
      <c r="A74" t="s">
        <v>181</v>
      </c>
      <c r="B74" s="43" t="s">
        <v>130</v>
      </c>
      <c r="C74" s="43" t="s">
        <v>302</v>
      </c>
      <c r="D74" s="49">
        <v>21</v>
      </c>
      <c r="E74" s="49">
        <v>9</v>
      </c>
      <c r="F74" s="49">
        <v>17</v>
      </c>
      <c r="G74" s="49">
        <v>16</v>
      </c>
      <c r="H74" s="49">
        <v>17</v>
      </c>
    </row>
    <row r="75" spans="1:8">
      <c r="A75" t="s">
        <v>183</v>
      </c>
      <c r="B75" s="43" t="s">
        <v>130</v>
      </c>
      <c r="C75" s="43" t="s">
        <v>303</v>
      </c>
      <c r="D75" s="49">
        <v>8</v>
      </c>
      <c r="E75" s="49">
        <v>7</v>
      </c>
      <c r="F75" s="49">
        <v>7</v>
      </c>
      <c r="G75" s="49">
        <v>7</v>
      </c>
      <c r="H75" s="49">
        <v>11</v>
      </c>
    </row>
    <row r="76" spans="1:8">
      <c r="A76" t="s">
        <v>185</v>
      </c>
      <c r="B76" s="43" t="s">
        <v>130</v>
      </c>
      <c r="C76" s="43" t="s">
        <v>304</v>
      </c>
      <c r="D76" s="49">
        <v>29</v>
      </c>
      <c r="E76" s="49">
        <v>26</v>
      </c>
      <c r="F76" s="49">
        <v>22</v>
      </c>
      <c r="G76" s="49">
        <v>24</v>
      </c>
      <c r="H76" s="49">
        <v>34</v>
      </c>
    </row>
    <row r="77" spans="1:8">
      <c r="A77" t="s">
        <v>250</v>
      </c>
      <c r="B77" s="43" t="s">
        <v>130</v>
      </c>
      <c r="C77" s="43" t="s">
        <v>305</v>
      </c>
      <c r="D77" s="49">
        <v>73</v>
      </c>
      <c r="E77" s="49">
        <v>49</v>
      </c>
      <c r="F77" s="49">
        <v>90</v>
      </c>
      <c r="G77" s="49">
        <v>59</v>
      </c>
      <c r="H77" s="49">
        <v>57</v>
      </c>
    </row>
    <row r="78" spans="1:8">
      <c r="A78" t="s">
        <v>90</v>
      </c>
      <c r="B78" s="43" t="s">
        <v>139</v>
      </c>
      <c r="C78" s="43" t="s">
        <v>218</v>
      </c>
      <c r="D78" s="49">
        <v>236</v>
      </c>
      <c r="E78" s="49">
        <v>238</v>
      </c>
      <c r="F78" s="49">
        <v>248</v>
      </c>
      <c r="G78" s="49">
        <v>243</v>
      </c>
      <c r="H78" s="49">
        <v>229</v>
      </c>
    </row>
    <row r="79" spans="1:8">
      <c r="A79" t="s">
        <v>100</v>
      </c>
      <c r="B79" s="43" t="s">
        <v>139</v>
      </c>
      <c r="C79" s="43" t="s">
        <v>306</v>
      </c>
      <c r="D79" s="49">
        <v>226</v>
      </c>
      <c r="E79" s="49">
        <v>231</v>
      </c>
      <c r="F79" s="49">
        <v>239</v>
      </c>
      <c r="G79" s="49">
        <v>233</v>
      </c>
      <c r="H79" s="49">
        <v>220</v>
      </c>
    </row>
    <row r="80" spans="1:8">
      <c r="A80" t="s">
        <v>110</v>
      </c>
      <c r="B80" s="50" t="s">
        <v>139</v>
      </c>
      <c r="C80" s="43" t="s">
        <v>307</v>
      </c>
      <c r="D80" s="49">
        <v>10</v>
      </c>
      <c r="E80" s="49">
        <v>7</v>
      </c>
      <c r="F80" s="49">
        <v>9</v>
      </c>
      <c r="G80" s="49">
        <v>10</v>
      </c>
      <c r="H80" s="49">
        <v>9</v>
      </c>
    </row>
    <row r="81" spans="1:8">
      <c r="A81" t="s">
        <v>116</v>
      </c>
      <c r="B81" s="43" t="s">
        <v>139</v>
      </c>
      <c r="C81" s="43" t="s">
        <v>308</v>
      </c>
      <c r="D81" s="49">
        <v>54</v>
      </c>
      <c r="E81" s="49">
        <v>40</v>
      </c>
      <c r="F81" s="49">
        <v>43</v>
      </c>
      <c r="G81" s="49">
        <v>41</v>
      </c>
      <c r="H81" s="49">
        <v>30</v>
      </c>
    </row>
    <row r="82" spans="1:8">
      <c r="A82" t="s">
        <v>230</v>
      </c>
      <c r="B82" s="43" t="s">
        <v>139</v>
      </c>
      <c r="C82" s="43" t="s">
        <v>309</v>
      </c>
      <c r="D82" s="49">
        <v>49</v>
      </c>
      <c r="E82" s="49">
        <v>40</v>
      </c>
      <c r="F82" s="49">
        <v>41</v>
      </c>
      <c r="G82" s="49">
        <v>39</v>
      </c>
      <c r="H82" s="49">
        <v>29</v>
      </c>
    </row>
    <row r="83" spans="1:8">
      <c r="A83" t="s">
        <v>232</v>
      </c>
      <c r="B83" s="43" t="s">
        <v>139</v>
      </c>
      <c r="C83" s="43" t="s">
        <v>310</v>
      </c>
      <c r="D83" s="49">
        <v>5</v>
      </c>
      <c r="E83" s="49">
        <v>0</v>
      </c>
      <c r="F83" s="49">
        <v>2</v>
      </c>
      <c r="G83" s="49">
        <v>2</v>
      </c>
      <c r="H83" s="49">
        <v>1</v>
      </c>
    </row>
    <row r="84" spans="1:8">
      <c r="A84" t="s">
        <v>140</v>
      </c>
      <c r="B84" s="43" t="s">
        <v>139</v>
      </c>
      <c r="C84" s="43" t="s">
        <v>311</v>
      </c>
      <c r="D84" s="49">
        <v>1</v>
      </c>
      <c r="E84" s="49">
        <v>2</v>
      </c>
      <c r="F84" s="49">
        <v>1</v>
      </c>
      <c r="G84" s="49">
        <v>2</v>
      </c>
      <c r="H84" s="49">
        <v>1</v>
      </c>
    </row>
    <row r="85" spans="1:8">
      <c r="A85" t="s">
        <v>235</v>
      </c>
      <c r="B85" s="43" t="s">
        <v>139</v>
      </c>
      <c r="C85" s="43" t="s">
        <v>312</v>
      </c>
      <c r="D85" s="49">
        <v>0</v>
      </c>
      <c r="E85" s="49">
        <v>1</v>
      </c>
      <c r="F85" s="49">
        <v>0</v>
      </c>
      <c r="G85" s="49">
        <v>1</v>
      </c>
      <c r="H85" s="49">
        <v>1</v>
      </c>
    </row>
    <row r="86" spans="1:8">
      <c r="A86" t="s">
        <v>237</v>
      </c>
      <c r="B86" s="43" t="s">
        <v>139</v>
      </c>
      <c r="C86" s="43" t="s">
        <v>313</v>
      </c>
      <c r="D86" s="49">
        <v>1</v>
      </c>
      <c r="E86" s="49">
        <v>1</v>
      </c>
      <c r="F86" s="49">
        <v>1</v>
      </c>
      <c r="G86" s="49">
        <v>1</v>
      </c>
      <c r="H86" s="49">
        <v>0</v>
      </c>
    </row>
    <row r="87" spans="1:8">
      <c r="A87" t="s">
        <v>157</v>
      </c>
      <c r="B87" s="43" t="s">
        <v>139</v>
      </c>
      <c r="C87" s="43" t="s">
        <v>314</v>
      </c>
      <c r="D87" s="49">
        <v>31</v>
      </c>
      <c r="E87" s="49">
        <v>42</v>
      </c>
      <c r="F87" s="49">
        <v>33</v>
      </c>
      <c r="G87" s="49">
        <v>30</v>
      </c>
      <c r="H87" s="49">
        <v>49</v>
      </c>
    </row>
    <row r="88" spans="1:8">
      <c r="A88" t="s">
        <v>240</v>
      </c>
      <c r="B88" s="50" t="s">
        <v>139</v>
      </c>
      <c r="C88" s="43" t="s">
        <v>315</v>
      </c>
      <c r="D88" s="49">
        <v>27</v>
      </c>
      <c r="E88" s="49">
        <v>36</v>
      </c>
      <c r="F88" s="49">
        <v>27</v>
      </c>
      <c r="G88" s="49">
        <v>23</v>
      </c>
      <c r="H88" s="49">
        <v>41</v>
      </c>
    </row>
    <row r="89" spans="1:8">
      <c r="A89" t="s">
        <v>242</v>
      </c>
      <c r="B89" s="43" t="s">
        <v>139</v>
      </c>
      <c r="C89" s="43" t="s">
        <v>316</v>
      </c>
      <c r="D89" s="49">
        <v>4</v>
      </c>
      <c r="E89" s="49">
        <v>6</v>
      </c>
      <c r="F89" s="49">
        <v>6</v>
      </c>
      <c r="G89" s="49">
        <v>7</v>
      </c>
      <c r="H89" s="49">
        <v>8</v>
      </c>
    </row>
    <row r="90" spans="1:8">
      <c r="A90" t="s">
        <v>173</v>
      </c>
      <c r="B90" s="43" t="s">
        <v>139</v>
      </c>
      <c r="C90" s="43" t="s">
        <v>317</v>
      </c>
      <c r="D90" s="49">
        <v>8</v>
      </c>
      <c r="E90" s="49">
        <v>5</v>
      </c>
      <c r="F90" s="49">
        <v>4</v>
      </c>
      <c r="G90" s="49">
        <v>0</v>
      </c>
      <c r="H90" s="49">
        <v>2</v>
      </c>
    </row>
    <row r="91" spans="1:8">
      <c r="A91" t="s">
        <v>176</v>
      </c>
      <c r="B91" s="51" t="s">
        <v>139</v>
      </c>
      <c r="C91" s="43" t="s">
        <v>318</v>
      </c>
      <c r="D91" s="49">
        <v>27</v>
      </c>
      <c r="E91" s="49">
        <v>39</v>
      </c>
      <c r="F91" s="49">
        <v>42</v>
      </c>
      <c r="G91" s="49">
        <v>32</v>
      </c>
      <c r="H91" s="49">
        <v>35</v>
      </c>
    </row>
    <row r="92" spans="1:8">
      <c r="A92" t="s">
        <v>179</v>
      </c>
      <c r="B92" s="43" t="s">
        <v>139</v>
      </c>
      <c r="C92" s="43" t="s">
        <v>319</v>
      </c>
      <c r="D92" s="49">
        <v>9</v>
      </c>
      <c r="E92" s="49">
        <v>7</v>
      </c>
      <c r="F92" s="49">
        <v>10</v>
      </c>
      <c r="G92" s="49">
        <v>12</v>
      </c>
      <c r="H92" s="49">
        <v>10</v>
      </c>
    </row>
    <row r="93" spans="1:8">
      <c r="A93" t="s">
        <v>181</v>
      </c>
      <c r="B93" s="43" t="s">
        <v>139</v>
      </c>
      <c r="C93" s="43" t="s">
        <v>320</v>
      </c>
      <c r="D93" s="49">
        <v>14</v>
      </c>
      <c r="E93" s="49">
        <v>12</v>
      </c>
      <c r="F93" s="49">
        <v>10</v>
      </c>
      <c r="G93" s="49">
        <v>19</v>
      </c>
      <c r="H93" s="49">
        <v>15</v>
      </c>
    </row>
    <row r="94" spans="1:8">
      <c r="A94" t="s">
        <v>183</v>
      </c>
      <c r="B94" s="43" t="s">
        <v>139</v>
      </c>
      <c r="C94" s="43" t="s">
        <v>321</v>
      </c>
      <c r="D94" s="49">
        <v>1</v>
      </c>
      <c r="E94" s="49">
        <v>0</v>
      </c>
      <c r="F94" s="49">
        <v>2</v>
      </c>
      <c r="G94" s="49">
        <v>0</v>
      </c>
      <c r="H94" s="49">
        <v>2</v>
      </c>
    </row>
    <row r="95" spans="1:8">
      <c r="A95" t="s">
        <v>185</v>
      </c>
      <c r="B95" s="43" t="s">
        <v>139</v>
      </c>
      <c r="C95" s="43" t="s">
        <v>322</v>
      </c>
      <c r="D95" s="49">
        <v>21</v>
      </c>
      <c r="E95" s="49">
        <v>28</v>
      </c>
      <c r="F95" s="49">
        <v>25</v>
      </c>
      <c r="G95" s="49">
        <v>34</v>
      </c>
      <c r="H95" s="49">
        <v>17</v>
      </c>
    </row>
    <row r="96" spans="1:8">
      <c r="A96" t="s">
        <v>250</v>
      </c>
      <c r="B96" s="43" t="s">
        <v>139</v>
      </c>
      <c r="C96" s="43" t="s">
        <v>323</v>
      </c>
      <c r="D96" s="49">
        <v>70</v>
      </c>
      <c r="E96" s="49">
        <v>63</v>
      </c>
      <c r="F96" s="49">
        <v>78</v>
      </c>
      <c r="G96" s="49">
        <v>73</v>
      </c>
      <c r="H96" s="49">
        <v>68</v>
      </c>
    </row>
    <row r="97" spans="1:8">
      <c r="A97" t="s">
        <v>90</v>
      </c>
      <c r="B97" s="43" t="s">
        <v>107</v>
      </c>
      <c r="C97" s="43" t="s">
        <v>205</v>
      </c>
      <c r="D97" s="49">
        <v>563</v>
      </c>
      <c r="E97" s="49">
        <v>581</v>
      </c>
      <c r="F97" s="49">
        <v>588</v>
      </c>
      <c r="G97" s="49">
        <v>633</v>
      </c>
      <c r="H97" s="49">
        <v>579</v>
      </c>
    </row>
    <row r="98" spans="1:8">
      <c r="A98" t="s">
        <v>100</v>
      </c>
      <c r="B98" s="50" t="s">
        <v>107</v>
      </c>
      <c r="C98" s="43" t="s">
        <v>324</v>
      </c>
      <c r="D98" s="49">
        <v>485</v>
      </c>
      <c r="E98" s="49">
        <v>512</v>
      </c>
      <c r="F98" s="49">
        <v>538</v>
      </c>
      <c r="G98" s="49">
        <v>572</v>
      </c>
      <c r="H98" s="49">
        <v>515</v>
      </c>
    </row>
    <row r="99" spans="1:8">
      <c r="A99" t="s">
        <v>110</v>
      </c>
      <c r="B99" s="43" t="s">
        <v>107</v>
      </c>
      <c r="C99" s="43" t="s">
        <v>325</v>
      </c>
      <c r="D99" s="49">
        <v>78</v>
      </c>
      <c r="E99" s="49">
        <v>69</v>
      </c>
      <c r="F99" s="49">
        <v>50</v>
      </c>
      <c r="G99" s="49">
        <v>61</v>
      </c>
      <c r="H99" s="49">
        <v>64</v>
      </c>
    </row>
    <row r="100" spans="1:8">
      <c r="A100" t="s">
        <v>116</v>
      </c>
      <c r="B100" s="43" t="s">
        <v>107</v>
      </c>
      <c r="C100" s="43" t="s">
        <v>326</v>
      </c>
      <c r="D100" s="49">
        <v>128</v>
      </c>
      <c r="E100" s="49">
        <v>114</v>
      </c>
      <c r="F100" s="49">
        <v>110</v>
      </c>
      <c r="G100" s="49">
        <v>109</v>
      </c>
      <c r="H100" s="49">
        <v>122</v>
      </c>
    </row>
    <row r="101" spans="1:8">
      <c r="A101" t="s">
        <v>230</v>
      </c>
      <c r="B101" s="43" t="s">
        <v>107</v>
      </c>
      <c r="C101" s="43" t="s">
        <v>327</v>
      </c>
      <c r="D101" s="49">
        <v>71</v>
      </c>
      <c r="E101" s="49">
        <v>63</v>
      </c>
      <c r="F101" s="49">
        <v>74</v>
      </c>
      <c r="G101" s="49">
        <v>78</v>
      </c>
      <c r="H101" s="49">
        <v>72</v>
      </c>
    </row>
    <row r="102" spans="1:8">
      <c r="A102" t="s">
        <v>232</v>
      </c>
      <c r="B102" s="43" t="s">
        <v>107</v>
      </c>
      <c r="C102" s="43" t="s">
        <v>328</v>
      </c>
      <c r="D102" s="49">
        <v>57</v>
      </c>
      <c r="E102" s="49">
        <v>51</v>
      </c>
      <c r="F102" s="49">
        <v>36</v>
      </c>
      <c r="G102" s="49">
        <v>31</v>
      </c>
      <c r="H102" s="49">
        <v>50</v>
      </c>
    </row>
    <row r="103" spans="1:8">
      <c r="A103" t="s">
        <v>140</v>
      </c>
      <c r="B103" s="43" t="s">
        <v>107</v>
      </c>
      <c r="C103" s="43" t="s">
        <v>329</v>
      </c>
      <c r="D103" s="49">
        <v>9</v>
      </c>
      <c r="E103" s="49">
        <v>10</v>
      </c>
      <c r="F103" s="49">
        <v>2</v>
      </c>
      <c r="G103" s="49">
        <v>5</v>
      </c>
      <c r="H103" s="49">
        <v>6</v>
      </c>
    </row>
    <row r="104" spans="1:8">
      <c r="A104" t="s">
        <v>235</v>
      </c>
      <c r="B104" s="43" t="s">
        <v>107</v>
      </c>
      <c r="C104" s="43" t="s">
        <v>330</v>
      </c>
      <c r="D104" s="49">
        <v>7</v>
      </c>
      <c r="E104" s="49">
        <v>5</v>
      </c>
      <c r="F104" s="49">
        <v>2</v>
      </c>
      <c r="G104" s="49">
        <v>3</v>
      </c>
      <c r="H104" s="49">
        <v>5</v>
      </c>
    </row>
    <row r="105" spans="1:8">
      <c r="A105" t="s">
        <v>237</v>
      </c>
      <c r="B105" s="43" t="s">
        <v>107</v>
      </c>
      <c r="C105" s="43" t="s">
        <v>331</v>
      </c>
      <c r="D105" s="49">
        <v>2</v>
      </c>
      <c r="E105" s="49">
        <v>5</v>
      </c>
      <c r="F105" s="49">
        <v>0</v>
      </c>
      <c r="G105" s="49">
        <v>2</v>
      </c>
      <c r="H105" s="49">
        <v>1</v>
      </c>
    </row>
    <row r="106" spans="1:8">
      <c r="A106" t="s">
        <v>157</v>
      </c>
      <c r="B106" s="50" t="s">
        <v>107</v>
      </c>
      <c r="C106" s="43" t="s">
        <v>332</v>
      </c>
      <c r="D106" s="49">
        <v>68</v>
      </c>
      <c r="E106" s="49">
        <v>79</v>
      </c>
      <c r="F106" s="49">
        <v>64</v>
      </c>
      <c r="G106" s="49">
        <v>91</v>
      </c>
      <c r="H106" s="49">
        <v>77</v>
      </c>
    </row>
    <row r="107" spans="1:8">
      <c r="A107" t="s">
        <v>240</v>
      </c>
      <c r="B107" s="43" t="s">
        <v>107</v>
      </c>
      <c r="C107" s="43" t="s">
        <v>333</v>
      </c>
      <c r="D107" s="49">
        <v>49</v>
      </c>
      <c r="E107" s="49">
        <v>66</v>
      </c>
      <c r="F107" s="49">
        <v>50</v>
      </c>
      <c r="G107" s="49">
        <v>63</v>
      </c>
      <c r="H107" s="49">
        <v>64</v>
      </c>
    </row>
    <row r="108" spans="1:8">
      <c r="A108" t="s">
        <v>242</v>
      </c>
      <c r="B108" s="43" t="s">
        <v>107</v>
      </c>
      <c r="C108" s="43" t="s">
        <v>334</v>
      </c>
      <c r="D108" s="49">
        <v>19</v>
      </c>
      <c r="E108" s="49">
        <v>13</v>
      </c>
      <c r="F108" s="49">
        <v>14</v>
      </c>
      <c r="G108" s="49">
        <v>28</v>
      </c>
      <c r="H108" s="49">
        <v>13</v>
      </c>
    </row>
    <row r="109" spans="1:8">
      <c r="A109" t="s">
        <v>173</v>
      </c>
      <c r="B109" s="51" t="s">
        <v>107</v>
      </c>
      <c r="C109" s="43" t="s">
        <v>335</v>
      </c>
      <c r="D109" s="49">
        <v>24</v>
      </c>
      <c r="E109" s="49">
        <v>26</v>
      </c>
      <c r="F109" s="49">
        <v>26</v>
      </c>
      <c r="G109" s="49">
        <v>26</v>
      </c>
      <c r="H109" s="49">
        <v>20</v>
      </c>
    </row>
    <row r="110" spans="1:8">
      <c r="A110" t="s">
        <v>176</v>
      </c>
      <c r="B110" s="43" t="s">
        <v>107</v>
      </c>
      <c r="C110" s="43" t="s">
        <v>336</v>
      </c>
      <c r="D110" s="49">
        <v>76</v>
      </c>
      <c r="E110" s="49">
        <v>104</v>
      </c>
      <c r="F110" s="49">
        <v>94</v>
      </c>
      <c r="G110" s="49">
        <v>96</v>
      </c>
      <c r="H110" s="49">
        <v>99</v>
      </c>
    </row>
    <row r="111" spans="1:8">
      <c r="A111" t="s">
        <v>179</v>
      </c>
      <c r="B111" s="43" t="s">
        <v>107</v>
      </c>
      <c r="C111" s="43" t="s">
        <v>337</v>
      </c>
      <c r="D111" s="49">
        <v>37</v>
      </c>
      <c r="E111" s="49">
        <v>29</v>
      </c>
      <c r="F111" s="49">
        <v>32</v>
      </c>
      <c r="G111" s="49">
        <v>37</v>
      </c>
      <c r="H111" s="49">
        <v>41</v>
      </c>
    </row>
    <row r="112" spans="1:8">
      <c r="A112" t="s">
        <v>181</v>
      </c>
      <c r="B112" s="43" t="s">
        <v>107</v>
      </c>
      <c r="C112" s="43" t="s">
        <v>338</v>
      </c>
      <c r="D112" s="49">
        <v>27</v>
      </c>
      <c r="E112" s="49">
        <v>37</v>
      </c>
      <c r="F112" s="49">
        <v>43</v>
      </c>
      <c r="G112" s="49">
        <v>38</v>
      </c>
      <c r="H112" s="49">
        <v>28</v>
      </c>
    </row>
    <row r="113" spans="1:8">
      <c r="A113" t="s">
        <v>183</v>
      </c>
      <c r="B113" s="43" t="s">
        <v>107</v>
      </c>
      <c r="C113" s="43" t="s">
        <v>339</v>
      </c>
      <c r="D113" s="49">
        <v>15</v>
      </c>
      <c r="E113" s="49">
        <v>13</v>
      </c>
      <c r="F113" s="49">
        <v>20</v>
      </c>
      <c r="G113" s="49">
        <v>25</v>
      </c>
      <c r="H113" s="49">
        <v>19</v>
      </c>
    </row>
    <row r="114" spans="1:8">
      <c r="A114" t="s">
        <v>185</v>
      </c>
      <c r="B114" s="43" t="s">
        <v>107</v>
      </c>
      <c r="C114" s="43" t="s">
        <v>340</v>
      </c>
      <c r="D114" s="49">
        <v>67</v>
      </c>
      <c r="E114" s="49">
        <v>65</v>
      </c>
      <c r="F114" s="49">
        <v>52</v>
      </c>
      <c r="G114" s="49">
        <v>64</v>
      </c>
      <c r="H114" s="49">
        <v>63</v>
      </c>
    </row>
    <row r="115" spans="1:8">
      <c r="A115" t="s">
        <v>250</v>
      </c>
      <c r="B115" s="43" t="s">
        <v>107</v>
      </c>
      <c r="C115" s="43" t="s">
        <v>341</v>
      </c>
      <c r="D115" s="49">
        <v>112</v>
      </c>
      <c r="E115" s="49">
        <v>104</v>
      </c>
      <c r="F115" s="49">
        <v>145</v>
      </c>
      <c r="G115" s="49">
        <v>142</v>
      </c>
      <c r="H115" s="49">
        <v>104</v>
      </c>
    </row>
    <row r="116" spans="1:8">
      <c r="A116" t="s">
        <v>90</v>
      </c>
      <c r="B116" s="52" t="s">
        <v>150</v>
      </c>
      <c r="C116" s="43" t="s">
        <v>219</v>
      </c>
      <c r="D116" s="49">
        <v>1625</v>
      </c>
      <c r="E116" s="49">
        <v>1581</v>
      </c>
      <c r="F116" s="49">
        <v>1542</v>
      </c>
      <c r="G116" s="49">
        <v>1564</v>
      </c>
      <c r="H116" s="49">
        <v>1566</v>
      </c>
    </row>
    <row r="117" spans="1:8">
      <c r="A117" t="s">
        <v>100</v>
      </c>
      <c r="B117" s="53" t="s">
        <v>150</v>
      </c>
      <c r="C117" s="43" t="s">
        <v>342</v>
      </c>
      <c r="D117" s="49">
        <v>1472</v>
      </c>
      <c r="E117" s="49">
        <v>1438</v>
      </c>
      <c r="F117" s="49">
        <v>1400</v>
      </c>
      <c r="G117" s="49">
        <v>1426</v>
      </c>
      <c r="H117" s="49">
        <v>1428</v>
      </c>
    </row>
    <row r="118" spans="1:8">
      <c r="A118" t="s">
        <v>110</v>
      </c>
      <c r="B118" s="53" t="s">
        <v>150</v>
      </c>
      <c r="C118" s="43" t="s">
        <v>343</v>
      </c>
      <c r="D118" s="49">
        <v>153</v>
      </c>
      <c r="E118" s="49">
        <v>143</v>
      </c>
      <c r="F118" s="49">
        <v>142</v>
      </c>
      <c r="G118" s="49">
        <v>138</v>
      </c>
      <c r="H118" s="49">
        <v>138</v>
      </c>
    </row>
    <row r="119" spans="1:8">
      <c r="A119" t="s">
        <v>116</v>
      </c>
      <c r="B119" s="53" t="s">
        <v>150</v>
      </c>
      <c r="C119" s="43" t="s">
        <v>344</v>
      </c>
      <c r="D119" s="49">
        <v>319</v>
      </c>
      <c r="E119" s="49">
        <v>314</v>
      </c>
      <c r="F119" s="49">
        <v>292</v>
      </c>
      <c r="G119" s="49">
        <v>293</v>
      </c>
      <c r="H119" s="49">
        <v>286</v>
      </c>
    </row>
    <row r="120" spans="1:8">
      <c r="A120" t="s">
        <v>230</v>
      </c>
      <c r="B120" s="53" t="s">
        <v>150</v>
      </c>
      <c r="C120" s="43" t="s">
        <v>345</v>
      </c>
      <c r="D120" s="49">
        <v>201</v>
      </c>
      <c r="E120" s="49">
        <v>210</v>
      </c>
      <c r="F120" s="49">
        <v>188</v>
      </c>
      <c r="G120" s="49">
        <v>195</v>
      </c>
      <c r="H120" s="49">
        <v>186</v>
      </c>
    </row>
    <row r="121" spans="1:8">
      <c r="A121" t="s">
        <v>232</v>
      </c>
      <c r="B121" s="53" t="s">
        <v>150</v>
      </c>
      <c r="C121" s="43" t="s">
        <v>346</v>
      </c>
      <c r="D121" s="49">
        <v>118</v>
      </c>
      <c r="E121" s="49">
        <v>104</v>
      </c>
      <c r="F121" s="49">
        <v>104</v>
      </c>
      <c r="G121" s="49">
        <v>98</v>
      </c>
      <c r="H121" s="49">
        <v>100</v>
      </c>
    </row>
    <row r="122" spans="1:8">
      <c r="A122" t="s">
        <v>140</v>
      </c>
      <c r="B122" s="53" t="s">
        <v>150</v>
      </c>
      <c r="C122" s="43" t="s">
        <v>347</v>
      </c>
      <c r="D122" s="49">
        <v>30</v>
      </c>
      <c r="E122" s="49">
        <v>27</v>
      </c>
      <c r="F122" s="49">
        <v>23</v>
      </c>
      <c r="G122" s="49">
        <v>20</v>
      </c>
      <c r="H122" s="49">
        <v>29</v>
      </c>
    </row>
    <row r="123" spans="1:8">
      <c r="A123" t="s">
        <v>235</v>
      </c>
      <c r="B123" s="53" t="s">
        <v>150</v>
      </c>
      <c r="C123" s="43" t="s">
        <v>348</v>
      </c>
      <c r="D123" s="49">
        <v>21</v>
      </c>
      <c r="E123" s="49">
        <v>20</v>
      </c>
      <c r="F123" s="49">
        <v>21</v>
      </c>
      <c r="G123" s="49">
        <v>13</v>
      </c>
      <c r="H123" s="49">
        <v>21</v>
      </c>
    </row>
    <row r="124" spans="1:8">
      <c r="A124" t="s">
        <v>237</v>
      </c>
      <c r="B124" s="52" t="s">
        <v>150</v>
      </c>
      <c r="C124" s="43" t="s">
        <v>349</v>
      </c>
      <c r="D124" s="49">
        <v>9</v>
      </c>
      <c r="E124" s="49">
        <v>7</v>
      </c>
      <c r="F124" s="49">
        <v>2</v>
      </c>
      <c r="G124" s="49">
        <v>7</v>
      </c>
      <c r="H124" s="49">
        <v>8</v>
      </c>
    </row>
    <row r="125" spans="1:8">
      <c r="A125" t="s">
        <v>157</v>
      </c>
      <c r="B125" s="53" t="s">
        <v>150</v>
      </c>
      <c r="C125" s="43" t="s">
        <v>350</v>
      </c>
      <c r="D125" s="49">
        <v>172</v>
      </c>
      <c r="E125" s="49">
        <v>178</v>
      </c>
      <c r="F125" s="49">
        <v>185</v>
      </c>
      <c r="G125" s="49">
        <v>177</v>
      </c>
      <c r="H125" s="49">
        <v>181</v>
      </c>
    </row>
    <row r="126" spans="1:8">
      <c r="A126" t="s">
        <v>240</v>
      </c>
      <c r="B126" s="53" t="s">
        <v>150</v>
      </c>
      <c r="C126" s="43" t="s">
        <v>351</v>
      </c>
      <c r="D126" s="49">
        <v>146</v>
      </c>
      <c r="E126" s="49">
        <v>146</v>
      </c>
      <c r="F126" s="49">
        <v>149</v>
      </c>
      <c r="G126" s="49">
        <v>144</v>
      </c>
      <c r="H126" s="49">
        <v>151</v>
      </c>
    </row>
    <row r="127" spans="1:8">
      <c r="A127" t="s">
        <v>242</v>
      </c>
      <c r="B127" s="1" t="s">
        <v>150</v>
      </c>
      <c r="C127" s="43" t="s">
        <v>352</v>
      </c>
      <c r="D127" s="49">
        <v>26</v>
      </c>
      <c r="E127" s="49">
        <v>32</v>
      </c>
      <c r="F127" s="49">
        <v>36</v>
      </c>
      <c r="G127" s="49">
        <v>33</v>
      </c>
      <c r="H127" s="49">
        <v>30</v>
      </c>
    </row>
    <row r="128" spans="1:8">
      <c r="A128" t="s">
        <v>173</v>
      </c>
      <c r="B128" s="53" t="s">
        <v>150</v>
      </c>
      <c r="C128" s="43" t="s">
        <v>353</v>
      </c>
      <c r="D128" s="49">
        <v>113</v>
      </c>
      <c r="E128" s="49">
        <v>98</v>
      </c>
      <c r="F128" s="49">
        <v>100</v>
      </c>
      <c r="G128" s="49">
        <v>112</v>
      </c>
      <c r="H128" s="49">
        <v>102</v>
      </c>
    </row>
    <row r="129" spans="1:8">
      <c r="A129" t="s">
        <v>176</v>
      </c>
      <c r="B129" s="53" t="s">
        <v>150</v>
      </c>
      <c r="C129" s="43" t="s">
        <v>354</v>
      </c>
      <c r="D129" s="49">
        <v>298</v>
      </c>
      <c r="E129" s="49">
        <v>296</v>
      </c>
      <c r="F129" s="49">
        <v>280</v>
      </c>
      <c r="G129" s="49">
        <v>291</v>
      </c>
      <c r="H129" s="49">
        <v>292</v>
      </c>
    </row>
    <row r="130" spans="1:8">
      <c r="A130" t="s">
        <v>179</v>
      </c>
      <c r="B130" s="53" t="s">
        <v>150</v>
      </c>
      <c r="C130" s="43" t="s">
        <v>355</v>
      </c>
      <c r="D130" s="49">
        <v>66</v>
      </c>
      <c r="E130" s="49">
        <v>81</v>
      </c>
      <c r="F130" s="49">
        <v>72</v>
      </c>
      <c r="G130" s="49">
        <v>72</v>
      </c>
      <c r="H130" s="49">
        <v>68</v>
      </c>
    </row>
    <row r="131" spans="1:8">
      <c r="A131" t="s">
        <v>181</v>
      </c>
      <c r="B131" s="53" t="s">
        <v>150</v>
      </c>
      <c r="C131" s="43" t="s">
        <v>356</v>
      </c>
      <c r="D131" s="49">
        <v>110</v>
      </c>
      <c r="E131" s="49">
        <v>99</v>
      </c>
      <c r="F131" s="49">
        <v>111</v>
      </c>
      <c r="G131" s="49">
        <v>110</v>
      </c>
      <c r="H131" s="49">
        <v>90</v>
      </c>
    </row>
    <row r="132" spans="1:8">
      <c r="A132" t="s">
        <v>183</v>
      </c>
      <c r="B132" s="53" t="s">
        <v>150</v>
      </c>
      <c r="C132" s="43" t="s">
        <v>357</v>
      </c>
      <c r="D132" s="49">
        <v>51</v>
      </c>
      <c r="E132" s="49">
        <v>46</v>
      </c>
      <c r="F132" s="49">
        <v>57</v>
      </c>
      <c r="G132" s="49">
        <v>46</v>
      </c>
      <c r="H132" s="49">
        <v>53</v>
      </c>
    </row>
    <row r="133" spans="1:8">
      <c r="A133" t="s">
        <v>185</v>
      </c>
      <c r="B133" s="53" t="s">
        <v>150</v>
      </c>
      <c r="C133" s="43" t="s">
        <v>358</v>
      </c>
      <c r="D133" s="49">
        <v>189</v>
      </c>
      <c r="E133" s="49">
        <v>169</v>
      </c>
      <c r="F133" s="49">
        <v>183</v>
      </c>
      <c r="G133" s="49">
        <v>180</v>
      </c>
      <c r="H133" s="49">
        <v>194</v>
      </c>
    </row>
    <row r="134" spans="1:8">
      <c r="A134" t="s">
        <v>250</v>
      </c>
      <c r="B134" s="52" t="s">
        <v>150</v>
      </c>
      <c r="C134" s="43" t="s">
        <v>359</v>
      </c>
      <c r="D134" s="49">
        <v>277</v>
      </c>
      <c r="E134" s="49">
        <v>273</v>
      </c>
      <c r="F134" s="49">
        <v>239</v>
      </c>
      <c r="G134" s="49">
        <v>263</v>
      </c>
      <c r="H134" s="49">
        <v>271</v>
      </c>
    </row>
    <row r="135" spans="1:8">
      <c r="A135" t="s">
        <v>90</v>
      </c>
      <c r="B135" s="43" t="s">
        <v>119</v>
      </c>
      <c r="C135" s="43" t="s">
        <v>206</v>
      </c>
      <c r="D135" s="49">
        <v>302</v>
      </c>
      <c r="E135" s="49">
        <v>273</v>
      </c>
      <c r="F135" s="49">
        <v>266</v>
      </c>
      <c r="G135" s="49">
        <v>270</v>
      </c>
      <c r="H135" s="49">
        <v>264</v>
      </c>
    </row>
    <row r="136" spans="1:8">
      <c r="A136" t="s">
        <v>100</v>
      </c>
      <c r="B136" s="43" t="s">
        <v>119</v>
      </c>
      <c r="C136" s="43" t="s">
        <v>360</v>
      </c>
      <c r="D136" s="49">
        <v>267</v>
      </c>
      <c r="E136" s="49">
        <v>238</v>
      </c>
      <c r="F136" s="49">
        <v>241</v>
      </c>
      <c r="G136" s="49">
        <v>229</v>
      </c>
      <c r="H136" s="49">
        <v>238</v>
      </c>
    </row>
    <row r="137" spans="1:8">
      <c r="A137" t="s">
        <v>110</v>
      </c>
      <c r="B137" s="43" t="s">
        <v>119</v>
      </c>
      <c r="C137" s="43" t="s">
        <v>361</v>
      </c>
      <c r="D137" s="49">
        <v>35</v>
      </c>
      <c r="E137" s="49">
        <v>35</v>
      </c>
      <c r="F137" s="49">
        <v>25</v>
      </c>
      <c r="G137" s="49">
        <v>41</v>
      </c>
      <c r="H137" s="49">
        <v>26</v>
      </c>
    </row>
    <row r="138" spans="1:8">
      <c r="A138" t="s">
        <v>116</v>
      </c>
      <c r="B138" s="43" t="s">
        <v>119</v>
      </c>
      <c r="C138" s="43" t="s">
        <v>362</v>
      </c>
      <c r="D138" s="49">
        <v>81</v>
      </c>
      <c r="E138" s="49">
        <v>80</v>
      </c>
      <c r="F138" s="49">
        <v>53</v>
      </c>
      <c r="G138" s="49">
        <v>63</v>
      </c>
      <c r="H138" s="49">
        <v>56</v>
      </c>
    </row>
    <row r="139" spans="1:8">
      <c r="A139" t="s">
        <v>230</v>
      </c>
      <c r="B139" s="43" t="s">
        <v>119</v>
      </c>
      <c r="C139" s="43" t="s">
        <v>363</v>
      </c>
      <c r="D139" s="49">
        <v>50</v>
      </c>
      <c r="E139" s="49">
        <v>54</v>
      </c>
      <c r="F139" s="49">
        <v>35</v>
      </c>
      <c r="G139" s="49">
        <v>30</v>
      </c>
      <c r="H139" s="49">
        <v>35</v>
      </c>
    </row>
    <row r="140" spans="1:8">
      <c r="A140" t="s">
        <v>232</v>
      </c>
      <c r="B140" s="43" t="s">
        <v>119</v>
      </c>
      <c r="C140" s="43" t="s">
        <v>364</v>
      </c>
      <c r="D140" s="49">
        <v>31</v>
      </c>
      <c r="E140" s="49">
        <v>26</v>
      </c>
      <c r="F140" s="49">
        <v>18</v>
      </c>
      <c r="G140" s="49">
        <v>33</v>
      </c>
      <c r="H140" s="49">
        <v>21</v>
      </c>
    </row>
    <row r="141" spans="1:8">
      <c r="A141" t="s">
        <v>140</v>
      </c>
      <c r="B141" s="43" t="s">
        <v>119</v>
      </c>
      <c r="C141" s="43" t="s">
        <v>365</v>
      </c>
      <c r="D141" s="49">
        <v>3</v>
      </c>
      <c r="E141" s="49">
        <v>3</v>
      </c>
      <c r="F141" s="49">
        <v>0</v>
      </c>
      <c r="G141" s="49">
        <v>2</v>
      </c>
      <c r="H141" s="49">
        <v>2</v>
      </c>
    </row>
    <row r="142" spans="1:8">
      <c r="A142" t="s">
        <v>235</v>
      </c>
      <c r="B142" s="50" t="s">
        <v>119</v>
      </c>
      <c r="C142" s="43" t="s">
        <v>366</v>
      </c>
      <c r="D142" s="49">
        <v>2</v>
      </c>
      <c r="E142" s="49">
        <v>1</v>
      </c>
      <c r="F142" s="49">
        <v>0</v>
      </c>
      <c r="G142" s="49">
        <v>1</v>
      </c>
      <c r="H142" s="49">
        <v>1</v>
      </c>
    </row>
    <row r="143" spans="1:8">
      <c r="A143" t="s">
        <v>237</v>
      </c>
      <c r="B143" s="43" t="s">
        <v>119</v>
      </c>
      <c r="C143" s="43" t="s">
        <v>367</v>
      </c>
      <c r="D143" s="49">
        <v>1</v>
      </c>
      <c r="E143" s="49">
        <v>2</v>
      </c>
      <c r="F143" s="49">
        <v>0</v>
      </c>
      <c r="G143" s="49">
        <v>1</v>
      </c>
      <c r="H143" s="49">
        <v>1</v>
      </c>
    </row>
    <row r="144" spans="1:8">
      <c r="A144" t="s">
        <v>157</v>
      </c>
      <c r="B144" s="43" t="s">
        <v>119</v>
      </c>
      <c r="C144" s="43" t="s">
        <v>368</v>
      </c>
      <c r="D144" s="49">
        <v>48</v>
      </c>
      <c r="E144" s="49">
        <v>50</v>
      </c>
      <c r="F144" s="49">
        <v>49</v>
      </c>
      <c r="G144" s="49">
        <v>40</v>
      </c>
      <c r="H144" s="49">
        <v>40</v>
      </c>
    </row>
    <row r="145" spans="1:8">
      <c r="A145" t="s">
        <v>240</v>
      </c>
      <c r="B145" s="51" t="s">
        <v>119</v>
      </c>
      <c r="C145" s="43" t="s">
        <v>369</v>
      </c>
      <c r="D145" s="49">
        <v>45</v>
      </c>
      <c r="E145" s="49">
        <v>43</v>
      </c>
      <c r="F145" s="49">
        <v>42</v>
      </c>
      <c r="G145" s="49">
        <v>33</v>
      </c>
      <c r="H145" s="49">
        <v>36</v>
      </c>
    </row>
    <row r="146" spans="1:8">
      <c r="A146" t="s">
        <v>242</v>
      </c>
      <c r="B146" s="43" t="s">
        <v>119</v>
      </c>
      <c r="C146" s="43" t="s">
        <v>370</v>
      </c>
      <c r="D146" s="49">
        <v>3</v>
      </c>
      <c r="E146" s="49">
        <v>7</v>
      </c>
      <c r="F146" s="49">
        <v>7</v>
      </c>
      <c r="G146" s="49">
        <v>7</v>
      </c>
      <c r="H146" s="49">
        <v>4</v>
      </c>
    </row>
    <row r="147" spans="1:8">
      <c r="A147" t="s">
        <v>173</v>
      </c>
      <c r="B147" s="43" t="s">
        <v>119</v>
      </c>
      <c r="C147" s="43" t="s">
        <v>371</v>
      </c>
      <c r="D147" s="49">
        <v>14</v>
      </c>
      <c r="E147" s="49">
        <v>7</v>
      </c>
      <c r="F147" s="49">
        <v>8</v>
      </c>
      <c r="G147" s="49">
        <v>9</v>
      </c>
      <c r="H147" s="49">
        <v>17</v>
      </c>
    </row>
    <row r="148" spans="1:8">
      <c r="A148" t="s">
        <v>176</v>
      </c>
      <c r="B148" s="43" t="s">
        <v>119</v>
      </c>
      <c r="C148" s="43" t="s">
        <v>372</v>
      </c>
      <c r="D148" s="49">
        <v>32</v>
      </c>
      <c r="E148" s="49">
        <v>30</v>
      </c>
      <c r="F148" s="49">
        <v>31</v>
      </c>
      <c r="G148" s="49">
        <v>45</v>
      </c>
      <c r="H148" s="49">
        <v>39</v>
      </c>
    </row>
    <row r="149" spans="1:8">
      <c r="A149" t="s">
        <v>179</v>
      </c>
      <c r="B149" s="43" t="s">
        <v>119</v>
      </c>
      <c r="C149" s="43" t="s">
        <v>373</v>
      </c>
      <c r="D149" s="49">
        <v>14</v>
      </c>
      <c r="E149" s="49">
        <v>12</v>
      </c>
      <c r="F149" s="49">
        <v>15</v>
      </c>
      <c r="G149" s="49">
        <v>14</v>
      </c>
      <c r="H149" s="49">
        <v>17</v>
      </c>
    </row>
    <row r="150" spans="1:8">
      <c r="A150" t="s">
        <v>181</v>
      </c>
      <c r="B150" s="43" t="s">
        <v>119</v>
      </c>
      <c r="C150" s="43" t="s">
        <v>374</v>
      </c>
      <c r="D150" s="49">
        <v>12</v>
      </c>
      <c r="E150" s="49">
        <v>13</v>
      </c>
      <c r="F150" s="49">
        <v>14</v>
      </c>
      <c r="G150" s="49">
        <v>25</v>
      </c>
      <c r="H150" s="49">
        <v>9</v>
      </c>
    </row>
    <row r="151" spans="1:8">
      <c r="A151" t="s">
        <v>183</v>
      </c>
      <c r="B151" s="43" t="s">
        <v>119</v>
      </c>
      <c r="C151" s="43" t="s">
        <v>375</v>
      </c>
      <c r="D151" s="49">
        <v>3</v>
      </c>
      <c r="E151" s="49">
        <v>8</v>
      </c>
      <c r="F151" s="49">
        <v>5</v>
      </c>
      <c r="G151" s="49">
        <v>3</v>
      </c>
      <c r="H151" s="49">
        <v>4</v>
      </c>
    </row>
    <row r="152" spans="1:8">
      <c r="A152" t="s">
        <v>185</v>
      </c>
      <c r="B152" s="50" t="s">
        <v>119</v>
      </c>
      <c r="C152" s="43" t="s">
        <v>376</v>
      </c>
      <c r="D152" s="49">
        <v>28</v>
      </c>
      <c r="E152" s="49">
        <v>24</v>
      </c>
      <c r="F152" s="49">
        <v>28</v>
      </c>
      <c r="G152" s="49">
        <v>31</v>
      </c>
      <c r="H152" s="49">
        <v>34</v>
      </c>
    </row>
    <row r="153" spans="1:8">
      <c r="A153" t="s">
        <v>250</v>
      </c>
      <c r="B153" s="43" t="s">
        <v>119</v>
      </c>
      <c r="C153" s="43" t="s">
        <v>377</v>
      </c>
      <c r="D153" s="49">
        <v>67</v>
      </c>
      <c r="E153" s="49">
        <v>46</v>
      </c>
      <c r="F153" s="49">
        <v>63</v>
      </c>
      <c r="G153" s="49">
        <v>38</v>
      </c>
      <c r="H153" s="49">
        <v>46</v>
      </c>
    </row>
    <row r="154" spans="1:8">
      <c r="A154" t="s">
        <v>90</v>
      </c>
      <c r="B154" s="43" t="s">
        <v>160</v>
      </c>
      <c r="C154" s="43" t="s">
        <v>220</v>
      </c>
      <c r="D154" s="49">
        <v>403</v>
      </c>
      <c r="E154" s="49">
        <v>428</v>
      </c>
      <c r="F154" s="49">
        <v>481</v>
      </c>
      <c r="G154" s="49">
        <v>436</v>
      </c>
      <c r="H154" s="49">
        <v>412</v>
      </c>
    </row>
    <row r="155" spans="1:8">
      <c r="A155" t="s">
        <v>100</v>
      </c>
      <c r="B155" s="43" t="s">
        <v>160</v>
      </c>
      <c r="C155" s="43" t="s">
        <v>378</v>
      </c>
      <c r="D155" s="49">
        <v>380</v>
      </c>
      <c r="E155" s="49">
        <v>402</v>
      </c>
      <c r="F155" s="49">
        <v>452</v>
      </c>
      <c r="G155" s="49">
        <v>421</v>
      </c>
      <c r="H155" s="49">
        <v>391</v>
      </c>
    </row>
    <row r="156" spans="1:8">
      <c r="A156" t="s">
        <v>110</v>
      </c>
      <c r="B156" s="43" t="s">
        <v>160</v>
      </c>
      <c r="C156" s="43" t="s">
        <v>379</v>
      </c>
      <c r="D156" s="49">
        <v>23</v>
      </c>
      <c r="E156" s="49">
        <v>26</v>
      </c>
      <c r="F156" s="49">
        <v>29</v>
      </c>
      <c r="G156" s="49">
        <v>15</v>
      </c>
      <c r="H156" s="49">
        <v>21</v>
      </c>
    </row>
    <row r="157" spans="1:8">
      <c r="A157" t="s">
        <v>116</v>
      </c>
      <c r="B157" s="43" t="s">
        <v>160</v>
      </c>
      <c r="C157" s="43" t="s">
        <v>380</v>
      </c>
      <c r="D157" s="49">
        <v>110</v>
      </c>
      <c r="E157" s="49">
        <v>99</v>
      </c>
      <c r="F157" s="49">
        <v>101</v>
      </c>
      <c r="G157" s="49">
        <v>93</v>
      </c>
      <c r="H157" s="49">
        <v>98</v>
      </c>
    </row>
    <row r="158" spans="1:8">
      <c r="A158" t="s">
        <v>230</v>
      </c>
      <c r="B158" s="43" t="s">
        <v>160</v>
      </c>
      <c r="C158" s="43" t="s">
        <v>381</v>
      </c>
      <c r="D158" s="49">
        <v>100</v>
      </c>
      <c r="E158" s="49">
        <v>85</v>
      </c>
      <c r="F158" s="49">
        <v>93</v>
      </c>
      <c r="G158" s="49">
        <v>89</v>
      </c>
      <c r="H158" s="49">
        <v>89</v>
      </c>
    </row>
    <row r="159" spans="1:8">
      <c r="A159" t="s">
        <v>232</v>
      </c>
      <c r="B159" s="43" t="s">
        <v>160</v>
      </c>
      <c r="C159" s="43" t="s">
        <v>382</v>
      </c>
      <c r="D159" s="49">
        <v>10</v>
      </c>
      <c r="E159" s="49">
        <v>14</v>
      </c>
      <c r="F159" s="49">
        <v>8</v>
      </c>
      <c r="G159" s="49">
        <v>4</v>
      </c>
      <c r="H159" s="49">
        <v>9</v>
      </c>
    </row>
    <row r="160" spans="1:8">
      <c r="A160" t="s">
        <v>140</v>
      </c>
      <c r="B160" s="50" t="s">
        <v>160</v>
      </c>
      <c r="C160" s="43" t="s">
        <v>383</v>
      </c>
      <c r="D160" s="49">
        <v>2</v>
      </c>
      <c r="E160" s="49">
        <v>2</v>
      </c>
      <c r="F160" s="49">
        <v>6</v>
      </c>
      <c r="G160" s="49">
        <v>2</v>
      </c>
      <c r="H160" s="49">
        <v>5</v>
      </c>
    </row>
    <row r="161" spans="1:8">
      <c r="A161" t="s">
        <v>235</v>
      </c>
      <c r="B161" s="43" t="s">
        <v>160</v>
      </c>
      <c r="C161" s="43" t="s">
        <v>384</v>
      </c>
      <c r="D161" s="49">
        <v>1</v>
      </c>
      <c r="E161" s="49">
        <v>2</v>
      </c>
      <c r="F161" s="49">
        <v>2</v>
      </c>
      <c r="G161" s="49">
        <v>2</v>
      </c>
      <c r="H161" s="49">
        <v>1</v>
      </c>
    </row>
    <row r="162" spans="1:8">
      <c r="A162" t="s">
        <v>237</v>
      </c>
      <c r="B162" s="43" t="s">
        <v>160</v>
      </c>
      <c r="C162" s="43" t="s">
        <v>385</v>
      </c>
      <c r="D162" s="49">
        <v>1</v>
      </c>
      <c r="E162" s="49">
        <v>0</v>
      </c>
      <c r="F162" s="49">
        <v>4</v>
      </c>
      <c r="G162" s="49">
        <v>0</v>
      </c>
      <c r="H162" s="49">
        <v>4</v>
      </c>
    </row>
    <row r="163" spans="1:8">
      <c r="A163" t="s">
        <v>157</v>
      </c>
      <c r="B163" s="51" t="s">
        <v>160</v>
      </c>
      <c r="C163" s="43" t="s">
        <v>386</v>
      </c>
      <c r="D163" s="49">
        <v>61</v>
      </c>
      <c r="E163" s="49">
        <v>67</v>
      </c>
      <c r="F163" s="49">
        <v>65</v>
      </c>
      <c r="G163" s="49">
        <v>65</v>
      </c>
      <c r="H163" s="49">
        <v>67</v>
      </c>
    </row>
    <row r="164" spans="1:8">
      <c r="A164" t="s">
        <v>240</v>
      </c>
      <c r="B164" s="43" t="s">
        <v>160</v>
      </c>
      <c r="C164" s="43" t="s">
        <v>387</v>
      </c>
      <c r="D164" s="49">
        <v>49</v>
      </c>
      <c r="E164" s="49">
        <v>55</v>
      </c>
      <c r="F164" s="49">
        <v>48</v>
      </c>
      <c r="G164" s="49">
        <v>54</v>
      </c>
      <c r="H164" s="49">
        <v>59</v>
      </c>
    </row>
    <row r="165" spans="1:8">
      <c r="A165" t="s">
        <v>242</v>
      </c>
      <c r="B165" s="43" t="s">
        <v>160</v>
      </c>
      <c r="C165" s="43" t="s">
        <v>388</v>
      </c>
      <c r="D165" s="49">
        <v>12</v>
      </c>
      <c r="E165" s="49">
        <v>12</v>
      </c>
      <c r="F165" s="49">
        <v>17</v>
      </c>
      <c r="G165" s="49">
        <v>11</v>
      </c>
      <c r="H165" s="49">
        <v>8</v>
      </c>
    </row>
    <row r="166" spans="1:8">
      <c r="A166" t="s">
        <v>173</v>
      </c>
      <c r="B166" s="43" t="s">
        <v>160</v>
      </c>
      <c r="C166" s="43" t="s">
        <v>389</v>
      </c>
      <c r="D166" s="49">
        <v>18</v>
      </c>
      <c r="E166" s="49">
        <v>22</v>
      </c>
      <c r="F166" s="49">
        <v>23</v>
      </c>
      <c r="G166" s="49">
        <v>18</v>
      </c>
      <c r="H166" s="49">
        <v>18</v>
      </c>
    </row>
    <row r="167" spans="1:8">
      <c r="A167" t="s">
        <v>176</v>
      </c>
      <c r="B167" s="43" t="s">
        <v>160</v>
      </c>
      <c r="C167" s="43" t="s">
        <v>390</v>
      </c>
      <c r="D167" s="49">
        <v>42</v>
      </c>
      <c r="E167" s="49">
        <v>51</v>
      </c>
      <c r="F167" s="49">
        <v>71</v>
      </c>
      <c r="G167" s="49">
        <v>51</v>
      </c>
      <c r="H167" s="49">
        <v>49</v>
      </c>
    </row>
    <row r="168" spans="1:8">
      <c r="A168" t="s">
        <v>179</v>
      </c>
      <c r="B168" s="43" t="s">
        <v>160</v>
      </c>
      <c r="C168" s="43" t="s">
        <v>391</v>
      </c>
      <c r="D168" s="49">
        <v>22</v>
      </c>
      <c r="E168" s="49">
        <v>24</v>
      </c>
      <c r="F168" s="49">
        <v>24</v>
      </c>
      <c r="G168" s="49">
        <v>17</v>
      </c>
      <c r="H168" s="49">
        <v>19</v>
      </c>
    </row>
    <row r="169" spans="1:8">
      <c r="A169" t="s">
        <v>181</v>
      </c>
      <c r="B169" s="43" t="s">
        <v>160</v>
      </c>
      <c r="C169" s="43" t="s">
        <v>392</v>
      </c>
      <c r="D169" s="49">
        <v>21</v>
      </c>
      <c r="E169" s="49">
        <v>26</v>
      </c>
      <c r="F169" s="49">
        <v>31</v>
      </c>
      <c r="G169" s="49">
        <v>32</v>
      </c>
      <c r="H169" s="49">
        <v>28</v>
      </c>
    </row>
    <row r="170" spans="1:8">
      <c r="A170" t="s">
        <v>183</v>
      </c>
      <c r="B170" s="50" t="s">
        <v>160</v>
      </c>
      <c r="C170" s="43" t="s">
        <v>393</v>
      </c>
      <c r="D170" s="49">
        <v>2</v>
      </c>
      <c r="E170" s="49">
        <v>7</v>
      </c>
      <c r="F170" s="49">
        <v>5</v>
      </c>
      <c r="G170" s="49">
        <v>5</v>
      </c>
      <c r="H170" s="49">
        <v>5</v>
      </c>
    </row>
    <row r="171" spans="1:8">
      <c r="A171" t="s">
        <v>185</v>
      </c>
      <c r="B171" s="43" t="s">
        <v>160</v>
      </c>
      <c r="C171" s="43" t="s">
        <v>394</v>
      </c>
      <c r="D171" s="49">
        <v>39</v>
      </c>
      <c r="E171" s="49">
        <v>52</v>
      </c>
      <c r="F171" s="49">
        <v>54</v>
      </c>
      <c r="G171" s="49">
        <v>41</v>
      </c>
      <c r="H171" s="49">
        <v>39</v>
      </c>
    </row>
    <row r="172" spans="1:8">
      <c r="A172" t="s">
        <v>250</v>
      </c>
      <c r="B172" s="43" t="s">
        <v>160</v>
      </c>
      <c r="C172" s="43" t="s">
        <v>395</v>
      </c>
      <c r="D172" s="49">
        <v>86</v>
      </c>
      <c r="E172" s="49">
        <v>78</v>
      </c>
      <c r="F172" s="49">
        <v>101</v>
      </c>
      <c r="G172" s="49">
        <v>112</v>
      </c>
      <c r="H172" s="49">
        <v>84</v>
      </c>
    </row>
    <row r="173" spans="1:8">
      <c r="A173" t="s">
        <v>90</v>
      </c>
      <c r="B173" s="43" t="s">
        <v>167</v>
      </c>
      <c r="C173" s="43" t="s">
        <v>215</v>
      </c>
      <c r="D173" s="49">
        <v>879</v>
      </c>
      <c r="E173" s="49">
        <v>835</v>
      </c>
      <c r="F173" s="49">
        <v>805</v>
      </c>
      <c r="G173" s="49">
        <v>768</v>
      </c>
      <c r="H173" s="49">
        <v>854</v>
      </c>
    </row>
    <row r="174" spans="1:8">
      <c r="A174" t="s">
        <v>100</v>
      </c>
      <c r="B174" s="43" t="s">
        <v>167</v>
      </c>
      <c r="C174" s="43" t="s">
        <v>396</v>
      </c>
      <c r="D174" s="49">
        <v>750</v>
      </c>
      <c r="E174" s="49">
        <v>729</v>
      </c>
      <c r="F174" s="49">
        <v>711</v>
      </c>
      <c r="G174" s="49">
        <v>662</v>
      </c>
      <c r="H174" s="49">
        <v>737</v>
      </c>
    </row>
    <row r="175" spans="1:8">
      <c r="A175" t="s">
        <v>110</v>
      </c>
      <c r="B175" s="43" t="s">
        <v>167</v>
      </c>
      <c r="C175" s="43" t="s">
        <v>397</v>
      </c>
      <c r="D175" s="49">
        <v>129</v>
      </c>
      <c r="E175" s="49">
        <v>106</v>
      </c>
      <c r="F175" s="49">
        <v>94</v>
      </c>
      <c r="G175" s="49">
        <v>106</v>
      </c>
      <c r="H175" s="49">
        <v>117</v>
      </c>
    </row>
    <row r="176" spans="1:8">
      <c r="A176" t="s">
        <v>116</v>
      </c>
      <c r="B176" s="43" t="s">
        <v>167</v>
      </c>
      <c r="C176" s="43" t="s">
        <v>398</v>
      </c>
      <c r="D176" s="49">
        <v>208</v>
      </c>
      <c r="E176" s="49">
        <v>186</v>
      </c>
      <c r="F176" s="49">
        <v>217</v>
      </c>
      <c r="G176" s="49">
        <v>208</v>
      </c>
      <c r="H176" s="49">
        <v>221</v>
      </c>
    </row>
    <row r="177" spans="1:8">
      <c r="A177" t="s">
        <v>230</v>
      </c>
      <c r="B177" s="43" t="s">
        <v>167</v>
      </c>
      <c r="C177" s="43" t="s">
        <v>399</v>
      </c>
      <c r="D177" s="49">
        <v>105</v>
      </c>
      <c r="E177" s="49">
        <v>101</v>
      </c>
      <c r="F177" s="49">
        <v>143</v>
      </c>
      <c r="G177" s="49">
        <v>116</v>
      </c>
      <c r="H177" s="49">
        <v>125</v>
      </c>
    </row>
    <row r="178" spans="1:8">
      <c r="A178" t="s">
        <v>232</v>
      </c>
      <c r="B178" s="50" t="s">
        <v>167</v>
      </c>
      <c r="C178" s="43" t="s">
        <v>400</v>
      </c>
      <c r="D178" s="49">
        <v>103</v>
      </c>
      <c r="E178" s="49">
        <v>85</v>
      </c>
      <c r="F178" s="49">
        <v>74</v>
      </c>
      <c r="G178" s="49">
        <v>92</v>
      </c>
      <c r="H178" s="49">
        <v>96</v>
      </c>
    </row>
    <row r="179" spans="1:8">
      <c r="A179" t="s">
        <v>140</v>
      </c>
      <c r="B179" s="43" t="s">
        <v>167</v>
      </c>
      <c r="C179" s="43" t="s">
        <v>401</v>
      </c>
      <c r="D179" s="49">
        <v>23</v>
      </c>
      <c r="E179" s="49">
        <v>16</v>
      </c>
      <c r="F179" s="49">
        <v>18</v>
      </c>
      <c r="G179" s="49">
        <v>19</v>
      </c>
      <c r="H179" s="49">
        <v>7</v>
      </c>
    </row>
    <row r="180" spans="1:8">
      <c r="A180" t="s">
        <v>235</v>
      </c>
      <c r="B180" s="43" t="s">
        <v>167</v>
      </c>
      <c r="C180" s="43" t="s">
        <v>402</v>
      </c>
      <c r="D180" s="49">
        <v>15</v>
      </c>
      <c r="E180" s="49">
        <v>10</v>
      </c>
      <c r="F180" s="49">
        <v>13</v>
      </c>
      <c r="G180" s="49">
        <v>16</v>
      </c>
      <c r="H180" s="49">
        <v>5</v>
      </c>
    </row>
    <row r="181" spans="1:8">
      <c r="A181" t="s">
        <v>237</v>
      </c>
      <c r="B181" s="51" t="s">
        <v>167</v>
      </c>
      <c r="C181" s="43" t="s">
        <v>403</v>
      </c>
      <c r="D181" s="49">
        <v>8</v>
      </c>
      <c r="E181" s="49">
        <v>6</v>
      </c>
      <c r="F181" s="49">
        <v>5</v>
      </c>
      <c r="G181" s="49">
        <v>3</v>
      </c>
      <c r="H181" s="49">
        <v>2</v>
      </c>
    </row>
    <row r="182" spans="1:8">
      <c r="A182" t="s">
        <v>157</v>
      </c>
      <c r="B182" s="43" t="s">
        <v>167</v>
      </c>
      <c r="C182" s="43" t="s">
        <v>404</v>
      </c>
      <c r="D182" s="49">
        <v>105</v>
      </c>
      <c r="E182" s="49">
        <v>113</v>
      </c>
      <c r="F182" s="49">
        <v>82</v>
      </c>
      <c r="G182" s="49">
        <v>70</v>
      </c>
      <c r="H182" s="49">
        <v>103</v>
      </c>
    </row>
    <row r="183" spans="1:8">
      <c r="A183" t="s">
        <v>240</v>
      </c>
      <c r="B183" s="43" t="s">
        <v>167</v>
      </c>
      <c r="C183" s="43" t="s">
        <v>405</v>
      </c>
      <c r="D183" s="49">
        <v>87</v>
      </c>
      <c r="E183" s="49">
        <v>98</v>
      </c>
      <c r="F183" s="49">
        <v>67</v>
      </c>
      <c r="G183" s="49">
        <v>59</v>
      </c>
      <c r="H183" s="49">
        <v>84</v>
      </c>
    </row>
    <row r="184" spans="1:8">
      <c r="A184" t="s">
        <v>242</v>
      </c>
      <c r="B184" s="43" t="s">
        <v>167</v>
      </c>
      <c r="C184" s="43" t="s">
        <v>406</v>
      </c>
      <c r="D184" s="49">
        <v>18</v>
      </c>
      <c r="E184" s="49">
        <v>15</v>
      </c>
      <c r="F184" s="49">
        <v>15</v>
      </c>
      <c r="G184" s="49">
        <v>11</v>
      </c>
      <c r="H184" s="49">
        <v>19</v>
      </c>
    </row>
    <row r="185" spans="1:8">
      <c r="A185" t="s">
        <v>173</v>
      </c>
      <c r="B185" s="43" t="s">
        <v>167</v>
      </c>
      <c r="C185" s="43" t="s">
        <v>407</v>
      </c>
      <c r="D185" s="49">
        <v>53</v>
      </c>
      <c r="E185" s="49">
        <v>42</v>
      </c>
      <c r="F185" s="49">
        <v>39</v>
      </c>
      <c r="G185" s="49">
        <v>52</v>
      </c>
      <c r="H185" s="49">
        <v>51</v>
      </c>
    </row>
    <row r="186" spans="1:8">
      <c r="A186" t="s">
        <v>176</v>
      </c>
      <c r="B186" s="43" t="s">
        <v>167</v>
      </c>
      <c r="C186" s="43" t="s">
        <v>408</v>
      </c>
      <c r="D186" s="49">
        <v>125</v>
      </c>
      <c r="E186" s="49">
        <v>177</v>
      </c>
      <c r="F186" s="49">
        <v>167</v>
      </c>
      <c r="G186" s="49">
        <v>172</v>
      </c>
      <c r="H186" s="49">
        <v>207</v>
      </c>
    </row>
    <row r="187" spans="1:8">
      <c r="A187" t="s">
        <v>179</v>
      </c>
      <c r="B187" s="43" t="s">
        <v>167</v>
      </c>
      <c r="C187" s="43" t="s">
        <v>409</v>
      </c>
      <c r="D187" s="49">
        <v>38</v>
      </c>
      <c r="E187" s="49">
        <v>41</v>
      </c>
      <c r="F187" s="49">
        <v>35</v>
      </c>
      <c r="G187" s="49">
        <v>31</v>
      </c>
      <c r="H187" s="49">
        <v>40</v>
      </c>
    </row>
    <row r="188" spans="1:8">
      <c r="A188" t="s">
        <v>181</v>
      </c>
      <c r="B188" s="50" t="s">
        <v>167</v>
      </c>
      <c r="C188" s="43" t="s">
        <v>410</v>
      </c>
      <c r="D188" s="49">
        <v>76</v>
      </c>
      <c r="E188" s="49">
        <v>41</v>
      </c>
      <c r="F188" s="49">
        <v>45</v>
      </c>
      <c r="G188" s="49">
        <v>54</v>
      </c>
      <c r="H188" s="49">
        <v>47</v>
      </c>
    </row>
    <row r="189" spans="1:8">
      <c r="A189" t="s">
        <v>183</v>
      </c>
      <c r="B189" s="43" t="s">
        <v>167</v>
      </c>
      <c r="C189" s="43" t="s">
        <v>411</v>
      </c>
      <c r="D189" s="49">
        <v>12</v>
      </c>
      <c r="E189" s="49">
        <v>6</v>
      </c>
      <c r="F189" s="49">
        <v>16</v>
      </c>
      <c r="G189" s="49">
        <v>12</v>
      </c>
      <c r="H189" s="49">
        <v>11</v>
      </c>
    </row>
    <row r="190" spans="1:8">
      <c r="A190" t="s">
        <v>185</v>
      </c>
      <c r="B190" s="43" t="s">
        <v>167</v>
      </c>
      <c r="C190" s="43" t="s">
        <v>412</v>
      </c>
      <c r="D190" s="49">
        <v>81</v>
      </c>
      <c r="E190" s="49">
        <v>70</v>
      </c>
      <c r="F190" s="49">
        <v>79</v>
      </c>
      <c r="G190" s="49">
        <v>57</v>
      </c>
      <c r="H190" s="49">
        <v>55</v>
      </c>
    </row>
    <row r="191" spans="1:8">
      <c r="A191" t="s">
        <v>250</v>
      </c>
      <c r="B191" s="43" t="s">
        <v>167</v>
      </c>
      <c r="C191" s="43" t="s">
        <v>413</v>
      </c>
      <c r="D191" s="49">
        <v>158</v>
      </c>
      <c r="E191" s="49">
        <v>143</v>
      </c>
      <c r="F191" s="49">
        <v>107</v>
      </c>
      <c r="G191" s="49">
        <v>93</v>
      </c>
      <c r="H191" s="49">
        <v>112</v>
      </c>
    </row>
    <row r="192" spans="1:8">
      <c r="A192" t="s">
        <v>90</v>
      </c>
      <c r="B192" s="43" t="s">
        <v>125</v>
      </c>
      <c r="C192" s="43" t="s">
        <v>207</v>
      </c>
      <c r="D192" s="49">
        <v>2</v>
      </c>
      <c r="E192" s="49">
        <v>1</v>
      </c>
      <c r="F192" s="49">
        <v>8</v>
      </c>
      <c r="G192" s="49">
        <v>5</v>
      </c>
      <c r="H192" s="49">
        <v>5</v>
      </c>
    </row>
    <row r="193" spans="1:8">
      <c r="A193" t="s">
        <v>100</v>
      </c>
      <c r="B193" s="43" t="s">
        <v>125</v>
      </c>
      <c r="C193" s="43" t="s">
        <v>414</v>
      </c>
      <c r="D193" s="49">
        <v>2</v>
      </c>
      <c r="E193" s="49">
        <v>1</v>
      </c>
      <c r="F193" s="49">
        <v>8</v>
      </c>
      <c r="G193" s="49">
        <v>5</v>
      </c>
      <c r="H193" s="49">
        <v>5</v>
      </c>
    </row>
    <row r="194" spans="1:8">
      <c r="A194" t="s">
        <v>110</v>
      </c>
      <c r="B194" s="43" t="s">
        <v>125</v>
      </c>
      <c r="C194" s="43" t="s">
        <v>415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</row>
    <row r="195" spans="1:8">
      <c r="A195" t="s">
        <v>116</v>
      </c>
      <c r="B195" s="43" t="s">
        <v>125</v>
      </c>
      <c r="C195" s="43" t="s">
        <v>416</v>
      </c>
      <c r="D195" s="49">
        <v>0</v>
      </c>
      <c r="E195" s="49">
        <v>0</v>
      </c>
      <c r="F195" s="49">
        <v>1</v>
      </c>
      <c r="G195" s="49">
        <v>1</v>
      </c>
      <c r="H195" s="49">
        <v>1</v>
      </c>
    </row>
    <row r="196" spans="1:8">
      <c r="A196" t="s">
        <v>230</v>
      </c>
      <c r="B196" s="50" t="s">
        <v>125</v>
      </c>
      <c r="C196" s="43" t="s">
        <v>417</v>
      </c>
      <c r="D196" s="49">
        <v>0</v>
      </c>
      <c r="E196" s="49">
        <v>0</v>
      </c>
      <c r="F196" s="49">
        <v>1</v>
      </c>
      <c r="G196" s="49">
        <v>1</v>
      </c>
      <c r="H196" s="49">
        <v>1</v>
      </c>
    </row>
    <row r="197" spans="1:8">
      <c r="A197" t="s">
        <v>232</v>
      </c>
      <c r="B197" s="43" t="s">
        <v>125</v>
      </c>
      <c r="C197" s="43" t="s">
        <v>418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</row>
    <row r="198" spans="1:8">
      <c r="A198" t="s">
        <v>140</v>
      </c>
      <c r="B198" s="43" t="s">
        <v>125</v>
      </c>
      <c r="C198" s="43" t="s">
        <v>419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</row>
    <row r="199" spans="1:8">
      <c r="A199" t="s">
        <v>235</v>
      </c>
      <c r="B199" s="51" t="s">
        <v>125</v>
      </c>
      <c r="C199" s="43" t="s">
        <v>420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</row>
    <row r="200" spans="1:8">
      <c r="A200" t="s">
        <v>237</v>
      </c>
      <c r="B200" s="43" t="s">
        <v>125</v>
      </c>
      <c r="C200" s="43" t="s">
        <v>421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</row>
    <row r="201" spans="1:8">
      <c r="A201" t="s">
        <v>157</v>
      </c>
      <c r="B201" s="43" t="s">
        <v>125</v>
      </c>
      <c r="C201" s="43" t="s">
        <v>422</v>
      </c>
      <c r="D201" s="49">
        <v>0</v>
      </c>
      <c r="E201" s="49">
        <v>0</v>
      </c>
      <c r="F201" s="49">
        <v>3</v>
      </c>
      <c r="G201" s="49">
        <v>2</v>
      </c>
      <c r="H201" s="49">
        <v>2</v>
      </c>
    </row>
    <row r="202" spans="1:8">
      <c r="A202" t="s">
        <v>240</v>
      </c>
      <c r="B202" s="43" t="s">
        <v>125</v>
      </c>
      <c r="C202" s="43" t="s">
        <v>423</v>
      </c>
      <c r="D202" s="49">
        <v>0</v>
      </c>
      <c r="E202" s="49">
        <v>0</v>
      </c>
      <c r="F202" s="49">
        <v>3</v>
      </c>
      <c r="G202" s="49">
        <v>2</v>
      </c>
      <c r="H202" s="49">
        <v>2</v>
      </c>
    </row>
    <row r="203" spans="1:8">
      <c r="A203" t="s">
        <v>242</v>
      </c>
      <c r="B203" s="43" t="s">
        <v>125</v>
      </c>
      <c r="C203" s="43" t="s">
        <v>424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</row>
    <row r="204" spans="1:8">
      <c r="A204" t="s">
        <v>173</v>
      </c>
      <c r="B204" s="43" t="s">
        <v>125</v>
      </c>
      <c r="C204" s="43" t="s">
        <v>425</v>
      </c>
      <c r="D204" s="49">
        <v>0</v>
      </c>
      <c r="E204" s="49">
        <v>0</v>
      </c>
      <c r="F204" s="49">
        <v>0</v>
      </c>
      <c r="G204" s="49">
        <v>0</v>
      </c>
      <c r="H204" s="49">
        <v>0</v>
      </c>
    </row>
    <row r="205" spans="1:8">
      <c r="A205" t="s">
        <v>176</v>
      </c>
      <c r="B205" s="43" t="s">
        <v>125</v>
      </c>
      <c r="C205" s="43" t="s">
        <v>426</v>
      </c>
      <c r="D205" s="49">
        <v>0</v>
      </c>
      <c r="E205" s="49">
        <v>1</v>
      </c>
      <c r="F205" s="49">
        <v>0</v>
      </c>
      <c r="G205" s="49">
        <v>2</v>
      </c>
      <c r="H205" s="49">
        <v>0</v>
      </c>
    </row>
    <row r="206" spans="1:8">
      <c r="A206" t="s">
        <v>179</v>
      </c>
      <c r="B206" s="50" t="s">
        <v>125</v>
      </c>
      <c r="C206" s="43" t="s">
        <v>427</v>
      </c>
      <c r="D206" s="49">
        <v>0</v>
      </c>
      <c r="E206" s="49">
        <v>0</v>
      </c>
      <c r="F206" s="49">
        <v>1</v>
      </c>
      <c r="G206" s="49">
        <v>0</v>
      </c>
      <c r="H206" s="49">
        <v>0</v>
      </c>
    </row>
    <row r="207" spans="1:8">
      <c r="A207" t="s">
        <v>181</v>
      </c>
      <c r="B207" s="43" t="s">
        <v>125</v>
      </c>
      <c r="C207" s="43" t="s">
        <v>428</v>
      </c>
      <c r="D207" s="49">
        <v>1</v>
      </c>
      <c r="E207" s="49">
        <v>0</v>
      </c>
      <c r="F207" s="49">
        <v>0</v>
      </c>
      <c r="G207" s="49">
        <v>0</v>
      </c>
      <c r="H207" s="49">
        <v>0</v>
      </c>
    </row>
    <row r="208" spans="1:8">
      <c r="A208" t="s">
        <v>183</v>
      </c>
      <c r="B208" s="43" t="s">
        <v>125</v>
      </c>
      <c r="C208" s="43" t="s">
        <v>429</v>
      </c>
      <c r="D208" s="49">
        <v>0</v>
      </c>
      <c r="E208" s="49">
        <v>0</v>
      </c>
      <c r="F208" s="49">
        <v>0</v>
      </c>
      <c r="G208" s="49">
        <v>0</v>
      </c>
      <c r="H208" s="49">
        <v>1</v>
      </c>
    </row>
    <row r="209" spans="1:8">
      <c r="A209" t="s">
        <v>185</v>
      </c>
      <c r="B209" s="43" t="s">
        <v>125</v>
      </c>
      <c r="C209" s="43" t="s">
        <v>430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</row>
    <row r="210" spans="1:8">
      <c r="A210" t="s">
        <v>250</v>
      </c>
      <c r="B210" s="43" t="s">
        <v>125</v>
      </c>
      <c r="C210" s="43" t="s">
        <v>431</v>
      </c>
      <c r="D210" s="49">
        <v>1</v>
      </c>
      <c r="E210" s="49">
        <v>0</v>
      </c>
      <c r="F210" s="49">
        <v>3</v>
      </c>
      <c r="G210" s="49">
        <v>0</v>
      </c>
      <c r="H210" s="49">
        <v>1</v>
      </c>
    </row>
    <row r="211" spans="1:8">
      <c r="A211" t="s">
        <v>90</v>
      </c>
      <c r="B211" s="43" t="s">
        <v>134</v>
      </c>
      <c r="C211" s="43" t="s">
        <v>208</v>
      </c>
      <c r="D211" s="49">
        <v>5</v>
      </c>
      <c r="E211" s="49">
        <v>13</v>
      </c>
      <c r="F211" s="49">
        <v>10</v>
      </c>
      <c r="G211" s="49">
        <v>17</v>
      </c>
      <c r="H211" s="49">
        <v>23</v>
      </c>
    </row>
    <row r="212" spans="1:8">
      <c r="A212" t="s">
        <v>100</v>
      </c>
      <c r="B212" s="43" t="s">
        <v>134</v>
      </c>
      <c r="C212" s="43" t="s">
        <v>432</v>
      </c>
      <c r="D212" s="49">
        <v>4</v>
      </c>
      <c r="E212" s="49">
        <v>12</v>
      </c>
      <c r="F212" s="49">
        <v>9</v>
      </c>
      <c r="G212" s="49">
        <v>8</v>
      </c>
      <c r="H212" s="49">
        <v>16</v>
      </c>
    </row>
    <row r="213" spans="1:8">
      <c r="A213" t="s">
        <v>110</v>
      </c>
      <c r="B213" s="43" t="s">
        <v>134</v>
      </c>
      <c r="C213" s="43" t="s">
        <v>433</v>
      </c>
      <c r="D213" s="49">
        <v>1</v>
      </c>
      <c r="E213" s="49">
        <v>1</v>
      </c>
      <c r="F213" s="49">
        <v>1</v>
      </c>
      <c r="G213" s="49">
        <v>9</v>
      </c>
      <c r="H213" s="49">
        <v>7</v>
      </c>
    </row>
    <row r="214" spans="1:8">
      <c r="A214" t="s">
        <v>116</v>
      </c>
      <c r="B214" s="50" t="s">
        <v>134</v>
      </c>
      <c r="C214" s="43" t="s">
        <v>434</v>
      </c>
      <c r="D214" s="49">
        <v>0</v>
      </c>
      <c r="E214" s="49">
        <v>2</v>
      </c>
      <c r="F214" s="49">
        <v>4</v>
      </c>
      <c r="G214" s="49">
        <v>9</v>
      </c>
      <c r="H214" s="49">
        <v>8</v>
      </c>
    </row>
    <row r="215" spans="1:8">
      <c r="A215" t="s">
        <v>230</v>
      </c>
      <c r="B215" s="43" t="s">
        <v>134</v>
      </c>
      <c r="C215" s="43" t="s">
        <v>435</v>
      </c>
      <c r="D215" s="49">
        <v>0</v>
      </c>
      <c r="E215" s="49">
        <v>2</v>
      </c>
      <c r="F215" s="49">
        <v>4</v>
      </c>
      <c r="G215" s="49">
        <v>1</v>
      </c>
      <c r="H215" s="49">
        <v>4</v>
      </c>
    </row>
    <row r="216" spans="1:8">
      <c r="A216" t="s">
        <v>232</v>
      </c>
      <c r="B216" s="43" t="s">
        <v>134</v>
      </c>
      <c r="C216" s="43" t="s">
        <v>436</v>
      </c>
      <c r="D216" s="49">
        <v>0</v>
      </c>
      <c r="E216" s="49">
        <v>0</v>
      </c>
      <c r="F216" s="49">
        <v>0</v>
      </c>
      <c r="G216" s="49">
        <v>8</v>
      </c>
      <c r="H216" s="49">
        <v>4</v>
      </c>
    </row>
    <row r="217" spans="1:8">
      <c r="A217" t="s">
        <v>140</v>
      </c>
      <c r="B217" s="51" t="s">
        <v>134</v>
      </c>
      <c r="C217" s="43" t="s">
        <v>437</v>
      </c>
      <c r="D217" s="49">
        <v>0</v>
      </c>
      <c r="E217" s="49">
        <v>0</v>
      </c>
      <c r="F217" s="49">
        <v>0</v>
      </c>
      <c r="G217" s="49">
        <v>0</v>
      </c>
      <c r="H217" s="49">
        <v>0</v>
      </c>
    </row>
    <row r="218" spans="1:8">
      <c r="A218" t="s">
        <v>235</v>
      </c>
      <c r="B218" s="43" t="s">
        <v>134</v>
      </c>
      <c r="C218" s="43" t="s">
        <v>438</v>
      </c>
      <c r="D218" s="49">
        <v>0</v>
      </c>
      <c r="E218" s="49">
        <v>0</v>
      </c>
      <c r="F218" s="49">
        <v>0</v>
      </c>
      <c r="G218" s="49">
        <v>0</v>
      </c>
      <c r="H218" s="49">
        <v>0</v>
      </c>
    </row>
    <row r="219" spans="1:8">
      <c r="A219" t="s">
        <v>237</v>
      </c>
      <c r="B219" s="43" t="s">
        <v>134</v>
      </c>
      <c r="C219" s="43" t="s">
        <v>439</v>
      </c>
      <c r="D219" s="49">
        <v>0</v>
      </c>
      <c r="E219" s="49">
        <v>0</v>
      </c>
      <c r="F219" s="49">
        <v>0</v>
      </c>
      <c r="G219" s="49">
        <v>0</v>
      </c>
      <c r="H219" s="49">
        <v>0</v>
      </c>
    </row>
    <row r="220" spans="1:8">
      <c r="A220" t="s">
        <v>157</v>
      </c>
      <c r="B220" s="43" t="s">
        <v>134</v>
      </c>
      <c r="C220" s="43" t="s">
        <v>440</v>
      </c>
      <c r="D220" s="49">
        <v>1</v>
      </c>
      <c r="E220" s="49">
        <v>2</v>
      </c>
      <c r="F220" s="49">
        <v>2</v>
      </c>
      <c r="G220" s="49">
        <v>2</v>
      </c>
      <c r="H220" s="49">
        <v>6</v>
      </c>
    </row>
    <row r="221" spans="1:8">
      <c r="A221" t="s">
        <v>240</v>
      </c>
      <c r="B221" s="43" t="s">
        <v>134</v>
      </c>
      <c r="C221" s="43" t="s">
        <v>441</v>
      </c>
      <c r="D221" s="49">
        <v>0</v>
      </c>
      <c r="E221" s="49">
        <v>1</v>
      </c>
      <c r="F221" s="49">
        <v>1</v>
      </c>
      <c r="G221" s="49">
        <v>1</v>
      </c>
      <c r="H221" s="49">
        <v>3</v>
      </c>
    </row>
    <row r="222" spans="1:8">
      <c r="A222" t="s">
        <v>242</v>
      </c>
      <c r="B222" s="43" t="s">
        <v>134</v>
      </c>
      <c r="C222" s="43" t="s">
        <v>442</v>
      </c>
      <c r="D222" s="49">
        <v>1</v>
      </c>
      <c r="E222" s="49">
        <v>1</v>
      </c>
      <c r="F222" s="49">
        <v>1</v>
      </c>
      <c r="G222" s="49">
        <v>1</v>
      </c>
      <c r="H222" s="49">
        <v>3</v>
      </c>
    </row>
    <row r="223" spans="1:8">
      <c r="A223" t="s">
        <v>173</v>
      </c>
      <c r="B223" s="43" t="s">
        <v>134</v>
      </c>
      <c r="C223" s="43" t="s">
        <v>443</v>
      </c>
      <c r="D223" s="49">
        <v>0</v>
      </c>
      <c r="E223" s="49">
        <v>1</v>
      </c>
      <c r="F223" s="49">
        <v>0</v>
      </c>
      <c r="G223" s="49">
        <v>0</v>
      </c>
      <c r="H223" s="49">
        <v>0</v>
      </c>
    </row>
    <row r="224" spans="1:8">
      <c r="A224" t="s">
        <v>176</v>
      </c>
      <c r="B224" s="50" t="s">
        <v>134</v>
      </c>
      <c r="C224" s="43" t="s">
        <v>444</v>
      </c>
      <c r="D224" s="49">
        <v>2</v>
      </c>
      <c r="E224" s="49">
        <v>1</v>
      </c>
      <c r="F224" s="49">
        <v>0</v>
      </c>
      <c r="G224" s="49">
        <v>0</v>
      </c>
      <c r="H224" s="49">
        <v>1</v>
      </c>
    </row>
    <row r="225" spans="1:8">
      <c r="A225" t="s">
        <v>179</v>
      </c>
      <c r="B225" s="43" t="s">
        <v>134</v>
      </c>
      <c r="C225" s="43" t="s">
        <v>445</v>
      </c>
      <c r="D225" s="49">
        <v>0</v>
      </c>
      <c r="E225" s="49">
        <v>0</v>
      </c>
      <c r="F225" s="49">
        <v>0</v>
      </c>
      <c r="G225" s="49">
        <v>0</v>
      </c>
      <c r="H225" s="49">
        <v>0</v>
      </c>
    </row>
    <row r="226" spans="1:8">
      <c r="A226" t="s">
        <v>181</v>
      </c>
      <c r="B226" s="43" t="s">
        <v>134</v>
      </c>
      <c r="C226" s="43" t="s">
        <v>446</v>
      </c>
      <c r="D226" s="49">
        <v>2</v>
      </c>
      <c r="E226" s="49">
        <v>2</v>
      </c>
      <c r="F226" s="49">
        <v>0</v>
      </c>
      <c r="G226" s="49">
        <v>1</v>
      </c>
      <c r="H226" s="49">
        <v>2</v>
      </c>
    </row>
    <row r="227" spans="1:8">
      <c r="A227" t="s">
        <v>183</v>
      </c>
      <c r="B227" s="43" t="s">
        <v>134</v>
      </c>
      <c r="C227" s="43" t="s">
        <v>447</v>
      </c>
      <c r="D227" s="49">
        <v>0</v>
      </c>
      <c r="E227" s="49">
        <v>0</v>
      </c>
      <c r="F227" s="49">
        <v>0</v>
      </c>
      <c r="G227" s="49">
        <v>0</v>
      </c>
      <c r="H227" s="49">
        <v>0</v>
      </c>
    </row>
    <row r="228" spans="1:8">
      <c r="A228" t="s">
        <v>185</v>
      </c>
      <c r="B228" s="43" t="s">
        <v>134</v>
      </c>
      <c r="C228" s="43" t="s">
        <v>448</v>
      </c>
      <c r="D228" s="49">
        <v>0</v>
      </c>
      <c r="E228" s="49">
        <v>1</v>
      </c>
      <c r="F228" s="49">
        <v>1</v>
      </c>
      <c r="G228" s="49">
        <v>2</v>
      </c>
      <c r="H228" s="49">
        <v>1</v>
      </c>
    </row>
    <row r="229" spans="1:8">
      <c r="A229" t="s">
        <v>250</v>
      </c>
      <c r="B229" s="43" t="s">
        <v>134</v>
      </c>
      <c r="C229" s="43" t="s">
        <v>449</v>
      </c>
      <c r="D229" s="49">
        <v>0</v>
      </c>
      <c r="E229" s="49">
        <v>4</v>
      </c>
      <c r="F229" s="49">
        <v>3</v>
      </c>
      <c r="G229" s="49">
        <v>3</v>
      </c>
      <c r="H229" s="49">
        <v>5</v>
      </c>
    </row>
    <row r="230" spans="1:8">
      <c r="A230" t="s">
        <v>90</v>
      </c>
      <c r="B230" s="43" t="s">
        <v>141</v>
      </c>
      <c r="C230" s="43" t="s">
        <v>209</v>
      </c>
      <c r="D230" s="49">
        <v>501</v>
      </c>
      <c r="E230" s="49">
        <v>477</v>
      </c>
      <c r="F230" s="49">
        <v>511</v>
      </c>
      <c r="G230" s="49">
        <v>486</v>
      </c>
      <c r="H230" s="49">
        <v>526</v>
      </c>
    </row>
    <row r="231" spans="1:8">
      <c r="A231" t="s">
        <v>100</v>
      </c>
      <c r="B231" s="43" t="s">
        <v>141</v>
      </c>
      <c r="C231" s="43" t="s">
        <v>450</v>
      </c>
      <c r="D231" s="49">
        <v>464</v>
      </c>
      <c r="E231" s="49">
        <v>418</v>
      </c>
      <c r="F231" s="49">
        <v>459</v>
      </c>
      <c r="G231" s="49">
        <v>427</v>
      </c>
      <c r="H231" s="49">
        <v>479</v>
      </c>
    </row>
    <row r="232" spans="1:8">
      <c r="A232" t="s">
        <v>110</v>
      </c>
      <c r="B232" s="50" t="s">
        <v>141</v>
      </c>
      <c r="C232" s="43" t="s">
        <v>451</v>
      </c>
      <c r="D232" s="49">
        <v>37</v>
      </c>
      <c r="E232" s="49">
        <v>59</v>
      </c>
      <c r="F232" s="49">
        <v>52</v>
      </c>
      <c r="G232" s="49">
        <v>59</v>
      </c>
      <c r="H232" s="49">
        <v>47</v>
      </c>
    </row>
    <row r="233" spans="1:8">
      <c r="A233" t="s">
        <v>116</v>
      </c>
      <c r="B233" s="43" t="s">
        <v>141</v>
      </c>
      <c r="C233" s="43" t="s">
        <v>452</v>
      </c>
      <c r="D233" s="49">
        <v>105</v>
      </c>
      <c r="E233" s="49">
        <v>115</v>
      </c>
      <c r="F233" s="49">
        <v>108</v>
      </c>
      <c r="G233" s="49">
        <v>125</v>
      </c>
      <c r="H233" s="49">
        <v>116</v>
      </c>
    </row>
    <row r="234" spans="1:8">
      <c r="A234" t="s">
        <v>230</v>
      </c>
      <c r="B234" s="43" t="s">
        <v>141</v>
      </c>
      <c r="C234" s="43" t="s">
        <v>453</v>
      </c>
      <c r="D234" s="49">
        <v>79</v>
      </c>
      <c r="E234" s="49">
        <v>67</v>
      </c>
      <c r="F234" s="49">
        <v>65</v>
      </c>
      <c r="G234" s="49">
        <v>79</v>
      </c>
      <c r="H234" s="49">
        <v>80</v>
      </c>
    </row>
    <row r="235" spans="1:8">
      <c r="A235" t="s">
        <v>232</v>
      </c>
      <c r="B235" s="51" t="s">
        <v>141</v>
      </c>
      <c r="C235" s="43" t="s">
        <v>454</v>
      </c>
      <c r="D235" s="49">
        <v>26</v>
      </c>
      <c r="E235" s="49">
        <v>48</v>
      </c>
      <c r="F235" s="49">
        <v>43</v>
      </c>
      <c r="G235" s="49">
        <v>46</v>
      </c>
      <c r="H235" s="49">
        <v>36</v>
      </c>
    </row>
    <row r="236" spans="1:8">
      <c r="A236" t="s">
        <v>140</v>
      </c>
      <c r="B236" s="43" t="s">
        <v>141</v>
      </c>
      <c r="C236" s="43" t="s">
        <v>455</v>
      </c>
      <c r="D236" s="49">
        <v>8</v>
      </c>
      <c r="E236" s="49">
        <v>7</v>
      </c>
      <c r="F236" s="49">
        <v>4</v>
      </c>
      <c r="G236" s="49">
        <v>2</v>
      </c>
      <c r="H236" s="49">
        <v>3</v>
      </c>
    </row>
    <row r="237" spans="1:8">
      <c r="A237" t="s">
        <v>235</v>
      </c>
      <c r="B237" s="43" t="s">
        <v>141</v>
      </c>
      <c r="C237" s="43" t="s">
        <v>456</v>
      </c>
      <c r="D237" s="49">
        <v>4</v>
      </c>
      <c r="E237" s="49">
        <v>6</v>
      </c>
      <c r="F237" s="49">
        <v>2</v>
      </c>
      <c r="G237" s="49">
        <v>2</v>
      </c>
      <c r="H237" s="49">
        <v>2</v>
      </c>
    </row>
    <row r="238" spans="1:8">
      <c r="A238" t="s">
        <v>237</v>
      </c>
      <c r="B238" s="43" t="s">
        <v>141</v>
      </c>
      <c r="C238" s="43" t="s">
        <v>457</v>
      </c>
      <c r="D238" s="49">
        <v>4</v>
      </c>
      <c r="E238" s="49">
        <v>1</v>
      </c>
      <c r="F238" s="49">
        <v>2</v>
      </c>
      <c r="G238" s="49">
        <v>0</v>
      </c>
      <c r="H238" s="49">
        <v>1</v>
      </c>
    </row>
    <row r="239" spans="1:8">
      <c r="A239" t="s">
        <v>157</v>
      </c>
      <c r="B239" s="43" t="s">
        <v>141</v>
      </c>
      <c r="C239" s="43" t="s">
        <v>458</v>
      </c>
      <c r="D239" s="49">
        <v>86</v>
      </c>
      <c r="E239" s="49">
        <v>63</v>
      </c>
      <c r="F239" s="49">
        <v>81</v>
      </c>
      <c r="G239" s="49">
        <v>69</v>
      </c>
      <c r="H239" s="49">
        <v>93</v>
      </c>
    </row>
    <row r="240" spans="1:8">
      <c r="A240" t="s">
        <v>240</v>
      </c>
      <c r="B240" s="43" t="s">
        <v>141</v>
      </c>
      <c r="C240" s="43" t="s">
        <v>459</v>
      </c>
      <c r="D240" s="49">
        <v>79</v>
      </c>
      <c r="E240" s="49">
        <v>53</v>
      </c>
      <c r="F240" s="49">
        <v>74</v>
      </c>
      <c r="G240" s="49">
        <v>56</v>
      </c>
      <c r="H240" s="49">
        <v>83</v>
      </c>
    </row>
    <row r="241" spans="1:8">
      <c r="A241" t="s">
        <v>242</v>
      </c>
      <c r="B241" s="43" t="s">
        <v>141</v>
      </c>
      <c r="C241" s="43" t="s">
        <v>460</v>
      </c>
      <c r="D241" s="49">
        <v>7</v>
      </c>
      <c r="E241" s="49">
        <v>10</v>
      </c>
      <c r="F241" s="49">
        <v>7</v>
      </c>
      <c r="G241" s="49">
        <v>13</v>
      </c>
      <c r="H241" s="49">
        <v>10</v>
      </c>
    </row>
    <row r="242" spans="1:8">
      <c r="A242" t="s">
        <v>173</v>
      </c>
      <c r="B242" s="50" t="s">
        <v>141</v>
      </c>
      <c r="C242" s="43" t="s">
        <v>461</v>
      </c>
      <c r="D242" s="49">
        <v>16</v>
      </c>
      <c r="E242" s="49">
        <v>19</v>
      </c>
      <c r="F242" s="49">
        <v>29</v>
      </c>
      <c r="G242" s="49">
        <v>21</v>
      </c>
      <c r="H242" s="49">
        <v>39</v>
      </c>
    </row>
    <row r="243" spans="1:8">
      <c r="A243" t="s">
        <v>176</v>
      </c>
      <c r="B243" s="43" t="s">
        <v>141</v>
      </c>
      <c r="C243" s="43" t="s">
        <v>462</v>
      </c>
      <c r="D243" s="49">
        <v>79</v>
      </c>
      <c r="E243" s="49">
        <v>71</v>
      </c>
      <c r="F243" s="49">
        <v>68</v>
      </c>
      <c r="G243" s="49">
        <v>72</v>
      </c>
      <c r="H243" s="49">
        <v>75</v>
      </c>
    </row>
    <row r="244" spans="1:8">
      <c r="A244" t="s">
        <v>179</v>
      </c>
      <c r="B244" s="43" t="s">
        <v>141</v>
      </c>
      <c r="C244" s="43" t="s">
        <v>463</v>
      </c>
      <c r="D244" s="49">
        <v>22</v>
      </c>
      <c r="E244" s="49">
        <v>17</v>
      </c>
      <c r="F244" s="49">
        <v>21</v>
      </c>
      <c r="G244" s="49">
        <v>16</v>
      </c>
      <c r="H244" s="49">
        <v>11</v>
      </c>
    </row>
    <row r="245" spans="1:8">
      <c r="A245" t="s">
        <v>181</v>
      </c>
      <c r="B245" s="43" t="s">
        <v>141</v>
      </c>
      <c r="C245" s="43" t="s">
        <v>464</v>
      </c>
      <c r="D245" s="49">
        <v>28</v>
      </c>
      <c r="E245" s="49">
        <v>14</v>
      </c>
      <c r="F245" s="49">
        <v>4</v>
      </c>
      <c r="G245" s="49">
        <v>19</v>
      </c>
      <c r="H245" s="49">
        <v>17</v>
      </c>
    </row>
    <row r="246" spans="1:8">
      <c r="A246" t="s">
        <v>183</v>
      </c>
      <c r="B246" s="43" t="s">
        <v>141</v>
      </c>
      <c r="C246" s="43" t="s">
        <v>465</v>
      </c>
      <c r="D246" s="49">
        <v>9</v>
      </c>
      <c r="E246" s="49">
        <v>1</v>
      </c>
      <c r="F246" s="49">
        <v>15</v>
      </c>
      <c r="G246" s="49">
        <v>8</v>
      </c>
      <c r="H246" s="49">
        <v>10</v>
      </c>
    </row>
    <row r="247" spans="1:8">
      <c r="A247" t="s">
        <v>185</v>
      </c>
      <c r="B247" s="43" t="s">
        <v>141</v>
      </c>
      <c r="C247" s="43" t="s">
        <v>466</v>
      </c>
      <c r="D247" s="49">
        <v>67</v>
      </c>
      <c r="E247" s="49">
        <v>60</v>
      </c>
      <c r="F247" s="49">
        <v>66</v>
      </c>
      <c r="G247" s="49">
        <v>59</v>
      </c>
      <c r="H247" s="49">
        <v>65</v>
      </c>
    </row>
    <row r="248" spans="1:8">
      <c r="A248" t="s">
        <v>250</v>
      </c>
      <c r="B248" s="43" t="s">
        <v>141</v>
      </c>
      <c r="C248" s="43" t="s">
        <v>467</v>
      </c>
      <c r="D248" s="49">
        <v>81</v>
      </c>
      <c r="E248" s="49">
        <v>110</v>
      </c>
      <c r="F248" s="49">
        <v>115</v>
      </c>
      <c r="G248" s="49">
        <v>95</v>
      </c>
      <c r="H248" s="49">
        <v>97</v>
      </c>
    </row>
    <row r="249" spans="1:8">
      <c r="A249" t="s">
        <v>90</v>
      </c>
      <c r="B249" s="43" t="s">
        <v>145</v>
      </c>
      <c r="C249" s="43" t="s">
        <v>210</v>
      </c>
      <c r="D249" s="49">
        <v>11</v>
      </c>
      <c r="E249" s="49">
        <v>11</v>
      </c>
      <c r="F249" s="49">
        <v>15</v>
      </c>
      <c r="G249" s="49">
        <v>10</v>
      </c>
      <c r="H249" s="49">
        <v>8</v>
      </c>
    </row>
    <row r="250" spans="1:8">
      <c r="A250" t="s">
        <v>100</v>
      </c>
      <c r="B250" s="50" t="s">
        <v>145</v>
      </c>
      <c r="C250" s="43" t="s">
        <v>468</v>
      </c>
      <c r="D250" s="49">
        <v>11</v>
      </c>
      <c r="E250" s="49">
        <v>10</v>
      </c>
      <c r="F250" s="49">
        <v>14</v>
      </c>
      <c r="G250" s="49">
        <v>10</v>
      </c>
      <c r="H250" s="49">
        <v>8</v>
      </c>
    </row>
    <row r="251" spans="1:8">
      <c r="A251" t="s">
        <v>110</v>
      </c>
      <c r="B251" s="43" t="s">
        <v>145</v>
      </c>
      <c r="C251" s="43" t="s">
        <v>469</v>
      </c>
      <c r="D251" s="49">
        <v>0</v>
      </c>
      <c r="E251" s="49">
        <v>1</v>
      </c>
      <c r="F251" s="49">
        <v>1</v>
      </c>
      <c r="G251" s="49">
        <v>0</v>
      </c>
      <c r="H251" s="49">
        <v>0</v>
      </c>
    </row>
    <row r="252" spans="1:8">
      <c r="A252" t="s">
        <v>116</v>
      </c>
      <c r="B252" s="43" t="s">
        <v>145</v>
      </c>
      <c r="C252" s="43" t="s">
        <v>470</v>
      </c>
      <c r="D252" s="49">
        <v>1</v>
      </c>
      <c r="E252" s="49">
        <v>0</v>
      </c>
      <c r="F252" s="49">
        <v>0</v>
      </c>
      <c r="G252" s="49">
        <v>1</v>
      </c>
      <c r="H252" s="49">
        <v>0</v>
      </c>
    </row>
    <row r="253" spans="1:8">
      <c r="A253" t="s">
        <v>230</v>
      </c>
      <c r="B253" s="51" t="s">
        <v>145</v>
      </c>
      <c r="C253" s="43" t="s">
        <v>471</v>
      </c>
      <c r="D253" s="49">
        <v>1</v>
      </c>
      <c r="E253" s="49">
        <v>0</v>
      </c>
      <c r="F253" s="49">
        <v>0</v>
      </c>
      <c r="G253" s="49">
        <v>1</v>
      </c>
      <c r="H253" s="49">
        <v>0</v>
      </c>
    </row>
    <row r="254" spans="1:8">
      <c r="A254" t="s">
        <v>232</v>
      </c>
      <c r="B254" s="43" t="s">
        <v>145</v>
      </c>
      <c r="C254" s="43" t="s">
        <v>472</v>
      </c>
      <c r="D254" s="49">
        <v>0</v>
      </c>
      <c r="E254" s="49">
        <v>0</v>
      </c>
      <c r="F254" s="49">
        <v>0</v>
      </c>
      <c r="G254" s="49">
        <v>0</v>
      </c>
      <c r="H254" s="49">
        <v>0</v>
      </c>
    </row>
    <row r="255" spans="1:8">
      <c r="A255" t="s">
        <v>140</v>
      </c>
      <c r="B255" s="43" t="s">
        <v>145</v>
      </c>
      <c r="C255" s="43" t="s">
        <v>473</v>
      </c>
      <c r="D255" s="49">
        <v>0</v>
      </c>
      <c r="E255" s="49">
        <v>0</v>
      </c>
      <c r="F255" s="49">
        <v>1</v>
      </c>
      <c r="G255" s="49">
        <v>0</v>
      </c>
      <c r="H255" s="49">
        <v>0</v>
      </c>
    </row>
    <row r="256" spans="1:8">
      <c r="A256" t="s">
        <v>235</v>
      </c>
      <c r="B256" s="43" t="s">
        <v>145</v>
      </c>
      <c r="C256" s="43" t="s">
        <v>474</v>
      </c>
      <c r="D256" s="49">
        <v>0</v>
      </c>
      <c r="E256" s="49">
        <v>0</v>
      </c>
      <c r="F256" s="49">
        <v>0</v>
      </c>
      <c r="G256" s="49">
        <v>0</v>
      </c>
      <c r="H256" s="49">
        <v>0</v>
      </c>
    </row>
    <row r="257" spans="1:8">
      <c r="A257" t="s">
        <v>237</v>
      </c>
      <c r="B257" s="43" t="s">
        <v>145</v>
      </c>
      <c r="C257" s="43" t="s">
        <v>475</v>
      </c>
      <c r="D257" s="49">
        <v>0</v>
      </c>
      <c r="E257" s="49">
        <v>0</v>
      </c>
      <c r="F257" s="49">
        <v>1</v>
      </c>
      <c r="G257" s="49">
        <v>0</v>
      </c>
      <c r="H257" s="49">
        <v>0</v>
      </c>
    </row>
    <row r="258" spans="1:8">
      <c r="A258" t="s">
        <v>157</v>
      </c>
      <c r="B258" s="43" t="s">
        <v>145</v>
      </c>
      <c r="C258" s="43" t="s">
        <v>476</v>
      </c>
      <c r="D258" s="49">
        <v>1</v>
      </c>
      <c r="E258" s="49">
        <v>2</v>
      </c>
      <c r="F258" s="49">
        <v>3</v>
      </c>
      <c r="G258" s="49">
        <v>1</v>
      </c>
      <c r="H258" s="49">
        <v>0</v>
      </c>
    </row>
    <row r="259" spans="1:8">
      <c r="A259" t="s">
        <v>240</v>
      </c>
      <c r="B259" s="43" t="s">
        <v>145</v>
      </c>
      <c r="C259" s="43" t="s">
        <v>477</v>
      </c>
      <c r="D259" s="49">
        <v>1</v>
      </c>
      <c r="E259" s="49">
        <v>1</v>
      </c>
      <c r="F259" s="49">
        <v>3</v>
      </c>
      <c r="G259" s="49">
        <v>1</v>
      </c>
      <c r="H259" s="49">
        <v>0</v>
      </c>
    </row>
    <row r="260" spans="1:8">
      <c r="A260" t="s">
        <v>242</v>
      </c>
      <c r="B260" s="50" t="s">
        <v>145</v>
      </c>
      <c r="C260" s="43" t="s">
        <v>478</v>
      </c>
      <c r="D260" s="49">
        <v>0</v>
      </c>
      <c r="E260" s="49">
        <v>1</v>
      </c>
      <c r="F260" s="49">
        <v>0</v>
      </c>
      <c r="G260" s="49">
        <v>0</v>
      </c>
      <c r="H260" s="49">
        <v>0</v>
      </c>
    </row>
    <row r="261" spans="1:8">
      <c r="A261" t="s">
        <v>173</v>
      </c>
      <c r="B261" s="43" t="s">
        <v>145</v>
      </c>
      <c r="C261" s="43" t="s">
        <v>479</v>
      </c>
      <c r="D261" s="49">
        <v>0</v>
      </c>
      <c r="E261" s="49">
        <v>0</v>
      </c>
      <c r="F261" s="49">
        <v>0</v>
      </c>
      <c r="G261" s="49">
        <v>1</v>
      </c>
      <c r="H261" s="49">
        <v>0</v>
      </c>
    </row>
    <row r="262" spans="1:8">
      <c r="A262" t="s">
        <v>176</v>
      </c>
      <c r="B262" s="43" t="s">
        <v>145</v>
      </c>
      <c r="C262" s="43" t="s">
        <v>480</v>
      </c>
      <c r="D262" s="49">
        <v>4</v>
      </c>
      <c r="E262" s="49">
        <v>2</v>
      </c>
      <c r="F262" s="49">
        <v>2</v>
      </c>
      <c r="G262" s="49">
        <v>4</v>
      </c>
      <c r="H262" s="49">
        <v>1</v>
      </c>
    </row>
    <row r="263" spans="1:8">
      <c r="A263" t="s">
        <v>179</v>
      </c>
      <c r="B263" s="43" t="s">
        <v>145</v>
      </c>
      <c r="C263" s="43" t="s">
        <v>481</v>
      </c>
      <c r="D263" s="49">
        <v>0</v>
      </c>
      <c r="E263" s="49">
        <v>0</v>
      </c>
      <c r="F263" s="49">
        <v>0</v>
      </c>
      <c r="G263" s="49">
        <v>0</v>
      </c>
      <c r="H263" s="49">
        <v>0</v>
      </c>
    </row>
    <row r="264" spans="1:8">
      <c r="A264" t="s">
        <v>181</v>
      </c>
      <c r="B264" s="43" t="s">
        <v>145</v>
      </c>
      <c r="C264" s="43" t="s">
        <v>482</v>
      </c>
      <c r="D264" s="49">
        <v>0</v>
      </c>
      <c r="E264" s="49">
        <v>0</v>
      </c>
      <c r="F264" s="49">
        <v>0</v>
      </c>
      <c r="G264" s="49">
        <v>1</v>
      </c>
      <c r="H264" s="49">
        <v>0</v>
      </c>
    </row>
    <row r="265" spans="1:8">
      <c r="A265" t="s">
        <v>183</v>
      </c>
      <c r="B265" s="43" t="s">
        <v>145</v>
      </c>
      <c r="C265" s="43" t="s">
        <v>483</v>
      </c>
      <c r="D265" s="49">
        <v>0</v>
      </c>
      <c r="E265" s="49">
        <v>0</v>
      </c>
      <c r="F265" s="49">
        <v>2</v>
      </c>
      <c r="G265" s="49">
        <v>0</v>
      </c>
      <c r="H265" s="49">
        <v>1</v>
      </c>
    </row>
    <row r="266" spans="1:8">
      <c r="A266" t="s">
        <v>185</v>
      </c>
      <c r="B266" s="43" t="s">
        <v>145</v>
      </c>
      <c r="C266" s="43" t="s">
        <v>484</v>
      </c>
      <c r="D266" s="49">
        <v>2</v>
      </c>
      <c r="E266" s="49">
        <v>2</v>
      </c>
      <c r="F266" s="49">
        <v>4</v>
      </c>
      <c r="G266" s="49">
        <v>1</v>
      </c>
      <c r="H266" s="49">
        <v>1</v>
      </c>
    </row>
    <row r="267" spans="1:8">
      <c r="A267" t="s">
        <v>250</v>
      </c>
      <c r="B267" s="43" t="s">
        <v>145</v>
      </c>
      <c r="C267" s="43" t="s">
        <v>485</v>
      </c>
      <c r="D267" s="49">
        <v>3</v>
      </c>
      <c r="E267" s="49">
        <v>5</v>
      </c>
      <c r="F267" s="49">
        <v>3</v>
      </c>
      <c r="G267" s="49">
        <v>1</v>
      </c>
      <c r="H267" s="49">
        <v>5</v>
      </c>
    </row>
    <row r="268" spans="1:8">
      <c r="A268" t="s">
        <v>90</v>
      </c>
      <c r="B268" s="54" t="s">
        <v>486</v>
      </c>
      <c r="C268" s="43" t="s">
        <v>204</v>
      </c>
      <c r="D268" s="49">
        <v>1384</v>
      </c>
      <c r="E268" s="49">
        <v>1356</v>
      </c>
      <c r="F268" s="49">
        <v>1398</v>
      </c>
      <c r="G268" s="49">
        <v>1421</v>
      </c>
      <c r="H268" s="49">
        <v>1405</v>
      </c>
    </row>
    <row r="269" spans="1:8">
      <c r="A269" t="s">
        <v>100</v>
      </c>
      <c r="B269" s="55" t="s">
        <v>486</v>
      </c>
      <c r="C269" s="43" t="s">
        <v>487</v>
      </c>
      <c r="D269" s="49">
        <v>1233</v>
      </c>
      <c r="E269" s="49">
        <v>1191</v>
      </c>
      <c r="F269" s="49">
        <v>1269</v>
      </c>
      <c r="G269" s="49">
        <v>1251</v>
      </c>
      <c r="H269" s="49">
        <v>1261</v>
      </c>
    </row>
    <row r="270" spans="1:8">
      <c r="A270" t="s">
        <v>110</v>
      </c>
      <c r="B270" s="55" t="s">
        <v>486</v>
      </c>
      <c r="C270" s="43" t="s">
        <v>488</v>
      </c>
      <c r="D270" s="49">
        <v>151</v>
      </c>
      <c r="E270" s="49">
        <v>165</v>
      </c>
      <c r="F270" s="49">
        <v>129</v>
      </c>
      <c r="G270" s="49">
        <v>170</v>
      </c>
      <c r="H270" s="49">
        <v>144</v>
      </c>
    </row>
    <row r="271" spans="1:8">
      <c r="A271" t="s">
        <v>116</v>
      </c>
      <c r="B271" s="56" t="s">
        <v>486</v>
      </c>
      <c r="C271" s="43" t="s">
        <v>489</v>
      </c>
      <c r="D271" s="49">
        <v>315</v>
      </c>
      <c r="E271" s="49">
        <v>311</v>
      </c>
      <c r="F271" s="49">
        <v>276</v>
      </c>
      <c r="G271" s="49">
        <v>308</v>
      </c>
      <c r="H271" s="49">
        <v>303</v>
      </c>
    </row>
    <row r="272" spans="1:8">
      <c r="A272" t="s">
        <v>230</v>
      </c>
      <c r="B272" s="55" t="s">
        <v>486</v>
      </c>
      <c r="C272" s="43" t="s">
        <v>490</v>
      </c>
      <c r="D272" s="49">
        <v>201</v>
      </c>
      <c r="E272" s="49">
        <v>186</v>
      </c>
      <c r="F272" s="49">
        <v>179</v>
      </c>
      <c r="G272" s="49">
        <v>190</v>
      </c>
      <c r="H272" s="49">
        <v>192</v>
      </c>
    </row>
    <row r="273" spans="1:8">
      <c r="A273" t="s">
        <v>232</v>
      </c>
      <c r="B273" s="55" t="s">
        <v>486</v>
      </c>
      <c r="C273" s="43" t="s">
        <v>491</v>
      </c>
      <c r="D273" s="49">
        <v>114</v>
      </c>
      <c r="E273" s="49">
        <v>125</v>
      </c>
      <c r="F273" s="49">
        <v>97</v>
      </c>
      <c r="G273" s="49">
        <v>118</v>
      </c>
      <c r="H273" s="49">
        <v>111</v>
      </c>
    </row>
    <row r="274" spans="1:8">
      <c r="A274" t="s">
        <v>140</v>
      </c>
      <c r="B274" s="55" t="s">
        <v>486</v>
      </c>
      <c r="C274" s="43" t="s">
        <v>492</v>
      </c>
      <c r="D274" s="49">
        <v>20</v>
      </c>
      <c r="E274" s="49">
        <v>20</v>
      </c>
      <c r="F274" s="49">
        <v>7</v>
      </c>
      <c r="G274" s="49">
        <v>9</v>
      </c>
      <c r="H274" s="49">
        <v>11</v>
      </c>
    </row>
    <row r="275" spans="1:8">
      <c r="A275" t="s">
        <v>235</v>
      </c>
      <c r="B275" s="55" t="s">
        <v>486</v>
      </c>
      <c r="C275" s="43" t="s">
        <v>493</v>
      </c>
      <c r="D275" s="49">
        <v>13</v>
      </c>
      <c r="E275" s="49">
        <v>12</v>
      </c>
      <c r="F275" s="49">
        <v>4</v>
      </c>
      <c r="G275" s="49">
        <v>6</v>
      </c>
      <c r="H275" s="49">
        <v>8</v>
      </c>
    </row>
    <row r="276" spans="1:8">
      <c r="A276" t="s">
        <v>237</v>
      </c>
      <c r="B276" s="55" t="s">
        <v>486</v>
      </c>
      <c r="C276" s="43" t="s">
        <v>494</v>
      </c>
      <c r="D276" s="49">
        <v>7</v>
      </c>
      <c r="E276" s="49">
        <v>8</v>
      </c>
      <c r="F276" s="49">
        <v>3</v>
      </c>
      <c r="G276" s="49">
        <v>3</v>
      </c>
      <c r="H276" s="49">
        <v>3</v>
      </c>
    </row>
    <row r="277" spans="1:8">
      <c r="A277" t="s">
        <v>157</v>
      </c>
      <c r="B277" s="55" t="s">
        <v>486</v>
      </c>
      <c r="C277" s="43" t="s">
        <v>495</v>
      </c>
      <c r="D277" s="49">
        <v>204</v>
      </c>
      <c r="E277" s="49">
        <v>196</v>
      </c>
      <c r="F277" s="49">
        <v>202</v>
      </c>
      <c r="G277" s="49">
        <v>205</v>
      </c>
      <c r="H277" s="49">
        <v>218</v>
      </c>
    </row>
    <row r="278" spans="1:8">
      <c r="A278" t="s">
        <v>240</v>
      </c>
      <c r="B278" s="54" t="s">
        <v>486</v>
      </c>
      <c r="C278" s="43" t="s">
        <v>496</v>
      </c>
      <c r="D278" s="49">
        <v>174</v>
      </c>
      <c r="E278" s="49">
        <v>164</v>
      </c>
      <c r="F278" s="49">
        <v>173</v>
      </c>
      <c r="G278" s="49">
        <v>156</v>
      </c>
      <c r="H278" s="49">
        <v>188</v>
      </c>
    </row>
    <row r="279" spans="1:8">
      <c r="A279" t="s">
        <v>242</v>
      </c>
      <c r="B279" s="55" t="s">
        <v>486</v>
      </c>
      <c r="C279" s="43" t="s">
        <v>497</v>
      </c>
      <c r="D279" s="49">
        <v>30</v>
      </c>
      <c r="E279" s="49">
        <v>32</v>
      </c>
      <c r="F279" s="49">
        <v>29</v>
      </c>
      <c r="G279" s="49">
        <v>49</v>
      </c>
      <c r="H279" s="49">
        <v>30</v>
      </c>
    </row>
    <row r="280" spans="1:8">
      <c r="A280" t="s">
        <v>173</v>
      </c>
      <c r="B280" s="55" t="s">
        <v>486</v>
      </c>
      <c r="C280" s="43" t="s">
        <v>498</v>
      </c>
      <c r="D280" s="49">
        <v>54</v>
      </c>
      <c r="E280" s="49">
        <v>53</v>
      </c>
      <c r="F280" s="49">
        <v>63</v>
      </c>
      <c r="G280" s="49">
        <v>57</v>
      </c>
      <c r="H280" s="49">
        <v>76</v>
      </c>
    </row>
    <row r="281" spans="1:8">
      <c r="A281" t="s">
        <v>176</v>
      </c>
      <c r="B281" s="55" t="s">
        <v>486</v>
      </c>
      <c r="C281" s="43" t="s">
        <v>499</v>
      </c>
      <c r="D281" s="49">
        <v>193</v>
      </c>
      <c r="E281" s="49">
        <v>209</v>
      </c>
      <c r="F281" s="49">
        <v>195</v>
      </c>
      <c r="G281" s="49">
        <v>219</v>
      </c>
      <c r="H281" s="49">
        <v>215</v>
      </c>
    </row>
    <row r="282" spans="1:8">
      <c r="A282" t="s">
        <v>179</v>
      </c>
      <c r="B282" s="55" t="s">
        <v>486</v>
      </c>
      <c r="C282" s="43" t="s">
        <v>500</v>
      </c>
      <c r="D282" s="49">
        <v>73</v>
      </c>
      <c r="E282" s="49">
        <v>58</v>
      </c>
      <c r="F282" s="49">
        <v>69</v>
      </c>
      <c r="G282" s="49">
        <v>67</v>
      </c>
      <c r="H282" s="49">
        <v>69</v>
      </c>
    </row>
    <row r="283" spans="1:8">
      <c r="A283" t="s">
        <v>181</v>
      </c>
      <c r="B283" s="55" t="s">
        <v>486</v>
      </c>
      <c r="C283" s="43" t="s">
        <v>501</v>
      </c>
      <c r="D283" s="49">
        <v>70</v>
      </c>
      <c r="E283" s="49">
        <v>66</v>
      </c>
      <c r="F283" s="49">
        <v>61</v>
      </c>
      <c r="G283" s="49">
        <v>84</v>
      </c>
      <c r="H283" s="49">
        <v>56</v>
      </c>
    </row>
    <row r="284" spans="1:8">
      <c r="A284" t="s">
        <v>183</v>
      </c>
      <c r="B284" s="55" t="s">
        <v>486</v>
      </c>
      <c r="C284" s="43" t="s">
        <v>502</v>
      </c>
      <c r="D284" s="49">
        <v>27</v>
      </c>
      <c r="E284" s="49">
        <v>22</v>
      </c>
      <c r="F284" s="49">
        <v>42</v>
      </c>
      <c r="G284" s="49">
        <v>36</v>
      </c>
      <c r="H284" s="49">
        <v>35</v>
      </c>
    </row>
    <row r="285" spans="1:8">
      <c r="A285" t="s">
        <v>185</v>
      </c>
      <c r="B285" s="55" t="s">
        <v>486</v>
      </c>
      <c r="C285" s="43" t="s">
        <v>503</v>
      </c>
      <c r="D285" s="49">
        <v>164</v>
      </c>
      <c r="E285" s="49">
        <v>152</v>
      </c>
      <c r="F285" s="49">
        <v>151</v>
      </c>
      <c r="G285" s="49">
        <v>157</v>
      </c>
      <c r="H285" s="49">
        <v>164</v>
      </c>
    </row>
    <row r="286" spans="1:8">
      <c r="A286" t="s">
        <v>250</v>
      </c>
      <c r="B286" s="54" t="s">
        <v>486</v>
      </c>
      <c r="C286" s="43" t="s">
        <v>504</v>
      </c>
      <c r="D286" s="49">
        <v>264</v>
      </c>
      <c r="E286" s="49">
        <v>269</v>
      </c>
      <c r="F286" s="49">
        <v>332</v>
      </c>
      <c r="G286" s="49">
        <v>279</v>
      </c>
      <c r="H286" s="49">
        <v>258</v>
      </c>
    </row>
    <row r="287" spans="1:8">
      <c r="A287" t="s">
        <v>90</v>
      </c>
      <c r="B287" s="57" t="s">
        <v>505</v>
      </c>
      <c r="C287" s="43" t="s">
        <v>211</v>
      </c>
      <c r="D287" s="49">
        <v>1434</v>
      </c>
      <c r="E287" s="49">
        <v>1300</v>
      </c>
      <c r="F287" s="49">
        <v>1327</v>
      </c>
      <c r="G287" s="49">
        <v>1272</v>
      </c>
      <c r="H287" s="49">
        <v>1327</v>
      </c>
    </row>
    <row r="288" spans="1:8">
      <c r="A288" t="s">
        <v>100</v>
      </c>
      <c r="B288" s="57" t="s">
        <v>505</v>
      </c>
      <c r="C288" s="43" t="s">
        <v>506</v>
      </c>
      <c r="D288" s="49">
        <v>1280</v>
      </c>
      <c r="E288" s="49">
        <v>1160</v>
      </c>
      <c r="F288" s="49">
        <v>1205</v>
      </c>
      <c r="G288" s="49">
        <v>1143</v>
      </c>
      <c r="H288" s="49">
        <v>1191</v>
      </c>
    </row>
    <row r="289" spans="1:8">
      <c r="A289" t="s">
        <v>110</v>
      </c>
      <c r="B289" s="58" t="s">
        <v>505</v>
      </c>
      <c r="C289" s="43" t="s">
        <v>507</v>
      </c>
      <c r="D289" s="49">
        <v>154</v>
      </c>
      <c r="E289" s="49">
        <v>140</v>
      </c>
      <c r="F289" s="49">
        <v>122</v>
      </c>
      <c r="G289" s="49">
        <v>129</v>
      </c>
      <c r="H289" s="49">
        <v>136</v>
      </c>
    </row>
    <row r="290" spans="1:8">
      <c r="A290" t="s">
        <v>116</v>
      </c>
      <c r="B290" s="57" t="s">
        <v>505</v>
      </c>
      <c r="C290" s="43" t="s">
        <v>508</v>
      </c>
      <c r="D290" s="49">
        <v>310</v>
      </c>
      <c r="E290" s="49">
        <v>271</v>
      </c>
      <c r="F290" s="49">
        <v>308</v>
      </c>
      <c r="G290" s="49">
        <v>276</v>
      </c>
      <c r="H290" s="49">
        <v>296</v>
      </c>
    </row>
    <row r="291" spans="1:8">
      <c r="A291" t="s">
        <v>230</v>
      </c>
      <c r="B291" s="57" t="s">
        <v>505</v>
      </c>
      <c r="C291" s="43" t="s">
        <v>509</v>
      </c>
      <c r="D291" s="49">
        <v>202</v>
      </c>
      <c r="E291" s="49">
        <v>175</v>
      </c>
      <c r="F291" s="49">
        <v>225</v>
      </c>
      <c r="G291" s="49">
        <v>178</v>
      </c>
      <c r="H291" s="49">
        <v>195</v>
      </c>
    </row>
    <row r="292" spans="1:8">
      <c r="A292" t="s">
        <v>232</v>
      </c>
      <c r="B292" s="57" t="s">
        <v>505</v>
      </c>
      <c r="C292" s="43" t="s">
        <v>510</v>
      </c>
      <c r="D292" s="49">
        <v>108</v>
      </c>
      <c r="E292" s="49">
        <v>96</v>
      </c>
      <c r="F292" s="49">
        <v>83</v>
      </c>
      <c r="G292" s="49">
        <v>98</v>
      </c>
      <c r="H292" s="49">
        <v>101</v>
      </c>
    </row>
    <row r="293" spans="1:8">
      <c r="A293" t="s">
        <v>140</v>
      </c>
      <c r="B293" s="57" t="s">
        <v>505</v>
      </c>
      <c r="C293" s="43" t="s">
        <v>511</v>
      </c>
      <c r="D293" s="49">
        <v>29</v>
      </c>
      <c r="E293" s="49">
        <v>21</v>
      </c>
      <c r="F293" s="49">
        <v>20</v>
      </c>
      <c r="G293" s="49">
        <v>20</v>
      </c>
      <c r="H293" s="49">
        <v>12</v>
      </c>
    </row>
    <row r="294" spans="1:8">
      <c r="A294" t="s">
        <v>235</v>
      </c>
      <c r="B294" s="57" t="s">
        <v>505</v>
      </c>
      <c r="C294" s="43" t="s">
        <v>512</v>
      </c>
      <c r="D294" s="49">
        <v>18</v>
      </c>
      <c r="E294" s="49">
        <v>11</v>
      </c>
      <c r="F294" s="49">
        <v>13</v>
      </c>
      <c r="G294" s="49">
        <v>16</v>
      </c>
      <c r="H294" s="49">
        <v>8</v>
      </c>
    </row>
    <row r="295" spans="1:8">
      <c r="A295" t="s">
        <v>237</v>
      </c>
      <c r="B295" s="57" t="s">
        <v>505</v>
      </c>
      <c r="C295" s="43" t="s">
        <v>513</v>
      </c>
      <c r="D295" s="49">
        <v>11</v>
      </c>
      <c r="E295" s="49">
        <v>10</v>
      </c>
      <c r="F295" s="49">
        <v>7</v>
      </c>
      <c r="G295" s="49">
        <v>4</v>
      </c>
      <c r="H295" s="49">
        <v>4</v>
      </c>
    </row>
    <row r="296" spans="1:8">
      <c r="A296" t="s">
        <v>157</v>
      </c>
      <c r="B296" s="59" t="s">
        <v>505</v>
      </c>
      <c r="C296" s="43" t="s">
        <v>514</v>
      </c>
      <c r="D296" s="49">
        <v>194</v>
      </c>
      <c r="E296" s="49">
        <v>193</v>
      </c>
      <c r="F296" s="49">
        <v>168</v>
      </c>
      <c r="G296" s="49">
        <v>163</v>
      </c>
      <c r="H296" s="49">
        <v>181</v>
      </c>
    </row>
    <row r="297" spans="1:8">
      <c r="A297" t="s">
        <v>240</v>
      </c>
      <c r="B297" s="57" t="s">
        <v>505</v>
      </c>
      <c r="C297" s="43" t="s">
        <v>515</v>
      </c>
      <c r="D297" s="49">
        <v>159</v>
      </c>
      <c r="E297" s="49">
        <v>159</v>
      </c>
      <c r="F297" s="49">
        <v>136</v>
      </c>
      <c r="G297" s="49">
        <v>136</v>
      </c>
      <c r="H297" s="49">
        <v>150</v>
      </c>
    </row>
    <row r="298" spans="1:8">
      <c r="A298" t="s">
        <v>242</v>
      </c>
      <c r="B298" s="57" t="s">
        <v>505</v>
      </c>
      <c r="C298" s="43" t="s">
        <v>516</v>
      </c>
      <c r="D298" s="49">
        <v>35</v>
      </c>
      <c r="E298" s="49">
        <v>34</v>
      </c>
      <c r="F298" s="49">
        <v>32</v>
      </c>
      <c r="G298" s="49">
        <v>27</v>
      </c>
      <c r="H298" s="49">
        <v>31</v>
      </c>
    </row>
    <row r="299" spans="1:8">
      <c r="A299" t="s">
        <v>173</v>
      </c>
      <c r="B299" s="57" t="s">
        <v>505</v>
      </c>
      <c r="C299" s="43" t="s">
        <v>517</v>
      </c>
      <c r="D299" s="49">
        <v>60</v>
      </c>
      <c r="E299" s="49">
        <v>46</v>
      </c>
      <c r="F299" s="49">
        <v>45</v>
      </c>
      <c r="G299" s="49">
        <v>56</v>
      </c>
      <c r="H299" s="49">
        <v>56</v>
      </c>
    </row>
    <row r="300" spans="1:8">
      <c r="A300" t="s">
        <v>176</v>
      </c>
      <c r="B300" s="57" t="s">
        <v>505</v>
      </c>
      <c r="C300" s="43" t="s">
        <v>518</v>
      </c>
      <c r="D300" s="49">
        <v>200</v>
      </c>
      <c r="E300" s="49">
        <v>252</v>
      </c>
      <c r="F300" s="49">
        <v>241</v>
      </c>
      <c r="G300" s="49">
        <v>254</v>
      </c>
      <c r="H300" s="49">
        <v>268</v>
      </c>
    </row>
    <row r="301" spans="1:8">
      <c r="A301" t="s">
        <v>179</v>
      </c>
      <c r="B301" s="57" t="s">
        <v>505</v>
      </c>
      <c r="C301" s="43" t="s">
        <v>519</v>
      </c>
      <c r="D301" s="49">
        <v>67</v>
      </c>
      <c r="E301" s="49">
        <v>69</v>
      </c>
      <c r="F301" s="49">
        <v>62</v>
      </c>
      <c r="G301" s="49">
        <v>66</v>
      </c>
      <c r="H301" s="49">
        <v>71</v>
      </c>
    </row>
    <row r="302" spans="1:8">
      <c r="A302" t="s">
        <v>181</v>
      </c>
      <c r="B302" s="57" t="s">
        <v>505</v>
      </c>
      <c r="C302" s="43" t="s">
        <v>520</v>
      </c>
      <c r="D302" s="49">
        <v>111</v>
      </c>
      <c r="E302" s="49">
        <v>60</v>
      </c>
      <c r="F302" s="49">
        <v>86</v>
      </c>
      <c r="G302" s="49">
        <v>84</v>
      </c>
      <c r="H302" s="49">
        <v>78</v>
      </c>
    </row>
    <row r="303" spans="1:8">
      <c r="A303" t="s">
        <v>183</v>
      </c>
      <c r="B303" s="57" t="s">
        <v>505</v>
      </c>
      <c r="C303" s="43" t="s">
        <v>521</v>
      </c>
      <c r="D303" s="49">
        <v>31</v>
      </c>
      <c r="E303" s="49">
        <v>22</v>
      </c>
      <c r="F303" s="49">
        <v>30</v>
      </c>
      <c r="G303" s="49">
        <v>28</v>
      </c>
      <c r="H303" s="49">
        <v>27</v>
      </c>
    </row>
    <row r="304" spans="1:8">
      <c r="A304" t="s">
        <v>185</v>
      </c>
      <c r="B304" s="59" t="s">
        <v>505</v>
      </c>
      <c r="C304" s="43" t="s">
        <v>522</v>
      </c>
      <c r="D304" s="49">
        <v>148</v>
      </c>
      <c r="E304" s="49">
        <v>120</v>
      </c>
      <c r="F304" s="49">
        <v>128</v>
      </c>
      <c r="G304" s="49">
        <v>114</v>
      </c>
      <c r="H304" s="49">
        <v>108</v>
      </c>
    </row>
    <row r="305" spans="1:8">
      <c r="A305" t="s">
        <v>250</v>
      </c>
      <c r="B305" s="57" t="s">
        <v>505</v>
      </c>
      <c r="C305" s="43" t="s">
        <v>523</v>
      </c>
      <c r="D305" s="49">
        <v>284</v>
      </c>
      <c r="E305" s="49">
        <v>246</v>
      </c>
      <c r="F305" s="49">
        <v>239</v>
      </c>
      <c r="G305" s="49">
        <v>211</v>
      </c>
      <c r="H305" s="49">
        <v>230</v>
      </c>
    </row>
    <row r="306" spans="1:8">
      <c r="A306" t="s">
        <v>90</v>
      </c>
      <c r="B306" s="60" t="s">
        <v>87</v>
      </c>
      <c r="C306" s="43" t="s">
        <v>524</v>
      </c>
      <c r="D306" s="49">
        <v>5522</v>
      </c>
      <c r="E306" s="49">
        <v>5303</v>
      </c>
      <c r="F306" s="49">
        <v>5403</v>
      </c>
      <c r="G306" s="49">
        <v>5422</v>
      </c>
      <c r="H306" s="49">
        <v>5379</v>
      </c>
    </row>
    <row r="307" spans="1:8">
      <c r="A307" t="s">
        <v>100</v>
      </c>
      <c r="B307" t="s">
        <v>87</v>
      </c>
      <c r="C307" s="43" t="s">
        <v>525</v>
      </c>
      <c r="D307" s="49">
        <v>4975</v>
      </c>
      <c r="E307" s="49">
        <v>4765</v>
      </c>
      <c r="F307" s="49">
        <v>4934</v>
      </c>
      <c r="G307" s="49">
        <v>4899</v>
      </c>
      <c r="H307" s="49">
        <v>4864</v>
      </c>
    </row>
    <row r="308" spans="1:8">
      <c r="A308" t="s">
        <v>110</v>
      </c>
      <c r="B308" s="60" t="s">
        <v>87</v>
      </c>
      <c r="C308" s="43" t="s">
        <v>526</v>
      </c>
      <c r="D308" s="49">
        <v>547</v>
      </c>
      <c r="E308" s="49">
        <v>538</v>
      </c>
      <c r="F308" s="49">
        <v>469</v>
      </c>
      <c r="G308" s="49">
        <v>523</v>
      </c>
      <c r="H308" s="49">
        <v>515</v>
      </c>
    </row>
    <row r="309" spans="1:8">
      <c r="A309" t="s">
        <v>116</v>
      </c>
      <c r="B309" s="60" t="s">
        <v>87</v>
      </c>
      <c r="C309" s="43" t="s">
        <v>527</v>
      </c>
      <c r="D309" s="49">
        <v>1206</v>
      </c>
      <c r="E309" s="49">
        <v>1126</v>
      </c>
      <c r="F309" s="49">
        <v>1098</v>
      </c>
      <c r="G309" s="49">
        <v>1111</v>
      </c>
      <c r="H309" s="49">
        <v>1139</v>
      </c>
    </row>
    <row r="310" spans="1:8">
      <c r="A310" t="s">
        <v>230</v>
      </c>
      <c r="B310" s="60" t="s">
        <v>87</v>
      </c>
      <c r="C310" s="43" t="s">
        <v>528</v>
      </c>
      <c r="D310" s="49">
        <v>804</v>
      </c>
      <c r="E310" s="49">
        <v>745</v>
      </c>
      <c r="F310" s="49">
        <v>779</v>
      </c>
      <c r="G310" s="49">
        <v>739</v>
      </c>
      <c r="H310" s="49">
        <v>757</v>
      </c>
    </row>
    <row r="311" spans="1:8">
      <c r="A311" t="s">
        <v>232</v>
      </c>
      <c r="B311" s="60" t="s">
        <v>87</v>
      </c>
      <c r="C311" s="43" t="s">
        <v>529</v>
      </c>
      <c r="D311" s="49">
        <v>402</v>
      </c>
      <c r="E311" s="49">
        <v>381</v>
      </c>
      <c r="F311" s="49">
        <v>319</v>
      </c>
      <c r="G311" s="49">
        <v>372</v>
      </c>
      <c r="H311" s="49">
        <v>382</v>
      </c>
    </row>
    <row r="312" spans="1:8">
      <c r="A312" t="s">
        <v>140</v>
      </c>
      <c r="B312" s="60" t="s">
        <v>87</v>
      </c>
      <c r="C312" s="43" t="s">
        <v>530</v>
      </c>
      <c r="D312" s="49">
        <v>84</v>
      </c>
      <c r="E312" s="49">
        <v>72</v>
      </c>
      <c r="F312" s="49">
        <v>59</v>
      </c>
      <c r="G312" s="49">
        <v>53</v>
      </c>
      <c r="H312" s="49">
        <v>59</v>
      </c>
    </row>
    <row r="313" spans="1:8">
      <c r="A313" t="s">
        <v>235</v>
      </c>
      <c r="B313" s="60" t="s">
        <v>87</v>
      </c>
      <c r="C313" s="43" t="s">
        <v>531</v>
      </c>
      <c r="D313" s="49">
        <v>54</v>
      </c>
      <c r="E313" s="49">
        <v>46</v>
      </c>
      <c r="F313" s="49">
        <v>41</v>
      </c>
      <c r="G313" s="49">
        <v>38</v>
      </c>
      <c r="H313" s="49">
        <v>39</v>
      </c>
    </row>
    <row r="314" spans="1:8">
      <c r="A314" t="s">
        <v>237</v>
      </c>
      <c r="B314" s="61" t="s">
        <v>87</v>
      </c>
      <c r="C314" s="43" t="s">
        <v>532</v>
      </c>
      <c r="D314" s="49">
        <v>30</v>
      </c>
      <c r="E314" s="49">
        <v>26</v>
      </c>
      <c r="F314" s="49">
        <v>18</v>
      </c>
      <c r="G314" s="49">
        <v>15</v>
      </c>
      <c r="H314" s="49">
        <v>20</v>
      </c>
    </row>
    <row r="315" spans="1:8">
      <c r="A315" t="s">
        <v>157</v>
      </c>
      <c r="B315" s="60" t="s">
        <v>87</v>
      </c>
      <c r="C315" s="43" t="s">
        <v>533</v>
      </c>
      <c r="D315" s="49">
        <v>721</v>
      </c>
      <c r="E315" s="49">
        <v>721</v>
      </c>
      <c r="F315" s="49">
        <v>714</v>
      </c>
      <c r="G315" s="49">
        <v>699</v>
      </c>
      <c r="H315" s="49">
        <v>746</v>
      </c>
    </row>
    <row r="316" spans="1:8">
      <c r="A316" t="s">
        <v>240</v>
      </c>
      <c r="B316" s="60" t="s">
        <v>87</v>
      </c>
      <c r="C316" s="43" t="s">
        <v>534</v>
      </c>
      <c r="D316" s="49">
        <v>606</v>
      </c>
      <c r="E316" s="49">
        <v>590</v>
      </c>
      <c r="F316" s="49">
        <v>582</v>
      </c>
      <c r="G316" s="49">
        <v>563</v>
      </c>
      <c r="H316" s="49">
        <v>633</v>
      </c>
    </row>
    <row r="317" spans="1:8">
      <c r="A317" t="s">
        <v>242</v>
      </c>
      <c r="B317" s="60" t="s">
        <v>87</v>
      </c>
      <c r="C317" s="43" t="s">
        <v>535</v>
      </c>
      <c r="D317" s="49">
        <v>115</v>
      </c>
      <c r="E317" s="49">
        <v>131</v>
      </c>
      <c r="F317" s="49">
        <v>132</v>
      </c>
      <c r="G317" s="49">
        <v>136</v>
      </c>
      <c r="H317" s="49">
        <v>113</v>
      </c>
    </row>
    <row r="318" spans="1:8">
      <c r="A318" t="s">
        <v>173</v>
      </c>
      <c r="B318" s="60" t="s">
        <v>87</v>
      </c>
      <c r="C318" s="43" t="s">
        <v>536</v>
      </c>
      <c r="D318" s="49">
        <v>267</v>
      </c>
      <c r="E318" s="49">
        <v>232</v>
      </c>
      <c r="F318" s="49">
        <v>242</v>
      </c>
      <c r="G318" s="49">
        <v>251</v>
      </c>
      <c r="H318" s="49">
        <v>267</v>
      </c>
    </row>
    <row r="319" spans="1:8">
      <c r="A319" t="s">
        <v>176</v>
      </c>
      <c r="B319" s="60" t="s">
        <v>87</v>
      </c>
      <c r="C319" s="43" t="s">
        <v>537</v>
      </c>
      <c r="D319" s="49">
        <v>875</v>
      </c>
      <c r="E319" s="49">
        <v>963</v>
      </c>
      <c r="F319" s="49">
        <v>942</v>
      </c>
      <c r="G319" s="49">
        <v>1000</v>
      </c>
      <c r="H319" s="49">
        <v>989</v>
      </c>
    </row>
    <row r="320" spans="1:8">
      <c r="A320" t="s">
        <v>179</v>
      </c>
      <c r="B320" s="60" t="s">
        <v>87</v>
      </c>
      <c r="C320" s="43" t="s">
        <v>538</v>
      </c>
      <c r="D320" s="49">
        <v>251</v>
      </c>
      <c r="E320" s="49">
        <v>254</v>
      </c>
      <c r="F320" s="49">
        <v>251</v>
      </c>
      <c r="G320" s="49">
        <v>256</v>
      </c>
      <c r="H320" s="49">
        <v>251</v>
      </c>
    </row>
    <row r="321" spans="1:8">
      <c r="A321" t="s">
        <v>181</v>
      </c>
      <c r="B321" s="60" t="s">
        <v>87</v>
      </c>
      <c r="C321" s="43" t="s">
        <v>539</v>
      </c>
      <c r="D321" s="49">
        <v>341</v>
      </c>
      <c r="E321" s="49">
        <v>275</v>
      </c>
      <c r="F321" s="49">
        <v>318</v>
      </c>
      <c r="G321" s="49">
        <v>355</v>
      </c>
      <c r="H321" s="49">
        <v>274</v>
      </c>
    </row>
    <row r="322" spans="1:8">
      <c r="A322" t="s">
        <v>183</v>
      </c>
      <c r="B322" s="61" t="s">
        <v>87</v>
      </c>
      <c r="C322" s="43" t="s">
        <v>540</v>
      </c>
      <c r="D322" s="49">
        <v>120</v>
      </c>
      <c r="E322" s="49">
        <v>100</v>
      </c>
      <c r="F322" s="49">
        <v>138</v>
      </c>
      <c r="G322" s="49">
        <v>120</v>
      </c>
      <c r="H322" s="49">
        <v>125</v>
      </c>
    </row>
    <row r="323" spans="1:8">
      <c r="A323" t="s">
        <v>185</v>
      </c>
      <c r="B323" s="60" t="s">
        <v>87</v>
      </c>
      <c r="C323" s="43" t="s">
        <v>541</v>
      </c>
      <c r="D323" s="49">
        <v>595</v>
      </c>
      <c r="E323" s="49">
        <v>553</v>
      </c>
      <c r="F323" s="49">
        <v>575</v>
      </c>
      <c r="G323" s="49">
        <v>560</v>
      </c>
      <c r="H323" s="49">
        <v>551</v>
      </c>
    </row>
    <row r="324" spans="1:8">
      <c r="A324" t="s">
        <v>250</v>
      </c>
      <c r="B324" s="60" t="s">
        <v>87</v>
      </c>
      <c r="C324" s="43" t="s">
        <v>542</v>
      </c>
      <c r="D324" s="49">
        <v>1062</v>
      </c>
      <c r="E324" s="49">
        <v>1007</v>
      </c>
      <c r="F324" s="49">
        <v>1066</v>
      </c>
      <c r="G324" s="49">
        <v>1017</v>
      </c>
      <c r="H324" s="49">
        <v>978</v>
      </c>
    </row>
    <row r="325" spans="1:8">
      <c r="A325" t="s">
        <v>90</v>
      </c>
      <c r="B325" s="58" t="s">
        <v>543</v>
      </c>
      <c r="C325" s="43" t="s">
        <v>216</v>
      </c>
      <c r="D325" s="49">
        <v>2614</v>
      </c>
      <c r="E325" s="49">
        <v>2562</v>
      </c>
      <c r="F325" s="49">
        <v>2599</v>
      </c>
      <c r="G325" s="49">
        <v>2615</v>
      </c>
      <c r="H325" s="49">
        <v>2547</v>
      </c>
    </row>
    <row r="326" spans="1:8">
      <c r="A326" t="s">
        <v>100</v>
      </c>
      <c r="B326" s="57" t="s">
        <v>543</v>
      </c>
      <c r="C326" s="43" t="s">
        <v>544</v>
      </c>
      <c r="D326" s="49">
        <v>2372</v>
      </c>
      <c r="E326" s="49">
        <v>2329</v>
      </c>
      <c r="F326" s="49">
        <v>2381</v>
      </c>
      <c r="G326" s="49">
        <v>2391</v>
      </c>
      <c r="H326" s="49">
        <v>2312</v>
      </c>
    </row>
    <row r="327" spans="1:8">
      <c r="A327" t="s">
        <v>110</v>
      </c>
      <c r="B327" s="57" t="s">
        <v>543</v>
      </c>
      <c r="C327" s="43" t="s">
        <v>545</v>
      </c>
      <c r="D327" s="49">
        <v>242</v>
      </c>
      <c r="E327" s="49">
        <v>233</v>
      </c>
      <c r="F327" s="49">
        <v>218</v>
      </c>
      <c r="G327" s="49">
        <v>224</v>
      </c>
      <c r="H327" s="49">
        <v>235</v>
      </c>
    </row>
    <row r="328" spans="1:8">
      <c r="A328" t="s">
        <v>116</v>
      </c>
      <c r="B328" s="57" t="s">
        <v>543</v>
      </c>
      <c r="C328" s="43" t="s">
        <v>546</v>
      </c>
      <c r="D328" s="49">
        <v>581</v>
      </c>
      <c r="E328" s="49">
        <v>544</v>
      </c>
      <c r="F328" s="49">
        <v>514</v>
      </c>
      <c r="G328" s="49">
        <v>527</v>
      </c>
      <c r="H328" s="49">
        <v>540</v>
      </c>
    </row>
    <row r="329" spans="1:8">
      <c r="A329" t="s">
        <v>230</v>
      </c>
      <c r="B329" s="57" t="s">
        <v>543</v>
      </c>
      <c r="C329" s="43" t="s">
        <v>547</v>
      </c>
      <c r="D329" s="49">
        <v>401</v>
      </c>
      <c r="E329" s="49">
        <v>384</v>
      </c>
      <c r="F329" s="49">
        <v>375</v>
      </c>
      <c r="G329" s="49">
        <v>371</v>
      </c>
      <c r="H329" s="49">
        <v>370</v>
      </c>
    </row>
    <row r="330" spans="1:8">
      <c r="A330" t="s">
        <v>232</v>
      </c>
      <c r="B330" s="57" t="s">
        <v>543</v>
      </c>
      <c r="C330" s="43" t="s">
        <v>548</v>
      </c>
      <c r="D330" s="49">
        <v>180</v>
      </c>
      <c r="E330" s="49">
        <v>160</v>
      </c>
      <c r="F330" s="49">
        <v>139</v>
      </c>
      <c r="G330" s="49">
        <v>156</v>
      </c>
      <c r="H330" s="49">
        <v>170</v>
      </c>
    </row>
    <row r="331" spans="1:8">
      <c r="A331" t="s">
        <v>140</v>
      </c>
      <c r="B331" s="57" t="s">
        <v>543</v>
      </c>
      <c r="C331" s="43" t="s">
        <v>549</v>
      </c>
      <c r="D331" s="49">
        <v>35</v>
      </c>
      <c r="E331" s="49">
        <v>31</v>
      </c>
      <c r="F331" s="49">
        <v>32</v>
      </c>
      <c r="G331" s="49">
        <v>24</v>
      </c>
      <c r="H331" s="49">
        <v>36</v>
      </c>
    </row>
    <row r="332" spans="1:8">
      <c r="A332" t="s">
        <v>235</v>
      </c>
      <c r="B332" s="59" t="s">
        <v>543</v>
      </c>
      <c r="C332" s="43" t="s">
        <v>550</v>
      </c>
      <c r="D332" s="49">
        <v>23</v>
      </c>
      <c r="E332" s="49">
        <v>23</v>
      </c>
      <c r="F332" s="49">
        <v>24</v>
      </c>
      <c r="G332" s="49">
        <v>16</v>
      </c>
      <c r="H332" s="49">
        <v>23</v>
      </c>
    </row>
    <row r="333" spans="1:8">
      <c r="A333" t="s">
        <v>237</v>
      </c>
      <c r="B333" s="57" t="s">
        <v>543</v>
      </c>
      <c r="C333" s="43" t="s">
        <v>551</v>
      </c>
      <c r="D333" s="49">
        <v>12</v>
      </c>
      <c r="E333" s="49">
        <v>8</v>
      </c>
      <c r="F333" s="49">
        <v>8</v>
      </c>
      <c r="G333" s="49">
        <v>8</v>
      </c>
      <c r="H333" s="49">
        <v>13</v>
      </c>
    </row>
    <row r="334" spans="1:8">
      <c r="A334" t="s">
        <v>157</v>
      </c>
      <c r="B334" s="57" t="s">
        <v>543</v>
      </c>
      <c r="C334" s="43" t="s">
        <v>552</v>
      </c>
      <c r="D334" s="49">
        <v>323</v>
      </c>
      <c r="E334" s="49">
        <v>332</v>
      </c>
      <c r="F334" s="49">
        <v>344</v>
      </c>
      <c r="G334" s="49">
        <v>331</v>
      </c>
      <c r="H334" s="49">
        <v>347</v>
      </c>
    </row>
    <row r="335" spans="1:8">
      <c r="A335" t="s">
        <v>240</v>
      </c>
      <c r="B335" s="57" t="s">
        <v>543</v>
      </c>
      <c r="C335" s="43" t="s">
        <v>553</v>
      </c>
      <c r="D335" s="49">
        <v>273</v>
      </c>
      <c r="E335" s="49">
        <v>267</v>
      </c>
      <c r="F335" s="49">
        <v>273</v>
      </c>
      <c r="G335" s="49">
        <v>271</v>
      </c>
      <c r="H335" s="49">
        <v>295</v>
      </c>
    </row>
    <row r="336" spans="1:8">
      <c r="A336" t="s">
        <v>242</v>
      </c>
      <c r="B336" s="57" t="s">
        <v>543</v>
      </c>
      <c r="C336" s="43" t="s">
        <v>554</v>
      </c>
      <c r="D336" s="49">
        <v>50</v>
      </c>
      <c r="E336" s="49">
        <v>65</v>
      </c>
      <c r="F336" s="49">
        <v>71</v>
      </c>
      <c r="G336" s="49">
        <v>60</v>
      </c>
      <c r="H336" s="49">
        <v>52</v>
      </c>
    </row>
    <row r="337" spans="1:8">
      <c r="A337" t="s">
        <v>173</v>
      </c>
      <c r="B337" s="57" t="s">
        <v>543</v>
      </c>
      <c r="C337" s="43" t="s">
        <v>555</v>
      </c>
      <c r="D337" s="49">
        <v>153</v>
      </c>
      <c r="E337" s="49">
        <v>133</v>
      </c>
      <c r="F337" s="49">
        <v>134</v>
      </c>
      <c r="G337" s="49">
        <v>138</v>
      </c>
      <c r="H337" s="49">
        <v>135</v>
      </c>
    </row>
    <row r="338" spans="1:8">
      <c r="A338" t="s">
        <v>176</v>
      </c>
      <c r="B338" s="57" t="s">
        <v>543</v>
      </c>
      <c r="C338" s="43" t="s">
        <v>556</v>
      </c>
      <c r="D338" s="49">
        <v>392</v>
      </c>
      <c r="E338" s="49">
        <v>417</v>
      </c>
      <c r="F338" s="49">
        <v>427</v>
      </c>
      <c r="G338" s="49">
        <v>413</v>
      </c>
      <c r="H338" s="49">
        <v>406</v>
      </c>
    </row>
    <row r="339" spans="1:8">
      <c r="A339" t="s">
        <v>179</v>
      </c>
      <c r="B339" s="57" t="s">
        <v>543</v>
      </c>
      <c r="C339" s="43" t="s">
        <v>557</v>
      </c>
      <c r="D339" s="49">
        <v>111</v>
      </c>
      <c r="E339" s="49">
        <v>127</v>
      </c>
      <c r="F339" s="49">
        <v>120</v>
      </c>
      <c r="G339" s="49">
        <v>123</v>
      </c>
      <c r="H339" s="49">
        <v>111</v>
      </c>
    </row>
    <row r="340" spans="1:8">
      <c r="A340" t="s">
        <v>181</v>
      </c>
      <c r="B340" s="59" t="s">
        <v>543</v>
      </c>
      <c r="C340" s="43" t="s">
        <v>558</v>
      </c>
      <c r="D340" s="49">
        <v>160</v>
      </c>
      <c r="E340" s="49">
        <v>149</v>
      </c>
      <c r="F340" s="49">
        <v>171</v>
      </c>
      <c r="G340" s="49">
        <v>187</v>
      </c>
      <c r="H340" s="49">
        <v>140</v>
      </c>
    </row>
    <row r="341" spans="1:8">
      <c r="A341" t="s">
        <v>183</v>
      </c>
      <c r="B341" s="57" t="s">
        <v>543</v>
      </c>
      <c r="C341" s="43" t="s">
        <v>559</v>
      </c>
      <c r="D341" s="49">
        <v>62</v>
      </c>
      <c r="E341" s="49">
        <v>56</v>
      </c>
      <c r="F341" s="49">
        <v>66</v>
      </c>
      <c r="G341" s="49">
        <v>56</v>
      </c>
      <c r="H341" s="49">
        <v>63</v>
      </c>
    </row>
    <row r="342" spans="1:8">
      <c r="A342" t="s">
        <v>185</v>
      </c>
      <c r="B342" s="57" t="s">
        <v>543</v>
      </c>
      <c r="C342" s="43" t="s">
        <v>560</v>
      </c>
      <c r="D342" s="49">
        <v>283</v>
      </c>
      <c r="E342" s="49">
        <v>281</v>
      </c>
      <c r="F342" s="49">
        <v>296</v>
      </c>
      <c r="G342" s="49">
        <v>289</v>
      </c>
      <c r="H342" s="49">
        <v>279</v>
      </c>
    </row>
    <row r="343" spans="1:8">
      <c r="A343" t="s">
        <v>250</v>
      </c>
      <c r="B343" s="58" t="s">
        <v>543</v>
      </c>
      <c r="C343" s="43" t="s">
        <v>561</v>
      </c>
      <c r="D343" s="49">
        <v>514</v>
      </c>
      <c r="E343" s="49">
        <v>492</v>
      </c>
      <c r="F343" s="49">
        <v>495</v>
      </c>
      <c r="G343" s="49">
        <v>527</v>
      </c>
      <c r="H343" s="49">
        <v>490</v>
      </c>
    </row>
    <row r="344" spans="1:8">
      <c r="A344" t="s">
        <v>90</v>
      </c>
      <c r="B344" s="51" t="s">
        <v>189</v>
      </c>
      <c r="C344" s="43" t="s">
        <v>221</v>
      </c>
      <c r="D344" s="49">
        <v>90</v>
      </c>
      <c r="E344" s="49">
        <v>85</v>
      </c>
      <c r="F344" s="49">
        <v>79</v>
      </c>
      <c r="G344" s="49">
        <v>114</v>
      </c>
      <c r="H344" s="49">
        <v>100</v>
      </c>
    </row>
    <row r="345" spans="1:8">
      <c r="A345" t="s">
        <v>100</v>
      </c>
      <c r="B345" s="51" t="s">
        <v>189</v>
      </c>
      <c r="C345" s="43" t="s">
        <v>562</v>
      </c>
      <c r="D345" s="49">
        <v>90</v>
      </c>
      <c r="E345" s="49">
        <v>85</v>
      </c>
      <c r="F345" s="49">
        <v>79</v>
      </c>
      <c r="G345" s="49">
        <v>114</v>
      </c>
      <c r="H345" s="49">
        <v>100</v>
      </c>
    </row>
    <row r="346" spans="1:8">
      <c r="A346" t="s">
        <v>110</v>
      </c>
      <c r="B346" s="51" t="s">
        <v>189</v>
      </c>
      <c r="C346" s="43" t="s">
        <v>563</v>
      </c>
      <c r="D346" s="49">
        <v>0</v>
      </c>
      <c r="E346" s="49">
        <v>0</v>
      </c>
      <c r="F346" s="49">
        <v>0</v>
      </c>
      <c r="G346" s="49">
        <v>0</v>
      </c>
      <c r="H346" s="49">
        <v>0</v>
      </c>
    </row>
    <row r="347" spans="1:8">
      <c r="A347" t="s">
        <v>116</v>
      </c>
      <c r="B347" s="51" t="s">
        <v>189</v>
      </c>
      <c r="C347" s="43" t="s">
        <v>564</v>
      </c>
      <c r="D347" s="49">
        <v>0</v>
      </c>
      <c r="E347" s="49">
        <v>0</v>
      </c>
      <c r="F347" s="49">
        <v>0</v>
      </c>
      <c r="G347" s="49">
        <v>0</v>
      </c>
      <c r="H347" s="49">
        <v>0</v>
      </c>
    </row>
    <row r="348" spans="1:8">
      <c r="A348" t="s">
        <v>230</v>
      </c>
      <c r="B348" s="51" t="s">
        <v>189</v>
      </c>
      <c r="C348" s="43" t="s">
        <v>565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</row>
    <row r="349" spans="1:8">
      <c r="A349" t="s">
        <v>232</v>
      </c>
      <c r="B349" s="51" t="s">
        <v>189</v>
      </c>
      <c r="C349" s="43" t="s">
        <v>566</v>
      </c>
      <c r="D349" s="49">
        <v>0</v>
      </c>
      <c r="E349" s="49">
        <v>0</v>
      </c>
      <c r="F349" s="49">
        <v>0</v>
      </c>
      <c r="G349" s="49">
        <v>0</v>
      </c>
      <c r="H349" s="49">
        <v>0</v>
      </c>
    </row>
    <row r="350" spans="1:8">
      <c r="A350" t="s">
        <v>140</v>
      </c>
      <c r="B350" s="51" t="s">
        <v>189</v>
      </c>
      <c r="C350" s="43" t="s">
        <v>567</v>
      </c>
      <c r="D350" s="49">
        <v>0</v>
      </c>
      <c r="E350" s="49">
        <v>0</v>
      </c>
      <c r="F350" s="49">
        <v>0</v>
      </c>
      <c r="G350" s="49">
        <v>0</v>
      </c>
      <c r="H350" s="49">
        <v>0</v>
      </c>
    </row>
    <row r="351" spans="1:8">
      <c r="A351" t="s">
        <v>235</v>
      </c>
      <c r="B351" s="51" t="s">
        <v>189</v>
      </c>
      <c r="C351" s="43" t="s">
        <v>568</v>
      </c>
      <c r="D351" s="49">
        <v>0</v>
      </c>
      <c r="E351" s="49">
        <v>0</v>
      </c>
      <c r="F351" s="49">
        <v>0</v>
      </c>
      <c r="G351" s="49">
        <v>0</v>
      </c>
      <c r="H351" s="49">
        <v>0</v>
      </c>
    </row>
    <row r="352" spans="1:8">
      <c r="A352" t="s">
        <v>237</v>
      </c>
      <c r="B352" s="51" t="s">
        <v>189</v>
      </c>
      <c r="C352" s="43" t="s">
        <v>569</v>
      </c>
      <c r="D352" s="49">
        <v>0</v>
      </c>
      <c r="E352" s="49">
        <v>0</v>
      </c>
      <c r="F352" s="49">
        <v>0</v>
      </c>
      <c r="G352" s="49">
        <v>0</v>
      </c>
      <c r="H352" s="49">
        <v>0</v>
      </c>
    </row>
    <row r="353" spans="1:8">
      <c r="A353" t="s">
        <v>157</v>
      </c>
      <c r="B353" s="51" t="s">
        <v>189</v>
      </c>
      <c r="C353" s="43" t="s">
        <v>570</v>
      </c>
      <c r="D353" s="49">
        <v>0</v>
      </c>
      <c r="E353" s="49">
        <v>0</v>
      </c>
      <c r="F353" s="49">
        <v>0</v>
      </c>
      <c r="G353" s="49">
        <v>0</v>
      </c>
      <c r="H353" s="49">
        <v>0</v>
      </c>
    </row>
    <row r="354" spans="1:8">
      <c r="A354" t="s">
        <v>240</v>
      </c>
      <c r="B354" s="51" t="s">
        <v>189</v>
      </c>
      <c r="C354" s="43" t="s">
        <v>571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</row>
    <row r="355" spans="1:8">
      <c r="A355" t="s">
        <v>242</v>
      </c>
      <c r="B355" s="51" t="s">
        <v>189</v>
      </c>
      <c r="C355" s="43" t="s">
        <v>572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</row>
    <row r="356" spans="1:8">
      <c r="A356" t="s">
        <v>173</v>
      </c>
      <c r="B356" s="51" t="s">
        <v>189</v>
      </c>
      <c r="C356" s="43" t="s">
        <v>573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</row>
    <row r="357" spans="1:8">
      <c r="A357" t="s">
        <v>176</v>
      </c>
      <c r="B357" s="51" t="s">
        <v>189</v>
      </c>
      <c r="C357" s="43" t="s">
        <v>574</v>
      </c>
      <c r="D357" s="49">
        <v>90</v>
      </c>
      <c r="E357" s="49">
        <v>85</v>
      </c>
      <c r="F357" s="49">
        <v>79</v>
      </c>
      <c r="G357" s="49">
        <v>114</v>
      </c>
      <c r="H357" s="49">
        <v>100</v>
      </c>
    </row>
    <row r="358" spans="1:8">
      <c r="A358" t="s">
        <v>179</v>
      </c>
      <c r="B358" s="51" t="s">
        <v>189</v>
      </c>
      <c r="C358" s="43" t="s">
        <v>575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</row>
    <row r="359" spans="1:8">
      <c r="A359" t="s">
        <v>181</v>
      </c>
      <c r="B359" s="51" t="s">
        <v>189</v>
      </c>
      <c r="C359" s="43" t="s">
        <v>576</v>
      </c>
      <c r="D359" s="49">
        <v>0</v>
      </c>
      <c r="E359" s="49">
        <v>0</v>
      </c>
      <c r="F359" s="49">
        <v>0</v>
      </c>
      <c r="G359" s="49">
        <v>0</v>
      </c>
      <c r="H359" s="49">
        <v>0</v>
      </c>
    </row>
    <row r="360" spans="1:8">
      <c r="A360" t="s">
        <v>183</v>
      </c>
      <c r="B360" s="51" t="s">
        <v>189</v>
      </c>
      <c r="C360" s="43" t="s">
        <v>577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</row>
    <row r="361" spans="1:8">
      <c r="A361" t="s">
        <v>185</v>
      </c>
      <c r="B361" s="51" t="s">
        <v>189</v>
      </c>
      <c r="C361" s="43" t="s">
        <v>578</v>
      </c>
      <c r="D361" s="49">
        <v>0</v>
      </c>
      <c r="E361" s="49">
        <v>0</v>
      </c>
      <c r="F361" s="49">
        <v>0</v>
      </c>
      <c r="G361" s="49">
        <v>0</v>
      </c>
      <c r="H361" s="49">
        <v>0</v>
      </c>
    </row>
    <row r="362" spans="1:8">
      <c r="A362" t="s">
        <v>250</v>
      </c>
      <c r="B362" s="51" t="s">
        <v>189</v>
      </c>
      <c r="C362" s="43" t="s">
        <v>579</v>
      </c>
      <c r="D362" s="49">
        <v>0</v>
      </c>
      <c r="E362" s="49">
        <v>0</v>
      </c>
      <c r="F362" s="49">
        <v>0</v>
      </c>
      <c r="G362" s="49">
        <v>0</v>
      </c>
      <c r="H362" s="49">
        <v>0</v>
      </c>
    </row>
    <row r="363" spans="1:8">
      <c r="A363" s="30" t="s">
        <v>580</v>
      </c>
      <c r="B363" s="43" t="s">
        <v>104</v>
      </c>
      <c r="C363" t="s">
        <v>732</v>
      </c>
      <c r="D363" s="62">
        <v>2</v>
      </c>
      <c r="E363" s="62">
        <v>0</v>
      </c>
      <c r="F363" s="62">
        <v>2</v>
      </c>
      <c r="G363" s="62">
        <v>0</v>
      </c>
      <c r="H363" s="62">
        <v>1</v>
      </c>
    </row>
    <row r="364" spans="1:8">
      <c r="A364" s="30" t="s">
        <v>581</v>
      </c>
      <c r="B364" s="43" t="s">
        <v>104</v>
      </c>
      <c r="C364" t="s">
        <v>733</v>
      </c>
      <c r="D364" s="62">
        <v>8</v>
      </c>
      <c r="E364" s="62">
        <v>3</v>
      </c>
      <c r="F364" s="62">
        <v>2</v>
      </c>
      <c r="G364" s="62">
        <v>5</v>
      </c>
      <c r="H364" s="62">
        <v>3</v>
      </c>
    </row>
    <row r="365" spans="1:8">
      <c r="A365" s="30" t="s">
        <v>191</v>
      </c>
      <c r="B365" s="43" t="s">
        <v>104</v>
      </c>
      <c r="C365" t="s">
        <v>599</v>
      </c>
      <c r="D365" s="62">
        <v>22</v>
      </c>
      <c r="E365" s="62">
        <v>13</v>
      </c>
      <c r="F365" s="62">
        <v>22</v>
      </c>
      <c r="G365" s="62">
        <v>16</v>
      </c>
      <c r="H365" s="62">
        <v>17</v>
      </c>
    </row>
    <row r="366" spans="1:8">
      <c r="A366" s="30" t="s">
        <v>192</v>
      </c>
      <c r="B366" s="43" t="s">
        <v>104</v>
      </c>
      <c r="C366" t="s">
        <v>600</v>
      </c>
      <c r="D366" s="62">
        <v>12</v>
      </c>
      <c r="E366" s="62">
        <v>19</v>
      </c>
      <c r="F366" s="62">
        <v>12</v>
      </c>
      <c r="G366" s="62">
        <v>18</v>
      </c>
      <c r="H366" s="62">
        <v>12</v>
      </c>
    </row>
    <row r="367" spans="1:8">
      <c r="A367" s="30" t="s">
        <v>195</v>
      </c>
      <c r="B367" s="43" t="s">
        <v>104</v>
      </c>
      <c r="C367" t="s">
        <v>601</v>
      </c>
      <c r="D367" s="62">
        <v>8</v>
      </c>
      <c r="E367" s="62">
        <v>10</v>
      </c>
      <c r="F367" s="62">
        <v>17</v>
      </c>
      <c r="G367" s="62">
        <v>7</v>
      </c>
      <c r="H367" s="62">
        <v>13</v>
      </c>
    </row>
    <row r="368" spans="1:8">
      <c r="A368" s="30" t="s">
        <v>199</v>
      </c>
      <c r="B368" s="43" t="s">
        <v>104</v>
      </c>
      <c r="C368" t="s">
        <v>602</v>
      </c>
      <c r="D368" s="62">
        <v>19</v>
      </c>
      <c r="E368" s="62">
        <v>15</v>
      </c>
      <c r="F368" s="62">
        <v>12</v>
      </c>
      <c r="G368" s="62">
        <v>19</v>
      </c>
      <c r="H368" s="62">
        <v>17</v>
      </c>
    </row>
    <row r="369" spans="1:8">
      <c r="A369" s="30" t="s">
        <v>197</v>
      </c>
      <c r="B369" s="43" t="s">
        <v>104</v>
      </c>
      <c r="C369" t="s">
        <v>603</v>
      </c>
      <c r="D369" s="62">
        <v>54</v>
      </c>
      <c r="E369" s="62">
        <v>53</v>
      </c>
      <c r="F369" s="62">
        <v>48</v>
      </c>
      <c r="G369" s="62">
        <v>53</v>
      </c>
      <c r="H369" s="62">
        <v>37</v>
      </c>
    </row>
    <row r="370" spans="1:8">
      <c r="A370" s="30" t="s">
        <v>580</v>
      </c>
      <c r="B370" s="43" t="s">
        <v>115</v>
      </c>
      <c r="C370" t="s">
        <v>734</v>
      </c>
      <c r="D370" s="62">
        <v>3</v>
      </c>
      <c r="E370" s="62">
        <v>0</v>
      </c>
      <c r="F370" s="62">
        <v>1</v>
      </c>
      <c r="G370" s="62">
        <v>0</v>
      </c>
      <c r="H370" s="62">
        <v>1</v>
      </c>
    </row>
    <row r="371" spans="1:8">
      <c r="A371" s="30" t="s">
        <v>581</v>
      </c>
      <c r="B371" s="43" t="s">
        <v>115</v>
      </c>
      <c r="C371" t="s">
        <v>735</v>
      </c>
      <c r="D371" s="62">
        <v>7</v>
      </c>
      <c r="E371" s="62">
        <v>6</v>
      </c>
      <c r="F371" s="62">
        <v>3</v>
      </c>
      <c r="G371" s="62">
        <v>5</v>
      </c>
      <c r="H371" s="62">
        <v>3</v>
      </c>
    </row>
    <row r="372" spans="1:8">
      <c r="A372" s="30" t="s">
        <v>191</v>
      </c>
      <c r="B372" s="43" t="s">
        <v>115</v>
      </c>
      <c r="C372" t="s">
        <v>604</v>
      </c>
      <c r="D372" s="62">
        <v>7</v>
      </c>
      <c r="E372" s="62">
        <v>4</v>
      </c>
      <c r="F372" s="62">
        <v>2</v>
      </c>
      <c r="G372" s="62">
        <v>9</v>
      </c>
      <c r="H372" s="62">
        <v>6</v>
      </c>
    </row>
    <row r="373" spans="1:8">
      <c r="A373" s="30" t="s">
        <v>192</v>
      </c>
      <c r="B373" s="43" t="s">
        <v>115</v>
      </c>
      <c r="C373" t="s">
        <v>605</v>
      </c>
      <c r="D373" s="62">
        <v>8</v>
      </c>
      <c r="E373" s="62">
        <v>6</v>
      </c>
      <c r="F373" s="62">
        <v>7</v>
      </c>
      <c r="G373" s="62">
        <v>4</v>
      </c>
      <c r="H373" s="62">
        <v>3</v>
      </c>
    </row>
    <row r="374" spans="1:8">
      <c r="A374" s="30" t="s">
        <v>195</v>
      </c>
      <c r="B374" s="43" t="s">
        <v>115</v>
      </c>
      <c r="C374" t="s">
        <v>606</v>
      </c>
      <c r="D374" s="62">
        <v>2</v>
      </c>
      <c r="E374" s="62">
        <v>3</v>
      </c>
      <c r="F374" s="62">
        <v>1</v>
      </c>
      <c r="G374" s="62">
        <v>3</v>
      </c>
      <c r="H374" s="62">
        <v>3</v>
      </c>
    </row>
    <row r="375" spans="1:8">
      <c r="A375" s="30" t="s">
        <v>199</v>
      </c>
      <c r="B375" s="43" t="s">
        <v>115</v>
      </c>
      <c r="C375" t="s">
        <v>607</v>
      </c>
      <c r="D375" s="62">
        <v>2</v>
      </c>
      <c r="E375" s="62">
        <v>2</v>
      </c>
      <c r="F375" s="62">
        <v>0</v>
      </c>
      <c r="G375" s="62">
        <v>1</v>
      </c>
      <c r="H375" s="62">
        <v>6</v>
      </c>
    </row>
    <row r="376" spans="1:8">
      <c r="A376" s="30" t="s">
        <v>197</v>
      </c>
      <c r="B376" s="43" t="s">
        <v>115</v>
      </c>
      <c r="C376" t="s">
        <v>608</v>
      </c>
      <c r="D376" s="62">
        <v>12</v>
      </c>
      <c r="E376" s="62">
        <v>11</v>
      </c>
      <c r="F376" s="62">
        <v>17</v>
      </c>
      <c r="G376" s="62">
        <v>21</v>
      </c>
      <c r="H376" s="62">
        <v>18</v>
      </c>
    </row>
    <row r="377" spans="1:8">
      <c r="A377" s="30" t="s">
        <v>580</v>
      </c>
      <c r="B377" s="43" t="s">
        <v>122</v>
      </c>
      <c r="C377" t="s">
        <v>736</v>
      </c>
      <c r="D377" s="62">
        <v>1</v>
      </c>
      <c r="E377" s="62">
        <v>0</v>
      </c>
      <c r="F377" s="62">
        <v>0</v>
      </c>
      <c r="G377" s="62">
        <v>1</v>
      </c>
      <c r="H377" s="62">
        <v>0</v>
      </c>
    </row>
    <row r="378" spans="1:8">
      <c r="A378" s="30" t="s">
        <v>581</v>
      </c>
      <c r="B378" s="43" t="s">
        <v>122</v>
      </c>
      <c r="C378" t="s">
        <v>737</v>
      </c>
      <c r="D378" s="62">
        <v>4</v>
      </c>
      <c r="E378" s="62">
        <v>3</v>
      </c>
      <c r="F378" s="62">
        <v>4</v>
      </c>
      <c r="G378" s="62">
        <v>4</v>
      </c>
      <c r="H378" s="62">
        <v>2</v>
      </c>
    </row>
    <row r="379" spans="1:8">
      <c r="A379" s="30" t="s">
        <v>191</v>
      </c>
      <c r="B379" s="43" t="s">
        <v>122</v>
      </c>
      <c r="C379" t="s">
        <v>609</v>
      </c>
      <c r="D379" s="62">
        <v>13</v>
      </c>
      <c r="E379" s="62">
        <v>4</v>
      </c>
      <c r="F379" s="62">
        <v>11</v>
      </c>
      <c r="G379" s="62">
        <v>8</v>
      </c>
      <c r="H379" s="62">
        <v>6</v>
      </c>
    </row>
    <row r="380" spans="1:8">
      <c r="A380" s="30" t="s">
        <v>192</v>
      </c>
      <c r="B380" s="43" t="s">
        <v>122</v>
      </c>
      <c r="C380" t="s">
        <v>610</v>
      </c>
      <c r="D380" s="62">
        <v>10</v>
      </c>
      <c r="E380" s="62">
        <v>10</v>
      </c>
      <c r="F380" s="62">
        <v>7</v>
      </c>
      <c r="G380" s="62">
        <v>12</v>
      </c>
      <c r="H380" s="62">
        <v>4</v>
      </c>
    </row>
    <row r="381" spans="1:8">
      <c r="A381" s="30" t="s">
        <v>195</v>
      </c>
      <c r="B381" s="43" t="s">
        <v>122</v>
      </c>
      <c r="C381" t="s">
        <v>611</v>
      </c>
      <c r="D381" s="62">
        <v>9</v>
      </c>
      <c r="E381" s="62">
        <v>8</v>
      </c>
      <c r="F381" s="62">
        <v>3</v>
      </c>
      <c r="G381" s="62">
        <v>6</v>
      </c>
      <c r="H381" s="62">
        <v>6</v>
      </c>
    </row>
    <row r="382" spans="1:8">
      <c r="A382" s="30" t="s">
        <v>199</v>
      </c>
      <c r="B382" s="43" t="s">
        <v>122</v>
      </c>
      <c r="C382" t="s">
        <v>612</v>
      </c>
      <c r="D382" s="62">
        <v>3</v>
      </c>
      <c r="E382" s="62">
        <v>1</v>
      </c>
      <c r="F382" s="62">
        <v>2</v>
      </c>
      <c r="G382" s="62">
        <v>3</v>
      </c>
      <c r="H382" s="62">
        <v>3</v>
      </c>
    </row>
    <row r="383" spans="1:8">
      <c r="A383" s="30" t="s">
        <v>197</v>
      </c>
      <c r="B383" s="43" t="s">
        <v>122</v>
      </c>
      <c r="C383" t="s">
        <v>613</v>
      </c>
      <c r="D383" s="62">
        <v>25</v>
      </c>
      <c r="E383" s="62">
        <v>29</v>
      </c>
      <c r="F383" s="62">
        <v>19</v>
      </c>
      <c r="G383" s="62">
        <v>25</v>
      </c>
      <c r="H383" s="62">
        <v>25</v>
      </c>
    </row>
    <row r="384" spans="1:8">
      <c r="A384" s="30" t="s">
        <v>580</v>
      </c>
      <c r="B384" s="43" t="s">
        <v>130</v>
      </c>
      <c r="C384" t="s">
        <v>738</v>
      </c>
      <c r="D384" s="62">
        <v>2</v>
      </c>
      <c r="E384" s="62">
        <v>5</v>
      </c>
      <c r="F384" s="62">
        <v>1</v>
      </c>
      <c r="G384" s="62">
        <v>0</v>
      </c>
      <c r="H384" s="62">
        <v>4</v>
      </c>
    </row>
    <row r="385" spans="1:8">
      <c r="A385" s="30" t="s">
        <v>581</v>
      </c>
      <c r="B385" s="43" t="s">
        <v>130</v>
      </c>
      <c r="C385" t="s">
        <v>739</v>
      </c>
      <c r="D385" s="62">
        <v>8</v>
      </c>
      <c r="E385" s="62">
        <v>7</v>
      </c>
      <c r="F385" s="62">
        <v>7</v>
      </c>
      <c r="G385" s="62">
        <v>7</v>
      </c>
      <c r="H385" s="62">
        <v>11</v>
      </c>
    </row>
    <row r="386" spans="1:8">
      <c r="A386" s="30" t="s">
        <v>191</v>
      </c>
      <c r="B386" s="43" t="s">
        <v>130</v>
      </c>
      <c r="C386" t="s">
        <v>614</v>
      </c>
      <c r="D386" s="62">
        <v>14</v>
      </c>
      <c r="E386" s="62">
        <v>8</v>
      </c>
      <c r="F386" s="62">
        <v>11</v>
      </c>
      <c r="G386" s="62">
        <v>8</v>
      </c>
      <c r="H386" s="62">
        <v>18</v>
      </c>
    </row>
    <row r="387" spans="1:8">
      <c r="A387" s="30" t="s">
        <v>192</v>
      </c>
      <c r="B387" s="43" t="s">
        <v>130</v>
      </c>
      <c r="C387" t="s">
        <v>615</v>
      </c>
      <c r="D387" s="62">
        <v>15</v>
      </c>
      <c r="E387" s="62">
        <v>18</v>
      </c>
      <c r="F387" s="62">
        <v>11</v>
      </c>
      <c r="G387" s="62">
        <v>16</v>
      </c>
      <c r="H387" s="62">
        <v>16</v>
      </c>
    </row>
    <row r="388" spans="1:8">
      <c r="A388" s="30" t="s">
        <v>195</v>
      </c>
      <c r="B388" s="43" t="s">
        <v>130</v>
      </c>
      <c r="C388" t="s">
        <v>616</v>
      </c>
      <c r="D388" s="62">
        <v>13</v>
      </c>
      <c r="E388" s="62">
        <v>6</v>
      </c>
      <c r="F388" s="62">
        <v>13</v>
      </c>
      <c r="G388" s="62">
        <v>12</v>
      </c>
      <c r="H388" s="62">
        <v>10</v>
      </c>
    </row>
    <row r="389" spans="1:8">
      <c r="A389" s="30" t="s">
        <v>199</v>
      </c>
      <c r="B389" s="43" t="s">
        <v>130</v>
      </c>
      <c r="C389" t="s">
        <v>617</v>
      </c>
      <c r="D389" s="62">
        <v>13</v>
      </c>
      <c r="E389" s="62">
        <v>11</v>
      </c>
      <c r="F389" s="62">
        <v>21</v>
      </c>
      <c r="G389" s="62">
        <v>16</v>
      </c>
      <c r="H389" s="62">
        <v>9</v>
      </c>
    </row>
    <row r="390" spans="1:8">
      <c r="A390" s="30" t="s">
        <v>197</v>
      </c>
      <c r="B390" s="43" t="s">
        <v>130</v>
      </c>
      <c r="C390" t="s">
        <v>618</v>
      </c>
      <c r="D390" s="62">
        <v>47</v>
      </c>
      <c r="E390" s="62">
        <v>32</v>
      </c>
      <c r="F390" s="62">
        <v>56</v>
      </c>
      <c r="G390" s="62">
        <v>31</v>
      </c>
      <c r="H390" s="62">
        <v>38</v>
      </c>
    </row>
    <row r="391" spans="1:8">
      <c r="A391" s="30" t="s">
        <v>580</v>
      </c>
      <c r="B391" s="43" t="s">
        <v>139</v>
      </c>
      <c r="C391" t="s">
        <v>740</v>
      </c>
      <c r="D391" s="62">
        <v>1</v>
      </c>
      <c r="E391" s="62">
        <v>2</v>
      </c>
      <c r="F391" s="62">
        <v>1</v>
      </c>
      <c r="G391" s="62">
        <v>2</v>
      </c>
      <c r="H391" s="62">
        <v>1</v>
      </c>
    </row>
    <row r="392" spans="1:8">
      <c r="A392" s="30" t="s">
        <v>581</v>
      </c>
      <c r="B392" s="43" t="s">
        <v>139</v>
      </c>
      <c r="C392" t="s">
        <v>741</v>
      </c>
      <c r="D392" s="62">
        <v>1</v>
      </c>
      <c r="E392" s="62">
        <v>0</v>
      </c>
      <c r="F392" s="62">
        <v>2</v>
      </c>
      <c r="G392" s="62">
        <v>0</v>
      </c>
      <c r="H392" s="62">
        <v>2</v>
      </c>
    </row>
    <row r="393" spans="1:8">
      <c r="A393" s="30" t="s">
        <v>191</v>
      </c>
      <c r="B393" s="43" t="s">
        <v>139</v>
      </c>
      <c r="C393" t="s">
        <v>619</v>
      </c>
      <c r="D393" s="62">
        <v>12</v>
      </c>
      <c r="E393" s="62">
        <v>14</v>
      </c>
      <c r="F393" s="62">
        <v>14</v>
      </c>
      <c r="G393" s="62">
        <v>19</v>
      </c>
      <c r="H393" s="62">
        <v>12</v>
      </c>
    </row>
    <row r="394" spans="1:8">
      <c r="A394" s="30" t="s">
        <v>192</v>
      </c>
      <c r="B394" s="43" t="s">
        <v>139</v>
      </c>
      <c r="C394" t="s">
        <v>620</v>
      </c>
      <c r="D394" s="62">
        <v>9</v>
      </c>
      <c r="E394" s="62">
        <v>14</v>
      </c>
      <c r="F394" s="62">
        <v>11</v>
      </c>
      <c r="G394" s="62">
        <v>15</v>
      </c>
      <c r="H394" s="62">
        <v>5</v>
      </c>
    </row>
    <row r="395" spans="1:8">
      <c r="A395" s="30" t="s">
        <v>195</v>
      </c>
      <c r="B395" s="43" t="s">
        <v>139</v>
      </c>
      <c r="C395" t="s">
        <v>621</v>
      </c>
      <c r="D395" s="62">
        <v>18</v>
      </c>
      <c r="E395" s="62">
        <v>12</v>
      </c>
      <c r="F395" s="62">
        <v>24</v>
      </c>
      <c r="G395" s="62">
        <v>21</v>
      </c>
      <c r="H395" s="62">
        <v>14</v>
      </c>
    </row>
    <row r="396" spans="1:8">
      <c r="A396" s="30" t="s">
        <v>199</v>
      </c>
      <c r="B396" s="43" t="s">
        <v>139</v>
      </c>
      <c r="C396" t="s">
        <v>622</v>
      </c>
      <c r="D396" s="62">
        <v>15</v>
      </c>
      <c r="E396" s="62">
        <v>15</v>
      </c>
      <c r="F396" s="62">
        <v>18</v>
      </c>
      <c r="G396" s="62">
        <v>14</v>
      </c>
      <c r="H396" s="62">
        <v>17</v>
      </c>
    </row>
    <row r="397" spans="1:8">
      <c r="A397" s="30" t="s">
        <v>197</v>
      </c>
      <c r="B397" s="43" t="s">
        <v>139</v>
      </c>
      <c r="C397" t="s">
        <v>623</v>
      </c>
      <c r="D397" s="62">
        <v>37</v>
      </c>
      <c r="E397" s="62">
        <v>36</v>
      </c>
      <c r="F397" s="62">
        <v>36</v>
      </c>
      <c r="G397" s="62">
        <v>38</v>
      </c>
      <c r="H397" s="62">
        <v>37</v>
      </c>
    </row>
    <row r="398" spans="1:8">
      <c r="A398" s="30" t="s">
        <v>580</v>
      </c>
      <c r="B398" s="43" t="s">
        <v>107</v>
      </c>
      <c r="C398" t="s">
        <v>742</v>
      </c>
      <c r="D398" s="62">
        <v>9</v>
      </c>
      <c r="E398" s="62">
        <v>10</v>
      </c>
      <c r="F398" s="62">
        <v>2</v>
      </c>
      <c r="G398" s="62">
        <v>5</v>
      </c>
      <c r="H398" s="62">
        <v>6</v>
      </c>
    </row>
    <row r="399" spans="1:8">
      <c r="A399" s="30" t="s">
        <v>581</v>
      </c>
      <c r="B399" s="43" t="s">
        <v>107</v>
      </c>
      <c r="C399" t="s">
        <v>743</v>
      </c>
      <c r="D399" s="62">
        <v>15</v>
      </c>
      <c r="E399" s="62">
        <v>13</v>
      </c>
      <c r="F399" s="62">
        <v>20</v>
      </c>
      <c r="G399" s="62">
        <v>25</v>
      </c>
      <c r="H399" s="62">
        <v>19</v>
      </c>
    </row>
    <row r="400" spans="1:8">
      <c r="A400" s="30" t="s">
        <v>191</v>
      </c>
      <c r="B400" s="43" t="s">
        <v>107</v>
      </c>
      <c r="C400" t="s">
        <v>624</v>
      </c>
      <c r="D400" s="62">
        <v>35</v>
      </c>
      <c r="E400" s="62">
        <v>32</v>
      </c>
      <c r="F400" s="62">
        <v>22</v>
      </c>
      <c r="G400" s="62">
        <v>34</v>
      </c>
      <c r="H400" s="62">
        <v>43</v>
      </c>
    </row>
    <row r="401" spans="1:8">
      <c r="A401" s="30" t="s">
        <v>192</v>
      </c>
      <c r="B401" s="43" t="s">
        <v>107</v>
      </c>
      <c r="C401" t="s">
        <v>625</v>
      </c>
      <c r="D401" s="62">
        <v>32</v>
      </c>
      <c r="E401" s="62">
        <v>33</v>
      </c>
      <c r="F401" s="62">
        <v>30</v>
      </c>
      <c r="G401" s="62">
        <v>30</v>
      </c>
      <c r="H401" s="62">
        <v>20</v>
      </c>
    </row>
    <row r="402" spans="1:8">
      <c r="A402" s="30" t="s">
        <v>195</v>
      </c>
      <c r="B402" s="43" t="s">
        <v>107</v>
      </c>
      <c r="C402" t="s">
        <v>626</v>
      </c>
      <c r="D402" s="62">
        <v>12</v>
      </c>
      <c r="E402" s="62">
        <v>12</v>
      </c>
      <c r="F402" s="62">
        <v>15</v>
      </c>
      <c r="G402" s="62">
        <v>23</v>
      </c>
      <c r="H402" s="62">
        <v>15</v>
      </c>
    </row>
    <row r="403" spans="1:8">
      <c r="A403" s="30" t="s">
        <v>199</v>
      </c>
      <c r="B403" s="43" t="s">
        <v>107</v>
      </c>
      <c r="C403" t="s">
        <v>627</v>
      </c>
      <c r="D403" s="62">
        <v>32</v>
      </c>
      <c r="E403" s="62">
        <v>31</v>
      </c>
      <c r="F403" s="62">
        <v>42</v>
      </c>
      <c r="G403" s="62">
        <v>27</v>
      </c>
      <c r="H403" s="62">
        <v>23</v>
      </c>
    </row>
    <row r="404" spans="1:8">
      <c r="A404" s="30" t="s">
        <v>197</v>
      </c>
      <c r="B404" s="43" t="s">
        <v>107</v>
      </c>
      <c r="C404" t="s">
        <v>628</v>
      </c>
      <c r="D404" s="62">
        <v>68</v>
      </c>
      <c r="E404" s="62">
        <v>61</v>
      </c>
      <c r="F404" s="62">
        <v>88</v>
      </c>
      <c r="G404" s="62">
        <v>92</v>
      </c>
      <c r="H404" s="62">
        <v>66</v>
      </c>
    </row>
    <row r="405" spans="1:8">
      <c r="A405" s="30" t="s">
        <v>580</v>
      </c>
      <c r="B405" s="43" t="s">
        <v>150</v>
      </c>
      <c r="C405" t="s">
        <v>744</v>
      </c>
      <c r="D405" s="62">
        <v>30</v>
      </c>
      <c r="E405" s="62">
        <v>27</v>
      </c>
      <c r="F405" s="62">
        <v>23</v>
      </c>
      <c r="G405" s="62">
        <v>20</v>
      </c>
      <c r="H405" s="62">
        <v>29</v>
      </c>
    </row>
    <row r="406" spans="1:8">
      <c r="A406" s="30" t="s">
        <v>581</v>
      </c>
      <c r="B406" s="43" t="s">
        <v>150</v>
      </c>
      <c r="C406" t="s">
        <v>745</v>
      </c>
      <c r="D406" s="62">
        <v>51</v>
      </c>
      <c r="E406" s="62">
        <v>46</v>
      </c>
      <c r="F406" s="62">
        <v>57</v>
      </c>
      <c r="G406" s="62">
        <v>46</v>
      </c>
      <c r="H406" s="62">
        <v>53</v>
      </c>
    </row>
    <row r="407" spans="1:8">
      <c r="A407" s="30" t="s">
        <v>191</v>
      </c>
      <c r="B407" s="43" t="s">
        <v>150</v>
      </c>
      <c r="C407" t="s">
        <v>629</v>
      </c>
      <c r="D407" s="62">
        <v>83</v>
      </c>
      <c r="E407" s="62">
        <v>69</v>
      </c>
      <c r="F407" s="62">
        <v>83</v>
      </c>
      <c r="G407" s="62">
        <v>63</v>
      </c>
      <c r="H407" s="62">
        <v>90</v>
      </c>
    </row>
    <row r="408" spans="1:8">
      <c r="A408" s="30" t="s">
        <v>192</v>
      </c>
      <c r="B408" s="43" t="s">
        <v>150</v>
      </c>
      <c r="C408" t="s">
        <v>630</v>
      </c>
      <c r="D408" s="62">
        <v>106</v>
      </c>
      <c r="E408" s="62">
        <v>100</v>
      </c>
      <c r="F408" s="62">
        <v>100</v>
      </c>
      <c r="G408" s="62">
        <v>117</v>
      </c>
      <c r="H408" s="62">
        <v>104</v>
      </c>
    </row>
    <row r="409" spans="1:8">
      <c r="A409" s="30" t="s">
        <v>195</v>
      </c>
      <c r="B409" s="43" t="s">
        <v>150</v>
      </c>
      <c r="C409" t="s">
        <v>631</v>
      </c>
      <c r="D409" s="62">
        <v>19</v>
      </c>
      <c r="E409" s="62">
        <v>35</v>
      </c>
      <c r="F409" s="62">
        <v>19</v>
      </c>
      <c r="G409" s="62">
        <v>18</v>
      </c>
      <c r="H409" s="62">
        <v>27</v>
      </c>
    </row>
    <row r="410" spans="1:8">
      <c r="A410" s="30" t="s">
        <v>199</v>
      </c>
      <c r="B410" s="43" t="s">
        <v>150</v>
      </c>
      <c r="C410" t="s">
        <v>632</v>
      </c>
      <c r="D410" s="62">
        <v>68</v>
      </c>
      <c r="E410" s="62">
        <v>72</v>
      </c>
      <c r="F410" s="62">
        <v>55</v>
      </c>
      <c r="G410" s="62">
        <v>60</v>
      </c>
      <c r="H410" s="62">
        <v>51</v>
      </c>
    </row>
    <row r="411" spans="1:8">
      <c r="A411" s="30" t="s">
        <v>197</v>
      </c>
      <c r="B411" s="43" t="s">
        <v>150</v>
      </c>
      <c r="C411" t="s">
        <v>633</v>
      </c>
      <c r="D411" s="62">
        <v>190</v>
      </c>
      <c r="E411" s="62">
        <v>166</v>
      </c>
      <c r="F411" s="62">
        <v>165</v>
      </c>
      <c r="G411" s="62">
        <v>185</v>
      </c>
      <c r="H411" s="62">
        <v>193</v>
      </c>
    </row>
    <row r="412" spans="1:8">
      <c r="A412" s="30" t="s">
        <v>580</v>
      </c>
      <c r="B412" s="43" t="s">
        <v>119</v>
      </c>
      <c r="C412" t="s">
        <v>746</v>
      </c>
      <c r="D412" s="62">
        <v>3</v>
      </c>
      <c r="E412" s="62">
        <v>3</v>
      </c>
      <c r="F412" s="62">
        <v>0</v>
      </c>
      <c r="G412" s="62">
        <v>2</v>
      </c>
      <c r="H412" s="62">
        <v>2</v>
      </c>
    </row>
    <row r="413" spans="1:8">
      <c r="A413" s="30" t="s">
        <v>581</v>
      </c>
      <c r="B413" s="43" t="s">
        <v>119</v>
      </c>
      <c r="C413" t="s">
        <v>747</v>
      </c>
      <c r="D413" s="62">
        <v>3</v>
      </c>
      <c r="E413" s="62">
        <v>8</v>
      </c>
      <c r="F413" s="62">
        <v>5</v>
      </c>
      <c r="G413" s="62">
        <v>3</v>
      </c>
      <c r="H413" s="62">
        <v>4</v>
      </c>
    </row>
    <row r="414" spans="1:8">
      <c r="A414" s="30" t="s">
        <v>191</v>
      </c>
      <c r="B414" s="43" t="s">
        <v>119</v>
      </c>
      <c r="C414" t="s">
        <v>634</v>
      </c>
      <c r="D414" s="62">
        <v>10</v>
      </c>
      <c r="E414" s="62">
        <v>5</v>
      </c>
      <c r="F414" s="62">
        <v>13</v>
      </c>
      <c r="G414" s="62">
        <v>18</v>
      </c>
      <c r="H414" s="62">
        <v>12</v>
      </c>
    </row>
    <row r="415" spans="1:8">
      <c r="A415" s="30" t="s">
        <v>192</v>
      </c>
      <c r="B415" s="43" t="s">
        <v>119</v>
      </c>
      <c r="C415" t="s">
        <v>635</v>
      </c>
      <c r="D415" s="62">
        <v>18</v>
      </c>
      <c r="E415" s="62">
        <v>19</v>
      </c>
      <c r="F415" s="62">
        <v>15</v>
      </c>
      <c r="G415" s="62">
        <v>13</v>
      </c>
      <c r="H415" s="62">
        <v>22</v>
      </c>
    </row>
    <row r="416" spans="1:8">
      <c r="A416" s="30" t="s">
        <v>195</v>
      </c>
      <c r="B416" s="43" t="s">
        <v>119</v>
      </c>
      <c r="C416" t="s">
        <v>636</v>
      </c>
      <c r="D416" s="62">
        <v>10</v>
      </c>
      <c r="E416" s="62">
        <v>4</v>
      </c>
      <c r="F416" s="62">
        <v>10</v>
      </c>
      <c r="G416" s="62">
        <v>8</v>
      </c>
      <c r="H416" s="62">
        <v>13</v>
      </c>
    </row>
    <row r="417" spans="1:8">
      <c r="A417" s="30" t="s">
        <v>199</v>
      </c>
      <c r="B417" s="43" t="s">
        <v>119</v>
      </c>
      <c r="C417" t="s">
        <v>637</v>
      </c>
      <c r="D417" s="62">
        <v>11</v>
      </c>
      <c r="E417" s="62">
        <v>8</v>
      </c>
      <c r="F417" s="62">
        <v>16</v>
      </c>
      <c r="G417" s="62">
        <v>8</v>
      </c>
      <c r="H417" s="62">
        <v>6</v>
      </c>
    </row>
    <row r="418" spans="1:8">
      <c r="A418" s="30" t="s">
        <v>197</v>
      </c>
      <c r="B418" s="43" t="s">
        <v>119</v>
      </c>
      <c r="C418" t="s">
        <v>638</v>
      </c>
      <c r="D418" s="62">
        <v>46</v>
      </c>
      <c r="E418" s="62">
        <v>34</v>
      </c>
      <c r="F418" s="62">
        <v>37</v>
      </c>
      <c r="G418" s="62">
        <v>22</v>
      </c>
      <c r="H418" s="62">
        <v>27</v>
      </c>
    </row>
    <row r="419" spans="1:8">
      <c r="A419" s="30" t="s">
        <v>580</v>
      </c>
      <c r="B419" s="43" t="s">
        <v>160</v>
      </c>
      <c r="C419" t="s">
        <v>748</v>
      </c>
      <c r="D419" s="62">
        <v>2</v>
      </c>
      <c r="E419" s="62">
        <v>2</v>
      </c>
      <c r="F419" s="62">
        <v>6</v>
      </c>
      <c r="G419" s="62">
        <v>2</v>
      </c>
      <c r="H419" s="62">
        <v>5</v>
      </c>
    </row>
    <row r="420" spans="1:8">
      <c r="A420" s="30" t="s">
        <v>581</v>
      </c>
      <c r="B420" s="43" t="s">
        <v>160</v>
      </c>
      <c r="C420" t="s">
        <v>749</v>
      </c>
      <c r="D420" s="62">
        <v>2</v>
      </c>
      <c r="E420" s="62">
        <v>7</v>
      </c>
      <c r="F420" s="62">
        <v>5</v>
      </c>
      <c r="G420" s="62">
        <v>5</v>
      </c>
      <c r="H420" s="62">
        <v>5</v>
      </c>
    </row>
    <row r="421" spans="1:8">
      <c r="A421" s="30" t="s">
        <v>191</v>
      </c>
      <c r="B421" s="43" t="s">
        <v>160</v>
      </c>
      <c r="C421" t="s">
        <v>639</v>
      </c>
      <c r="D421" s="62">
        <v>0</v>
      </c>
      <c r="E421" s="62">
        <v>2</v>
      </c>
      <c r="F421" s="62">
        <v>2</v>
      </c>
      <c r="G421" s="62">
        <v>0</v>
      </c>
      <c r="H421" s="62">
        <v>1</v>
      </c>
    </row>
    <row r="422" spans="1:8">
      <c r="A422" s="30" t="s">
        <v>192</v>
      </c>
      <c r="B422" s="43" t="s">
        <v>160</v>
      </c>
      <c r="C422" t="s">
        <v>640</v>
      </c>
      <c r="D422" s="62">
        <v>39</v>
      </c>
      <c r="E422" s="62">
        <v>50</v>
      </c>
      <c r="F422" s="62">
        <v>52</v>
      </c>
      <c r="G422" s="62">
        <v>41</v>
      </c>
      <c r="H422" s="62">
        <v>38</v>
      </c>
    </row>
    <row r="423" spans="1:8">
      <c r="A423" s="30" t="s">
        <v>195</v>
      </c>
      <c r="B423" s="43" t="s">
        <v>160</v>
      </c>
      <c r="C423" t="s">
        <v>641</v>
      </c>
      <c r="D423" s="62">
        <v>9</v>
      </c>
      <c r="E423" s="62">
        <v>2</v>
      </c>
      <c r="F423" s="62">
        <v>13</v>
      </c>
      <c r="G423" s="62">
        <v>13</v>
      </c>
      <c r="H423" s="62">
        <v>10</v>
      </c>
    </row>
    <row r="424" spans="1:8">
      <c r="A424" s="30" t="s">
        <v>199</v>
      </c>
      <c r="B424" s="43" t="s">
        <v>160</v>
      </c>
      <c r="C424" t="s">
        <v>642</v>
      </c>
      <c r="D424" s="62">
        <v>15</v>
      </c>
      <c r="E424" s="62">
        <v>19</v>
      </c>
      <c r="F424" s="62">
        <v>28</v>
      </c>
      <c r="G424" s="62">
        <v>26</v>
      </c>
      <c r="H424" s="62">
        <v>15</v>
      </c>
    </row>
    <row r="425" spans="1:8">
      <c r="A425" s="30" t="s">
        <v>197</v>
      </c>
      <c r="B425" s="43" t="s">
        <v>160</v>
      </c>
      <c r="C425" t="s">
        <v>643</v>
      </c>
      <c r="D425" s="62">
        <v>62</v>
      </c>
      <c r="E425" s="62">
        <v>57</v>
      </c>
      <c r="F425" s="62">
        <v>60</v>
      </c>
      <c r="G425" s="62">
        <v>73</v>
      </c>
      <c r="H425" s="62">
        <v>59</v>
      </c>
    </row>
    <row r="426" spans="1:8">
      <c r="A426" s="30" t="s">
        <v>580</v>
      </c>
      <c r="B426" s="43" t="s">
        <v>167</v>
      </c>
      <c r="C426" t="s">
        <v>750</v>
      </c>
      <c r="D426" s="62">
        <v>23</v>
      </c>
      <c r="E426" s="62">
        <v>16</v>
      </c>
      <c r="F426" s="62">
        <v>18</v>
      </c>
      <c r="G426" s="62">
        <v>19</v>
      </c>
      <c r="H426" s="62">
        <v>7</v>
      </c>
    </row>
    <row r="427" spans="1:8">
      <c r="A427" s="30" t="s">
        <v>581</v>
      </c>
      <c r="B427" s="43" t="s">
        <v>167</v>
      </c>
      <c r="C427" t="s">
        <v>751</v>
      </c>
      <c r="D427" s="62">
        <v>12</v>
      </c>
      <c r="E427" s="62">
        <v>6</v>
      </c>
      <c r="F427" s="62">
        <v>16</v>
      </c>
      <c r="G427" s="62">
        <v>12</v>
      </c>
      <c r="H427" s="62">
        <v>11</v>
      </c>
    </row>
    <row r="428" spans="1:8">
      <c r="A428" s="30" t="s">
        <v>191</v>
      </c>
      <c r="B428" s="43" t="s">
        <v>167</v>
      </c>
      <c r="C428" t="s">
        <v>644</v>
      </c>
      <c r="D428" s="62">
        <v>28</v>
      </c>
      <c r="E428" s="62">
        <v>24</v>
      </c>
      <c r="F428" s="62">
        <v>19</v>
      </c>
      <c r="G428" s="62">
        <v>13</v>
      </c>
      <c r="H428" s="62">
        <v>21</v>
      </c>
    </row>
    <row r="429" spans="1:8">
      <c r="A429" s="30" t="s">
        <v>192</v>
      </c>
      <c r="B429" s="43" t="s">
        <v>167</v>
      </c>
      <c r="C429" t="s">
        <v>645</v>
      </c>
      <c r="D429" s="62">
        <v>53</v>
      </c>
      <c r="E429" s="62">
        <v>46</v>
      </c>
      <c r="F429" s="62">
        <v>60</v>
      </c>
      <c r="G429" s="62">
        <v>44</v>
      </c>
      <c r="H429" s="62">
        <v>34</v>
      </c>
    </row>
    <row r="430" spans="1:8">
      <c r="A430" s="30" t="s">
        <v>195</v>
      </c>
      <c r="B430" s="43" t="s">
        <v>167</v>
      </c>
      <c r="C430" t="s">
        <v>646</v>
      </c>
      <c r="D430" s="62">
        <v>19</v>
      </c>
      <c r="E430" s="62">
        <v>19</v>
      </c>
      <c r="F430" s="62">
        <v>4</v>
      </c>
      <c r="G430" s="62">
        <v>12</v>
      </c>
      <c r="H430" s="62">
        <v>12</v>
      </c>
    </row>
    <row r="431" spans="1:8">
      <c r="A431" s="30" t="s">
        <v>199</v>
      </c>
      <c r="B431" s="43" t="s">
        <v>167</v>
      </c>
      <c r="C431" t="s">
        <v>647</v>
      </c>
      <c r="D431" s="62">
        <v>28</v>
      </c>
      <c r="E431" s="62">
        <v>25</v>
      </c>
      <c r="F431" s="62">
        <v>75</v>
      </c>
      <c r="G431" s="62">
        <v>49</v>
      </c>
      <c r="H431" s="62">
        <v>25</v>
      </c>
    </row>
    <row r="432" spans="1:8">
      <c r="A432" s="30" t="s">
        <v>197</v>
      </c>
      <c r="B432" s="43" t="s">
        <v>167</v>
      </c>
      <c r="C432" t="s">
        <v>648</v>
      </c>
      <c r="D432" s="62">
        <v>111</v>
      </c>
      <c r="E432" s="62">
        <v>99</v>
      </c>
      <c r="F432" s="62">
        <v>28</v>
      </c>
      <c r="G432" s="62">
        <v>32</v>
      </c>
      <c r="H432" s="62">
        <v>75</v>
      </c>
    </row>
    <row r="433" spans="1:8">
      <c r="A433" s="30" t="s">
        <v>580</v>
      </c>
      <c r="B433" s="43" t="s">
        <v>125</v>
      </c>
      <c r="C433" t="s">
        <v>752</v>
      </c>
      <c r="D433" s="62">
        <v>0</v>
      </c>
      <c r="E433" s="62">
        <v>0</v>
      </c>
      <c r="F433" s="62">
        <v>0</v>
      </c>
      <c r="G433" s="62">
        <v>0</v>
      </c>
      <c r="H433" s="62">
        <v>0</v>
      </c>
    </row>
    <row r="434" spans="1:8">
      <c r="A434" s="30" t="s">
        <v>581</v>
      </c>
      <c r="B434" s="43" t="s">
        <v>125</v>
      </c>
      <c r="C434" t="s">
        <v>753</v>
      </c>
      <c r="D434" s="62">
        <v>0</v>
      </c>
      <c r="E434" s="62">
        <v>0</v>
      </c>
      <c r="F434" s="62">
        <v>0</v>
      </c>
      <c r="G434" s="62">
        <v>0</v>
      </c>
      <c r="H434" s="62">
        <v>1</v>
      </c>
    </row>
    <row r="435" spans="1:8">
      <c r="A435" s="30" t="s">
        <v>191</v>
      </c>
      <c r="B435" s="43" t="s">
        <v>125</v>
      </c>
      <c r="C435" t="s">
        <v>649</v>
      </c>
      <c r="D435" s="62">
        <v>0</v>
      </c>
      <c r="E435" s="62">
        <v>0</v>
      </c>
      <c r="F435" s="62">
        <v>0</v>
      </c>
      <c r="G435" s="62">
        <v>0</v>
      </c>
      <c r="H435" s="62">
        <v>0</v>
      </c>
    </row>
    <row r="436" spans="1:8">
      <c r="A436" s="30" t="s">
        <v>192</v>
      </c>
      <c r="B436" s="43" t="s">
        <v>125</v>
      </c>
      <c r="C436" t="s">
        <v>650</v>
      </c>
      <c r="D436" s="62">
        <v>0</v>
      </c>
      <c r="E436" s="62">
        <v>0</v>
      </c>
      <c r="F436" s="62">
        <v>0</v>
      </c>
      <c r="G436" s="62">
        <v>0</v>
      </c>
      <c r="H436" s="62">
        <v>0</v>
      </c>
    </row>
    <row r="437" spans="1:8">
      <c r="A437" s="30" t="s">
        <v>195</v>
      </c>
      <c r="B437" s="43" t="s">
        <v>125</v>
      </c>
      <c r="C437" t="s">
        <v>651</v>
      </c>
      <c r="D437" s="62">
        <v>0</v>
      </c>
      <c r="E437" s="62">
        <v>0</v>
      </c>
      <c r="F437" s="62">
        <v>1</v>
      </c>
      <c r="G437" s="62">
        <v>0</v>
      </c>
      <c r="H437" s="62">
        <v>0</v>
      </c>
    </row>
    <row r="438" spans="1:8">
      <c r="A438" s="30" t="s">
        <v>199</v>
      </c>
      <c r="B438" s="43" t="s">
        <v>125</v>
      </c>
      <c r="C438" t="s">
        <v>652</v>
      </c>
      <c r="D438" s="62">
        <v>0</v>
      </c>
      <c r="E438" s="62">
        <v>0</v>
      </c>
      <c r="F438" s="62">
        <v>1</v>
      </c>
      <c r="G438" s="62">
        <v>0</v>
      </c>
      <c r="H438" s="62">
        <v>1</v>
      </c>
    </row>
    <row r="439" spans="1:8">
      <c r="A439" s="30" t="s">
        <v>197</v>
      </c>
      <c r="B439" s="43" t="s">
        <v>125</v>
      </c>
      <c r="C439" t="s">
        <v>653</v>
      </c>
      <c r="D439" s="62">
        <v>1</v>
      </c>
      <c r="E439" s="62">
        <v>0</v>
      </c>
      <c r="F439" s="62">
        <v>1</v>
      </c>
      <c r="G439" s="62">
        <v>0</v>
      </c>
      <c r="H439" s="62">
        <v>0</v>
      </c>
    </row>
    <row r="440" spans="1:8">
      <c r="A440" s="30" t="s">
        <v>580</v>
      </c>
      <c r="B440" s="43" t="s">
        <v>134</v>
      </c>
      <c r="C440" t="s">
        <v>754</v>
      </c>
      <c r="D440" s="62">
        <v>0</v>
      </c>
      <c r="E440" s="62">
        <v>0</v>
      </c>
      <c r="F440" s="62">
        <v>0</v>
      </c>
      <c r="G440" s="62">
        <v>0</v>
      </c>
      <c r="H440" s="62">
        <v>0</v>
      </c>
    </row>
    <row r="441" spans="1:8">
      <c r="A441" s="30" t="s">
        <v>581</v>
      </c>
      <c r="B441" s="43" t="s">
        <v>134</v>
      </c>
      <c r="C441" t="s">
        <v>755</v>
      </c>
      <c r="D441" s="62">
        <v>0</v>
      </c>
      <c r="E441" s="62">
        <v>0</v>
      </c>
      <c r="F441" s="62">
        <v>0</v>
      </c>
      <c r="G441" s="62">
        <v>0</v>
      </c>
      <c r="H441" s="62">
        <v>0</v>
      </c>
    </row>
    <row r="442" spans="1:8">
      <c r="A442" s="30" t="s">
        <v>191</v>
      </c>
      <c r="B442" s="43" t="s">
        <v>134</v>
      </c>
      <c r="C442" t="s">
        <v>659</v>
      </c>
      <c r="D442" s="62">
        <v>0</v>
      </c>
      <c r="E442" s="62">
        <v>0</v>
      </c>
      <c r="F442" s="62">
        <v>1</v>
      </c>
      <c r="G442" s="62">
        <v>1</v>
      </c>
      <c r="H442" s="62">
        <v>1</v>
      </c>
    </row>
    <row r="443" spans="1:8">
      <c r="A443" s="30" t="s">
        <v>192</v>
      </c>
      <c r="B443" s="43" t="s">
        <v>134</v>
      </c>
      <c r="C443" t="s">
        <v>660</v>
      </c>
      <c r="D443" s="62">
        <v>0</v>
      </c>
      <c r="E443" s="62">
        <v>1</v>
      </c>
      <c r="F443" s="62">
        <v>0</v>
      </c>
      <c r="G443" s="62">
        <v>1</v>
      </c>
      <c r="H443" s="62">
        <v>0</v>
      </c>
    </row>
    <row r="444" spans="1:8">
      <c r="A444" s="30" t="s">
        <v>195</v>
      </c>
      <c r="B444" s="43" t="s">
        <v>134</v>
      </c>
      <c r="C444" t="s">
        <v>661</v>
      </c>
      <c r="D444" s="62">
        <v>0</v>
      </c>
      <c r="E444" s="62">
        <v>0</v>
      </c>
      <c r="F444" s="62">
        <v>0</v>
      </c>
      <c r="G444" s="62">
        <v>1</v>
      </c>
      <c r="H444" s="62">
        <v>0</v>
      </c>
    </row>
    <row r="445" spans="1:8">
      <c r="A445" s="30" t="s">
        <v>199</v>
      </c>
      <c r="B445" s="43" t="s">
        <v>134</v>
      </c>
      <c r="C445" t="s">
        <v>662</v>
      </c>
      <c r="D445" s="62">
        <v>0</v>
      </c>
      <c r="E445" s="62">
        <v>0</v>
      </c>
      <c r="F445" s="62">
        <v>0</v>
      </c>
      <c r="G445" s="62">
        <v>1</v>
      </c>
      <c r="H445" s="62">
        <v>0</v>
      </c>
    </row>
    <row r="446" spans="1:8">
      <c r="A446" s="30" t="s">
        <v>197</v>
      </c>
      <c r="B446" s="43" t="s">
        <v>134</v>
      </c>
      <c r="C446" t="s">
        <v>663</v>
      </c>
      <c r="D446" s="62">
        <v>0</v>
      </c>
      <c r="E446" s="62">
        <v>4</v>
      </c>
      <c r="F446" s="62">
        <v>3</v>
      </c>
      <c r="G446" s="62">
        <v>1</v>
      </c>
      <c r="H446" s="62">
        <v>5</v>
      </c>
    </row>
    <row r="447" spans="1:8">
      <c r="A447" s="30" t="s">
        <v>580</v>
      </c>
      <c r="B447" s="43" t="s">
        <v>141</v>
      </c>
      <c r="C447" t="s">
        <v>756</v>
      </c>
      <c r="D447" s="62">
        <v>8</v>
      </c>
      <c r="E447" s="62">
        <v>7</v>
      </c>
      <c r="F447" s="62">
        <v>4</v>
      </c>
      <c r="G447" s="62">
        <v>2</v>
      </c>
      <c r="H447" s="62">
        <v>3</v>
      </c>
    </row>
    <row r="448" spans="1:8">
      <c r="A448" s="30" t="s">
        <v>581</v>
      </c>
      <c r="B448" s="43" t="s">
        <v>141</v>
      </c>
      <c r="C448" t="s">
        <v>757</v>
      </c>
      <c r="D448" s="62">
        <v>9</v>
      </c>
      <c r="E448" s="62">
        <v>1</v>
      </c>
      <c r="F448" s="62">
        <v>15</v>
      </c>
      <c r="G448" s="62">
        <v>8</v>
      </c>
      <c r="H448" s="62">
        <v>10</v>
      </c>
    </row>
    <row r="449" spans="1:8">
      <c r="A449" s="30" t="s">
        <v>191</v>
      </c>
      <c r="B449" s="43" t="s">
        <v>141</v>
      </c>
      <c r="C449" t="s">
        <v>664</v>
      </c>
      <c r="D449" s="62">
        <v>0</v>
      </c>
      <c r="E449" s="62">
        <v>0</v>
      </c>
      <c r="F449" s="62">
        <v>1</v>
      </c>
      <c r="G449" s="62">
        <v>0</v>
      </c>
      <c r="H449" s="62">
        <v>0</v>
      </c>
    </row>
    <row r="450" spans="1:8">
      <c r="A450" s="30" t="s">
        <v>192</v>
      </c>
      <c r="B450" s="43" t="s">
        <v>141</v>
      </c>
      <c r="C450" t="s">
        <v>665</v>
      </c>
      <c r="D450" s="62">
        <v>67</v>
      </c>
      <c r="E450" s="62">
        <v>60</v>
      </c>
      <c r="F450" s="62">
        <v>65</v>
      </c>
      <c r="G450" s="62">
        <v>59</v>
      </c>
      <c r="H450" s="62">
        <v>65</v>
      </c>
    </row>
    <row r="451" spans="1:8">
      <c r="A451" s="30" t="s">
        <v>195</v>
      </c>
      <c r="B451" s="43" t="s">
        <v>141</v>
      </c>
      <c r="C451" t="s">
        <v>666</v>
      </c>
      <c r="D451" s="62">
        <v>0</v>
      </c>
      <c r="E451" s="62">
        <v>0</v>
      </c>
      <c r="F451" s="62">
        <v>0</v>
      </c>
      <c r="G451" s="62">
        <v>0</v>
      </c>
      <c r="H451" s="62">
        <v>0</v>
      </c>
    </row>
    <row r="452" spans="1:8">
      <c r="A452" s="30" t="s">
        <v>199</v>
      </c>
      <c r="B452" s="43" t="s">
        <v>141</v>
      </c>
      <c r="C452" t="s">
        <v>667</v>
      </c>
      <c r="D452" s="62">
        <v>39</v>
      </c>
      <c r="E452" s="62">
        <v>55</v>
      </c>
      <c r="F452" s="62">
        <v>52</v>
      </c>
      <c r="G452" s="62">
        <v>50</v>
      </c>
      <c r="H452" s="62">
        <v>46</v>
      </c>
    </row>
    <row r="453" spans="1:8">
      <c r="A453" s="30" t="s">
        <v>197</v>
      </c>
      <c r="B453" s="43" t="s">
        <v>141</v>
      </c>
      <c r="C453" t="s">
        <v>668</v>
      </c>
      <c r="D453" s="62">
        <v>42</v>
      </c>
      <c r="E453" s="62">
        <v>55</v>
      </c>
      <c r="F453" s="62">
        <v>63</v>
      </c>
      <c r="G453" s="62">
        <v>45</v>
      </c>
      <c r="H453" s="62">
        <v>51</v>
      </c>
    </row>
    <row r="454" spans="1:8">
      <c r="A454" s="30" t="s">
        <v>580</v>
      </c>
      <c r="B454" s="43" t="s">
        <v>145</v>
      </c>
      <c r="C454" t="s">
        <v>758</v>
      </c>
      <c r="D454" s="62">
        <v>0</v>
      </c>
      <c r="E454" s="62">
        <v>0</v>
      </c>
      <c r="F454" s="62">
        <v>1</v>
      </c>
      <c r="G454" s="62">
        <v>0</v>
      </c>
      <c r="H454" s="62">
        <v>0</v>
      </c>
    </row>
    <row r="455" spans="1:8">
      <c r="A455" s="30" t="s">
        <v>581</v>
      </c>
      <c r="B455" s="43" t="s">
        <v>145</v>
      </c>
      <c r="C455" t="s">
        <v>759</v>
      </c>
      <c r="D455" s="62">
        <v>0</v>
      </c>
      <c r="E455" s="62">
        <v>0</v>
      </c>
      <c r="F455" s="62">
        <v>2</v>
      </c>
      <c r="G455" s="62">
        <v>0</v>
      </c>
      <c r="H455" s="62">
        <v>1</v>
      </c>
    </row>
    <row r="456" spans="1:8">
      <c r="A456" s="30" t="s">
        <v>191</v>
      </c>
      <c r="B456" s="43" t="s">
        <v>145</v>
      </c>
      <c r="C456" t="s">
        <v>669</v>
      </c>
      <c r="D456" s="62">
        <v>0</v>
      </c>
      <c r="E456" s="62">
        <v>1</v>
      </c>
      <c r="F456" s="62">
        <v>3</v>
      </c>
      <c r="G456" s="62">
        <v>1</v>
      </c>
      <c r="H456" s="62">
        <v>0</v>
      </c>
    </row>
    <row r="457" spans="1:8">
      <c r="A457" s="30" t="s">
        <v>192</v>
      </c>
      <c r="B457" s="43" t="s">
        <v>145</v>
      </c>
      <c r="C457" t="s">
        <v>670</v>
      </c>
      <c r="D457" s="62">
        <v>2</v>
      </c>
      <c r="E457" s="62">
        <v>1</v>
      </c>
      <c r="F457" s="62">
        <v>1</v>
      </c>
      <c r="G457" s="62">
        <v>0</v>
      </c>
      <c r="H457" s="62">
        <v>1</v>
      </c>
    </row>
    <row r="458" spans="1:8">
      <c r="A458" s="30" t="s">
        <v>195</v>
      </c>
      <c r="B458" s="43" t="s">
        <v>145</v>
      </c>
      <c r="C458" t="s">
        <v>671</v>
      </c>
      <c r="D458" s="62">
        <v>0</v>
      </c>
      <c r="E458" s="62">
        <v>0</v>
      </c>
      <c r="F458" s="62">
        <v>0</v>
      </c>
      <c r="G458" s="62">
        <v>0</v>
      </c>
      <c r="H458" s="62">
        <v>1</v>
      </c>
    </row>
    <row r="459" spans="1:8">
      <c r="A459" s="30" t="s">
        <v>199</v>
      </c>
      <c r="B459" s="43" t="s">
        <v>145</v>
      </c>
      <c r="C459" t="s">
        <v>672</v>
      </c>
      <c r="D459" s="62">
        <v>0</v>
      </c>
      <c r="E459" s="62">
        <v>0</v>
      </c>
      <c r="F459" s="62">
        <v>1</v>
      </c>
      <c r="G459" s="62">
        <v>0</v>
      </c>
      <c r="H459" s="62">
        <v>1</v>
      </c>
    </row>
    <row r="460" spans="1:8">
      <c r="A460" s="30" t="s">
        <v>197</v>
      </c>
      <c r="B460" s="43" t="s">
        <v>145</v>
      </c>
      <c r="C460" t="s">
        <v>673</v>
      </c>
      <c r="D460" s="62">
        <v>3</v>
      </c>
      <c r="E460" s="62">
        <v>5</v>
      </c>
      <c r="F460" s="62">
        <v>2</v>
      </c>
      <c r="G460" s="62">
        <v>1</v>
      </c>
      <c r="H460" s="62">
        <v>3</v>
      </c>
    </row>
    <row r="461" spans="1:8">
      <c r="A461" s="30" t="s">
        <v>580</v>
      </c>
      <c r="B461" s="52" t="s">
        <v>486</v>
      </c>
      <c r="C461" t="s">
        <v>760</v>
      </c>
      <c r="D461" s="62">
        <v>20</v>
      </c>
      <c r="E461" s="62">
        <v>20</v>
      </c>
      <c r="F461" s="62">
        <v>7</v>
      </c>
      <c r="G461" s="62">
        <v>9</v>
      </c>
      <c r="H461" s="62">
        <v>11</v>
      </c>
    </row>
    <row r="462" spans="1:8">
      <c r="A462" s="30" t="s">
        <v>581</v>
      </c>
      <c r="B462" s="52" t="s">
        <v>486</v>
      </c>
      <c r="C462" t="s">
        <v>761</v>
      </c>
      <c r="D462" s="62">
        <v>27</v>
      </c>
      <c r="E462" s="62">
        <v>22</v>
      </c>
      <c r="F462" s="62">
        <v>42</v>
      </c>
      <c r="G462" s="62">
        <v>36</v>
      </c>
      <c r="H462" s="62">
        <v>35</v>
      </c>
    </row>
    <row r="463" spans="1:8">
      <c r="A463" s="30" t="s">
        <v>191</v>
      </c>
      <c r="B463" s="52" t="s">
        <v>486</v>
      </c>
      <c r="C463" t="s">
        <v>674</v>
      </c>
      <c r="D463" s="62">
        <v>45</v>
      </c>
      <c r="E463" s="62">
        <v>38</v>
      </c>
      <c r="F463" s="62">
        <v>40</v>
      </c>
      <c r="G463" s="62">
        <v>54</v>
      </c>
      <c r="H463" s="62">
        <v>56</v>
      </c>
    </row>
    <row r="464" spans="1:8">
      <c r="A464" s="30" t="s">
        <v>192</v>
      </c>
      <c r="B464" s="52" t="s">
        <v>486</v>
      </c>
      <c r="C464" t="s">
        <v>675</v>
      </c>
      <c r="D464" s="62">
        <v>119</v>
      </c>
      <c r="E464" s="62">
        <v>114</v>
      </c>
      <c r="F464" s="62">
        <v>111</v>
      </c>
      <c r="G464" s="62">
        <v>103</v>
      </c>
      <c r="H464" s="62">
        <v>108</v>
      </c>
    </row>
    <row r="465" spans="1:8">
      <c r="A465" s="30" t="s">
        <v>195</v>
      </c>
      <c r="B465" s="52" t="s">
        <v>486</v>
      </c>
      <c r="C465" t="s">
        <v>676</v>
      </c>
      <c r="D465" s="62">
        <v>22</v>
      </c>
      <c r="E465" s="62">
        <v>16</v>
      </c>
      <c r="F465" s="62">
        <v>26</v>
      </c>
      <c r="G465" s="62">
        <v>32</v>
      </c>
      <c r="H465" s="62">
        <v>29</v>
      </c>
    </row>
    <row r="466" spans="1:8">
      <c r="A466" s="30" t="s">
        <v>199</v>
      </c>
      <c r="B466" s="52" t="s">
        <v>486</v>
      </c>
      <c r="C466" t="s">
        <v>677</v>
      </c>
      <c r="D466" s="62">
        <v>82</v>
      </c>
      <c r="E466" s="62">
        <v>94</v>
      </c>
      <c r="F466" s="62">
        <v>112</v>
      </c>
      <c r="G466" s="62">
        <v>86</v>
      </c>
      <c r="H466" s="62">
        <v>77</v>
      </c>
    </row>
    <row r="467" spans="1:8">
      <c r="A467" s="30" t="s">
        <v>197</v>
      </c>
      <c r="B467" s="52" t="s">
        <v>486</v>
      </c>
      <c r="C467" t="s">
        <v>678</v>
      </c>
      <c r="D467" s="62">
        <v>160</v>
      </c>
      <c r="E467" s="62">
        <v>159</v>
      </c>
      <c r="F467" s="62">
        <v>194</v>
      </c>
      <c r="G467" s="62">
        <v>161</v>
      </c>
      <c r="H467" s="62">
        <v>152</v>
      </c>
    </row>
    <row r="468" spans="1:8">
      <c r="A468" s="30" t="s">
        <v>580</v>
      </c>
      <c r="B468" s="43" t="s">
        <v>505</v>
      </c>
      <c r="C468" t="s">
        <v>762</v>
      </c>
      <c r="D468" s="62">
        <v>29</v>
      </c>
      <c r="E468" s="62">
        <v>21</v>
      </c>
      <c r="F468" s="62">
        <v>20</v>
      </c>
      <c r="G468" s="62">
        <v>20</v>
      </c>
      <c r="H468" s="62">
        <v>12</v>
      </c>
    </row>
    <row r="469" spans="1:8">
      <c r="A469" s="30" t="s">
        <v>581</v>
      </c>
      <c r="B469" s="43" t="s">
        <v>505</v>
      </c>
      <c r="C469" t="s">
        <v>763</v>
      </c>
      <c r="D469" s="62">
        <v>31</v>
      </c>
      <c r="E469" s="62">
        <v>22</v>
      </c>
      <c r="F469" s="62">
        <v>30</v>
      </c>
      <c r="G469" s="62">
        <v>28</v>
      </c>
      <c r="H469" s="62">
        <v>27</v>
      </c>
    </row>
    <row r="470" spans="1:8">
      <c r="A470" s="30" t="s">
        <v>191</v>
      </c>
      <c r="B470" s="43" t="s">
        <v>505</v>
      </c>
      <c r="C470" t="s">
        <v>679</v>
      </c>
      <c r="D470" s="62">
        <v>62</v>
      </c>
      <c r="E470" s="62">
        <v>40</v>
      </c>
      <c r="F470" s="62">
        <v>43</v>
      </c>
      <c r="G470" s="62">
        <v>38</v>
      </c>
      <c r="H470" s="62">
        <v>51</v>
      </c>
    </row>
    <row r="471" spans="1:8">
      <c r="A471" s="30" t="s">
        <v>192</v>
      </c>
      <c r="B471" s="43" t="s">
        <v>505</v>
      </c>
      <c r="C471" t="s">
        <v>680</v>
      </c>
      <c r="D471" s="62">
        <v>86</v>
      </c>
      <c r="E471" s="62">
        <v>80</v>
      </c>
      <c r="F471" s="62">
        <v>85</v>
      </c>
      <c r="G471" s="62">
        <v>76</v>
      </c>
      <c r="H471" s="62">
        <v>57</v>
      </c>
    </row>
    <row r="472" spans="1:8">
      <c r="A472" s="30" t="s">
        <v>195</v>
      </c>
      <c r="B472" s="43" t="s">
        <v>505</v>
      </c>
      <c r="C472" t="s">
        <v>681</v>
      </c>
      <c r="D472" s="62">
        <v>43</v>
      </c>
      <c r="E472" s="62">
        <v>36</v>
      </c>
      <c r="F472" s="62">
        <v>21</v>
      </c>
      <c r="G472" s="62">
        <v>33</v>
      </c>
      <c r="H472" s="62">
        <v>31</v>
      </c>
    </row>
    <row r="473" spans="1:8">
      <c r="A473" s="30" t="s">
        <v>199</v>
      </c>
      <c r="B473" s="43" t="s">
        <v>505</v>
      </c>
      <c r="C473" t="s">
        <v>682</v>
      </c>
      <c r="D473" s="62">
        <v>46</v>
      </c>
      <c r="E473" s="62">
        <v>39</v>
      </c>
      <c r="F473" s="62">
        <v>98</v>
      </c>
      <c r="G473" s="62">
        <v>69</v>
      </c>
      <c r="H473" s="62">
        <v>43</v>
      </c>
    </row>
    <row r="474" spans="1:8">
      <c r="A474" s="30" t="s">
        <v>197</v>
      </c>
      <c r="B474" s="43" t="s">
        <v>505</v>
      </c>
      <c r="C474" t="s">
        <v>683</v>
      </c>
      <c r="D474" s="62">
        <v>195</v>
      </c>
      <c r="E474" s="62">
        <v>171</v>
      </c>
      <c r="F474" s="62">
        <v>120</v>
      </c>
      <c r="G474" s="62">
        <v>109</v>
      </c>
      <c r="H474" s="62">
        <v>156</v>
      </c>
    </row>
    <row r="475" spans="1:8">
      <c r="A475" s="30" t="s">
        <v>580</v>
      </c>
      <c r="B475" s="63" t="s">
        <v>87</v>
      </c>
      <c r="C475" t="s">
        <v>764</v>
      </c>
      <c r="D475" s="62">
        <v>84</v>
      </c>
      <c r="E475" s="62">
        <v>72</v>
      </c>
      <c r="F475" s="62">
        <v>59</v>
      </c>
      <c r="G475" s="62">
        <v>53</v>
      </c>
      <c r="H475" s="62">
        <v>59</v>
      </c>
    </row>
    <row r="476" spans="1:8">
      <c r="A476" s="30" t="s">
        <v>581</v>
      </c>
      <c r="B476" s="63" t="s">
        <v>87</v>
      </c>
      <c r="C476" t="s">
        <v>765</v>
      </c>
      <c r="D476" s="62">
        <v>120</v>
      </c>
      <c r="E476" s="62">
        <v>100</v>
      </c>
      <c r="F476" s="62">
        <v>138</v>
      </c>
      <c r="G476" s="62">
        <v>120</v>
      </c>
      <c r="H476" s="62">
        <v>125</v>
      </c>
    </row>
    <row r="477" spans="1:8">
      <c r="A477" s="30" t="s">
        <v>191</v>
      </c>
      <c r="B477" s="63" t="s">
        <v>87</v>
      </c>
      <c r="C477" t="s">
        <v>654</v>
      </c>
      <c r="D477" s="62">
        <v>224</v>
      </c>
      <c r="E477" s="62">
        <v>176</v>
      </c>
      <c r="F477" s="62">
        <v>204</v>
      </c>
      <c r="G477" s="62">
        <v>190</v>
      </c>
      <c r="H477" s="62">
        <v>227</v>
      </c>
    </row>
    <row r="478" spans="1:8">
      <c r="A478" s="30" t="s">
        <v>192</v>
      </c>
      <c r="B478" s="63" t="s">
        <v>87</v>
      </c>
      <c r="C478" t="s">
        <v>655</v>
      </c>
      <c r="D478" s="62">
        <v>371</v>
      </c>
      <c r="E478" s="62">
        <v>377</v>
      </c>
      <c r="F478" s="62">
        <v>371</v>
      </c>
      <c r="G478" s="62">
        <v>370</v>
      </c>
      <c r="H478" s="62">
        <v>324</v>
      </c>
    </row>
    <row r="479" spans="1:8">
      <c r="A479" s="30" t="s">
        <v>195</v>
      </c>
      <c r="B479" s="63" t="s">
        <v>87</v>
      </c>
      <c r="C479" t="s">
        <v>656</v>
      </c>
      <c r="D479" s="62">
        <v>119</v>
      </c>
      <c r="E479" s="62">
        <v>111</v>
      </c>
      <c r="F479" s="62">
        <v>120</v>
      </c>
      <c r="G479" s="62">
        <v>124</v>
      </c>
      <c r="H479" s="62">
        <v>124</v>
      </c>
    </row>
    <row r="480" spans="1:8">
      <c r="A480" s="30" t="s">
        <v>199</v>
      </c>
      <c r="B480" s="63" t="s">
        <v>87</v>
      </c>
      <c r="C480" t="s">
        <v>657</v>
      </c>
      <c r="D480" s="62">
        <v>245</v>
      </c>
      <c r="E480" s="62">
        <v>254</v>
      </c>
      <c r="F480" s="62">
        <v>323</v>
      </c>
      <c r="G480" s="62">
        <v>274</v>
      </c>
      <c r="H480" s="62">
        <v>220</v>
      </c>
    </row>
    <row r="481" spans="1:8">
      <c r="A481" s="30" t="s">
        <v>197</v>
      </c>
      <c r="B481" s="63" t="s">
        <v>87</v>
      </c>
      <c r="C481" t="s">
        <v>658</v>
      </c>
      <c r="D481" s="62">
        <v>698</v>
      </c>
      <c r="E481" s="62">
        <v>642</v>
      </c>
      <c r="F481" s="62">
        <v>623</v>
      </c>
      <c r="G481" s="62">
        <v>619</v>
      </c>
      <c r="H481" s="62">
        <v>634</v>
      </c>
    </row>
    <row r="482" spans="1:8">
      <c r="A482" s="30" t="s">
        <v>580</v>
      </c>
      <c r="B482" s="43" t="s">
        <v>543</v>
      </c>
      <c r="C482" t="s">
        <v>766</v>
      </c>
      <c r="D482" s="62">
        <v>35</v>
      </c>
      <c r="E482" s="62">
        <v>31</v>
      </c>
      <c r="F482" s="62">
        <v>32</v>
      </c>
      <c r="G482" s="62">
        <v>24</v>
      </c>
      <c r="H482" s="62">
        <v>36</v>
      </c>
    </row>
    <row r="483" spans="1:8">
      <c r="A483" s="30" t="s">
        <v>581</v>
      </c>
      <c r="B483" s="43" t="s">
        <v>543</v>
      </c>
      <c r="C483" t="s">
        <v>767</v>
      </c>
      <c r="D483" s="62">
        <v>62</v>
      </c>
      <c r="E483" s="62">
        <v>56</v>
      </c>
      <c r="F483" s="62">
        <v>66</v>
      </c>
      <c r="G483" s="62">
        <v>56</v>
      </c>
      <c r="H483" s="62">
        <v>63</v>
      </c>
    </row>
    <row r="484" spans="1:8">
      <c r="A484" s="30" t="s">
        <v>191</v>
      </c>
      <c r="B484" s="43" t="s">
        <v>543</v>
      </c>
      <c r="C484" t="s">
        <v>684</v>
      </c>
      <c r="D484" s="62">
        <v>117</v>
      </c>
      <c r="E484" s="62">
        <v>98</v>
      </c>
      <c r="F484" s="62">
        <v>121</v>
      </c>
      <c r="G484" s="62">
        <v>98</v>
      </c>
      <c r="H484" s="62">
        <v>120</v>
      </c>
    </row>
    <row r="485" spans="1:8">
      <c r="A485" s="30" t="s">
        <v>192</v>
      </c>
      <c r="B485" s="43" t="s">
        <v>543</v>
      </c>
      <c r="C485" t="s">
        <v>685</v>
      </c>
      <c r="D485" s="62">
        <v>166</v>
      </c>
      <c r="E485" s="62">
        <v>183</v>
      </c>
      <c r="F485" s="62">
        <v>175</v>
      </c>
      <c r="G485" s="62">
        <v>191</v>
      </c>
      <c r="H485" s="62">
        <v>159</v>
      </c>
    </row>
    <row r="486" spans="1:8">
      <c r="A486" s="30" t="s">
        <v>195</v>
      </c>
      <c r="B486" s="43" t="s">
        <v>543</v>
      </c>
      <c r="C486" t="s">
        <v>686</v>
      </c>
      <c r="D486" s="62">
        <v>54</v>
      </c>
      <c r="E486" s="62">
        <v>59</v>
      </c>
      <c r="F486" s="62">
        <v>73</v>
      </c>
      <c r="G486" s="62">
        <v>59</v>
      </c>
      <c r="H486" s="62">
        <v>64</v>
      </c>
    </row>
    <row r="487" spans="1:8">
      <c r="A487" s="30" t="s">
        <v>199</v>
      </c>
      <c r="B487" s="43" t="s">
        <v>543</v>
      </c>
      <c r="C487" t="s">
        <v>687</v>
      </c>
      <c r="D487" s="62">
        <v>117</v>
      </c>
      <c r="E487" s="62">
        <v>121</v>
      </c>
      <c r="F487" s="62">
        <v>113</v>
      </c>
      <c r="G487" s="62">
        <v>119</v>
      </c>
      <c r="H487" s="62">
        <v>100</v>
      </c>
    </row>
    <row r="488" spans="1:8">
      <c r="A488" s="30" t="s">
        <v>197</v>
      </c>
      <c r="B488" s="43" t="s">
        <v>543</v>
      </c>
      <c r="C488" t="s">
        <v>688</v>
      </c>
      <c r="D488" s="62">
        <v>343</v>
      </c>
      <c r="E488" s="62">
        <v>312</v>
      </c>
      <c r="F488" s="62">
        <v>309</v>
      </c>
      <c r="G488" s="62">
        <v>349</v>
      </c>
      <c r="H488" s="62">
        <v>326</v>
      </c>
    </row>
    <row r="489" spans="1:8">
      <c r="A489" s="30" t="s">
        <v>580</v>
      </c>
      <c r="B489" s="43" t="s">
        <v>189</v>
      </c>
      <c r="C489" t="s">
        <v>768</v>
      </c>
      <c r="D489" s="62">
        <v>0</v>
      </c>
      <c r="E489" s="62">
        <v>0</v>
      </c>
      <c r="F489" s="62">
        <v>0</v>
      </c>
      <c r="G489" s="62">
        <v>0</v>
      </c>
      <c r="H489" s="62">
        <v>0</v>
      </c>
    </row>
    <row r="490" spans="1:8">
      <c r="A490" s="30" t="s">
        <v>581</v>
      </c>
      <c r="B490" s="43" t="s">
        <v>189</v>
      </c>
      <c r="C490" t="s">
        <v>769</v>
      </c>
      <c r="D490" s="62">
        <v>0</v>
      </c>
      <c r="E490" s="62">
        <v>0</v>
      </c>
      <c r="F490" s="62">
        <v>0</v>
      </c>
      <c r="G490" s="62">
        <v>0</v>
      </c>
      <c r="H490" s="62">
        <v>0</v>
      </c>
    </row>
    <row r="491" spans="1:8">
      <c r="A491" s="30" t="s">
        <v>191</v>
      </c>
      <c r="B491" s="43" t="s">
        <v>189</v>
      </c>
      <c r="C491" t="s">
        <v>689</v>
      </c>
      <c r="D491" s="62">
        <v>0</v>
      </c>
      <c r="E491" s="62">
        <v>0</v>
      </c>
      <c r="F491" s="62">
        <v>0</v>
      </c>
      <c r="G491" s="62">
        <v>0</v>
      </c>
      <c r="H491" s="62">
        <v>0</v>
      </c>
    </row>
    <row r="492" spans="1:8">
      <c r="A492" s="30" t="s">
        <v>192</v>
      </c>
      <c r="B492" s="43" t="s">
        <v>189</v>
      </c>
      <c r="C492" t="s">
        <v>690</v>
      </c>
      <c r="D492" s="62">
        <v>0</v>
      </c>
      <c r="E492" s="62">
        <v>0</v>
      </c>
      <c r="F492" s="62">
        <v>0</v>
      </c>
      <c r="G492" s="62">
        <v>0</v>
      </c>
      <c r="H492" s="62">
        <v>0</v>
      </c>
    </row>
    <row r="493" spans="1:8">
      <c r="A493" s="30" t="s">
        <v>195</v>
      </c>
      <c r="B493" s="43" t="s">
        <v>189</v>
      </c>
      <c r="C493" t="s">
        <v>691</v>
      </c>
      <c r="D493" s="62">
        <v>0</v>
      </c>
      <c r="E493" s="62">
        <v>0</v>
      </c>
      <c r="F493" s="62">
        <v>0</v>
      </c>
      <c r="G493" s="62">
        <v>0</v>
      </c>
      <c r="H493" s="62">
        <v>0</v>
      </c>
    </row>
    <row r="494" spans="1:8">
      <c r="A494" s="30" t="s">
        <v>199</v>
      </c>
      <c r="B494" s="43" t="s">
        <v>189</v>
      </c>
      <c r="C494" t="s">
        <v>692</v>
      </c>
      <c r="D494" s="62">
        <v>0</v>
      </c>
      <c r="E494" s="62">
        <v>0</v>
      </c>
      <c r="F494" s="62">
        <v>0</v>
      </c>
      <c r="G494" s="62">
        <v>0</v>
      </c>
      <c r="H494" s="62">
        <v>0</v>
      </c>
    </row>
    <row r="495" spans="1:8">
      <c r="A495" s="30" t="s">
        <v>197</v>
      </c>
      <c r="B495" s="43" t="s">
        <v>189</v>
      </c>
      <c r="C495" t="s">
        <v>693</v>
      </c>
      <c r="D495" s="62">
        <v>0</v>
      </c>
      <c r="E495" s="62">
        <v>0</v>
      </c>
      <c r="F495" s="62">
        <v>0</v>
      </c>
      <c r="G495" s="62">
        <v>0</v>
      </c>
      <c r="H495" s="62">
        <v>0</v>
      </c>
    </row>
    <row r="496" spans="1:8">
      <c r="A496" s="40" t="s">
        <v>190</v>
      </c>
      <c r="B496" s="43" t="s">
        <v>189</v>
      </c>
      <c r="C496" t="s">
        <v>712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>
      <c r="A497" s="40" t="s">
        <v>190</v>
      </c>
      <c r="B497" s="43" t="s">
        <v>104</v>
      </c>
      <c r="C497" t="s">
        <v>694</v>
      </c>
      <c r="D497">
        <v>34</v>
      </c>
      <c r="E497">
        <v>32</v>
      </c>
      <c r="F497">
        <v>34</v>
      </c>
      <c r="G497">
        <v>34</v>
      </c>
      <c r="H497">
        <v>29</v>
      </c>
    </row>
    <row r="498" spans="1:8">
      <c r="A498" s="40" t="s">
        <v>190</v>
      </c>
      <c r="B498" s="43" t="s">
        <v>115</v>
      </c>
      <c r="C498" t="s">
        <v>695</v>
      </c>
      <c r="D498">
        <v>15</v>
      </c>
      <c r="E498">
        <v>10</v>
      </c>
      <c r="F498">
        <v>9</v>
      </c>
      <c r="G498">
        <v>13</v>
      </c>
      <c r="H498">
        <v>9</v>
      </c>
    </row>
    <row r="499" spans="1:8">
      <c r="A499" s="40" t="s">
        <v>190</v>
      </c>
      <c r="B499" s="43" t="s">
        <v>122</v>
      </c>
      <c r="C499" t="s">
        <v>696</v>
      </c>
      <c r="D499">
        <v>23</v>
      </c>
      <c r="E499">
        <v>14</v>
      </c>
      <c r="F499">
        <v>18</v>
      </c>
      <c r="G499">
        <v>20</v>
      </c>
      <c r="H499">
        <v>10</v>
      </c>
    </row>
    <row r="500" spans="1:8">
      <c r="A500" s="40" t="s">
        <v>190</v>
      </c>
      <c r="B500" s="43" t="s">
        <v>130</v>
      </c>
      <c r="C500" t="s">
        <v>697</v>
      </c>
      <c r="D500">
        <v>29</v>
      </c>
      <c r="E500">
        <v>26</v>
      </c>
      <c r="F500">
        <v>22</v>
      </c>
      <c r="G500">
        <v>24</v>
      </c>
      <c r="H500">
        <v>34</v>
      </c>
    </row>
    <row r="501" spans="1:8">
      <c r="A501" s="40" t="s">
        <v>190</v>
      </c>
      <c r="B501" s="43" t="s">
        <v>139</v>
      </c>
      <c r="C501" t="s">
        <v>698</v>
      </c>
      <c r="D501">
        <v>21</v>
      </c>
      <c r="E501">
        <v>28</v>
      </c>
      <c r="F501">
        <v>25</v>
      </c>
      <c r="G501">
        <v>34</v>
      </c>
      <c r="H501">
        <v>17</v>
      </c>
    </row>
    <row r="502" spans="1:8">
      <c r="A502" s="40" t="s">
        <v>190</v>
      </c>
      <c r="B502" s="43" t="s">
        <v>107</v>
      </c>
      <c r="C502" t="s">
        <v>699</v>
      </c>
      <c r="D502">
        <v>67</v>
      </c>
      <c r="E502">
        <v>65</v>
      </c>
      <c r="F502">
        <v>52</v>
      </c>
      <c r="G502">
        <v>64</v>
      </c>
      <c r="H502">
        <v>63</v>
      </c>
    </row>
    <row r="503" spans="1:8">
      <c r="A503" s="40" t="s">
        <v>190</v>
      </c>
      <c r="B503" s="43" t="s">
        <v>150</v>
      </c>
      <c r="C503" t="s">
        <v>700</v>
      </c>
      <c r="D503">
        <v>189</v>
      </c>
      <c r="E503">
        <v>169</v>
      </c>
      <c r="F503">
        <v>183</v>
      </c>
      <c r="G503">
        <v>180</v>
      </c>
      <c r="H503">
        <v>194</v>
      </c>
    </row>
    <row r="504" spans="1:8">
      <c r="A504" s="40" t="s">
        <v>190</v>
      </c>
      <c r="B504" s="43" t="s">
        <v>119</v>
      </c>
      <c r="C504" t="s">
        <v>701</v>
      </c>
      <c r="D504">
        <v>28</v>
      </c>
      <c r="E504">
        <v>24</v>
      </c>
      <c r="F504">
        <v>28</v>
      </c>
      <c r="G504">
        <v>31</v>
      </c>
      <c r="H504">
        <v>34</v>
      </c>
    </row>
    <row r="505" spans="1:8">
      <c r="A505" s="40" t="s">
        <v>190</v>
      </c>
      <c r="B505" s="43" t="s">
        <v>160</v>
      </c>
      <c r="C505" t="s">
        <v>702</v>
      </c>
      <c r="D505">
        <v>39</v>
      </c>
      <c r="E505">
        <v>52</v>
      </c>
      <c r="F505">
        <v>54</v>
      </c>
      <c r="G505">
        <v>41</v>
      </c>
      <c r="H505">
        <v>39</v>
      </c>
    </row>
    <row r="506" spans="1:8">
      <c r="A506" s="40" t="s">
        <v>190</v>
      </c>
      <c r="B506" s="43" t="s">
        <v>167</v>
      </c>
      <c r="C506" t="s">
        <v>703</v>
      </c>
      <c r="D506">
        <v>81</v>
      </c>
      <c r="E506">
        <v>70</v>
      </c>
      <c r="F506">
        <v>79</v>
      </c>
      <c r="G506">
        <v>57</v>
      </c>
      <c r="H506">
        <v>55</v>
      </c>
    </row>
    <row r="507" spans="1:8">
      <c r="A507" s="40" t="s">
        <v>190</v>
      </c>
      <c r="B507" s="43" t="s">
        <v>125</v>
      </c>
      <c r="C507" t="s">
        <v>704</v>
      </c>
      <c r="D507">
        <v>0</v>
      </c>
      <c r="E507">
        <v>0</v>
      </c>
      <c r="F507">
        <v>0</v>
      </c>
      <c r="G507">
        <v>0</v>
      </c>
      <c r="H507">
        <v>0</v>
      </c>
    </row>
    <row r="508" spans="1:8">
      <c r="A508" s="40" t="s">
        <v>190</v>
      </c>
      <c r="B508" s="63" t="s">
        <v>87</v>
      </c>
      <c r="C508" t="s">
        <v>710</v>
      </c>
      <c r="D508">
        <v>595</v>
      </c>
      <c r="E508">
        <v>553</v>
      </c>
      <c r="F508">
        <v>575</v>
      </c>
      <c r="G508">
        <v>560</v>
      </c>
      <c r="H508">
        <v>551</v>
      </c>
    </row>
    <row r="509" spans="1:8">
      <c r="A509" s="40" t="s">
        <v>190</v>
      </c>
      <c r="B509" s="43" t="s">
        <v>134</v>
      </c>
      <c r="C509" t="s">
        <v>705</v>
      </c>
      <c r="D509">
        <v>0</v>
      </c>
      <c r="E509">
        <v>1</v>
      </c>
      <c r="F509">
        <v>1</v>
      </c>
      <c r="G509">
        <v>2</v>
      </c>
      <c r="H509">
        <v>1</v>
      </c>
    </row>
    <row r="510" spans="1:8">
      <c r="A510" s="40" t="s">
        <v>190</v>
      </c>
      <c r="B510" s="43" t="s">
        <v>141</v>
      </c>
      <c r="C510" t="s">
        <v>706</v>
      </c>
      <c r="D510">
        <v>67</v>
      </c>
      <c r="E510">
        <v>60</v>
      </c>
      <c r="F510">
        <v>66</v>
      </c>
      <c r="G510">
        <v>59</v>
      </c>
      <c r="H510">
        <v>65</v>
      </c>
    </row>
    <row r="511" spans="1:8">
      <c r="A511" s="40" t="s">
        <v>190</v>
      </c>
      <c r="B511" s="43" t="s">
        <v>145</v>
      </c>
      <c r="C511" t="s">
        <v>707</v>
      </c>
      <c r="D511">
        <v>2</v>
      </c>
      <c r="E511">
        <v>2</v>
      </c>
      <c r="F511">
        <v>4</v>
      </c>
      <c r="G511">
        <v>1</v>
      </c>
      <c r="H511">
        <v>1</v>
      </c>
    </row>
    <row r="512" spans="1:8">
      <c r="A512" s="40" t="s">
        <v>190</v>
      </c>
      <c r="B512" s="53" t="s">
        <v>486</v>
      </c>
      <c r="C512" t="s">
        <v>708</v>
      </c>
      <c r="D512">
        <v>164</v>
      </c>
      <c r="E512">
        <v>152</v>
      </c>
      <c r="F512">
        <v>151</v>
      </c>
      <c r="G512">
        <v>157</v>
      </c>
      <c r="H512">
        <v>164</v>
      </c>
    </row>
    <row r="513" spans="1:8">
      <c r="A513" s="40" t="s">
        <v>190</v>
      </c>
      <c r="B513" s="43" t="s">
        <v>505</v>
      </c>
      <c r="C513" t="s">
        <v>709</v>
      </c>
      <c r="D513">
        <v>148</v>
      </c>
      <c r="E513">
        <v>120</v>
      </c>
      <c r="F513">
        <v>128</v>
      </c>
      <c r="G513">
        <v>114</v>
      </c>
      <c r="H513">
        <v>108</v>
      </c>
    </row>
    <row r="514" spans="1:8">
      <c r="A514" s="40" t="s">
        <v>190</v>
      </c>
      <c r="B514" s="43" t="s">
        <v>543</v>
      </c>
      <c r="C514" t="s">
        <v>711</v>
      </c>
      <c r="D514">
        <v>283</v>
      </c>
      <c r="E514">
        <v>281</v>
      </c>
      <c r="F514">
        <v>296</v>
      </c>
      <c r="G514">
        <v>289</v>
      </c>
      <c r="H514">
        <v>279</v>
      </c>
    </row>
    <row r="515" spans="1:8">
      <c r="A515" s="40" t="s">
        <v>194</v>
      </c>
      <c r="B515" s="43" t="s">
        <v>189</v>
      </c>
      <c r="C515" t="s">
        <v>731</v>
      </c>
      <c r="D515">
        <v>0</v>
      </c>
      <c r="E515">
        <v>0</v>
      </c>
      <c r="F515">
        <v>0</v>
      </c>
      <c r="G515">
        <v>0</v>
      </c>
      <c r="H515">
        <v>0</v>
      </c>
    </row>
    <row r="516" spans="1:8">
      <c r="A516" s="40" t="s">
        <v>194</v>
      </c>
      <c r="B516" s="43" t="s">
        <v>104</v>
      </c>
      <c r="C516" t="s">
        <v>713</v>
      </c>
      <c r="D516">
        <v>81</v>
      </c>
      <c r="E516">
        <v>78</v>
      </c>
      <c r="F516">
        <v>77</v>
      </c>
      <c r="G516">
        <v>79</v>
      </c>
      <c r="H516">
        <v>67</v>
      </c>
    </row>
    <row r="517" spans="1:8">
      <c r="A517" s="40" t="s">
        <v>194</v>
      </c>
      <c r="B517" s="43" t="s">
        <v>115</v>
      </c>
      <c r="C517" t="s">
        <v>714</v>
      </c>
      <c r="D517">
        <v>16</v>
      </c>
      <c r="E517">
        <v>16</v>
      </c>
      <c r="F517">
        <v>18</v>
      </c>
      <c r="G517">
        <v>25</v>
      </c>
      <c r="H517">
        <v>27</v>
      </c>
    </row>
    <row r="518" spans="1:8">
      <c r="A518" s="40" t="s">
        <v>194</v>
      </c>
      <c r="B518" s="43" t="s">
        <v>122</v>
      </c>
      <c r="C518" t="s">
        <v>715</v>
      </c>
      <c r="D518">
        <v>37</v>
      </c>
      <c r="E518">
        <v>38</v>
      </c>
      <c r="F518">
        <v>24</v>
      </c>
      <c r="G518">
        <v>34</v>
      </c>
      <c r="H518">
        <v>34</v>
      </c>
    </row>
    <row r="519" spans="1:8">
      <c r="A519" s="40" t="s">
        <v>194</v>
      </c>
      <c r="B519" s="43" t="s">
        <v>130</v>
      </c>
      <c r="C519" t="s">
        <v>716</v>
      </c>
      <c r="D519">
        <v>73</v>
      </c>
      <c r="E519">
        <v>49</v>
      </c>
      <c r="F519">
        <v>90</v>
      </c>
      <c r="G519">
        <v>59</v>
      </c>
      <c r="H519">
        <v>57</v>
      </c>
    </row>
    <row r="520" spans="1:8">
      <c r="A520" s="40" t="s">
        <v>194</v>
      </c>
      <c r="B520" s="43" t="s">
        <v>139</v>
      </c>
      <c r="C520" t="s">
        <v>717</v>
      </c>
      <c r="D520">
        <v>70</v>
      </c>
      <c r="E520">
        <v>63</v>
      </c>
      <c r="F520">
        <v>78</v>
      </c>
      <c r="G520">
        <v>73</v>
      </c>
      <c r="H520">
        <v>68</v>
      </c>
    </row>
    <row r="521" spans="1:8">
      <c r="A521" s="40" t="s">
        <v>194</v>
      </c>
      <c r="B521" s="43" t="s">
        <v>107</v>
      </c>
      <c r="C521" t="s">
        <v>718</v>
      </c>
      <c r="D521">
        <v>112</v>
      </c>
      <c r="E521">
        <v>104</v>
      </c>
      <c r="F521">
        <v>145</v>
      </c>
      <c r="G521">
        <v>142</v>
      </c>
      <c r="H521">
        <v>104</v>
      </c>
    </row>
    <row r="522" spans="1:8">
      <c r="A522" s="40" t="s">
        <v>194</v>
      </c>
      <c r="B522" s="43" t="s">
        <v>150</v>
      </c>
      <c r="C522" t="s">
        <v>719</v>
      </c>
      <c r="D522">
        <v>277</v>
      </c>
      <c r="E522">
        <v>273</v>
      </c>
      <c r="F522">
        <v>239</v>
      </c>
      <c r="G522">
        <v>263</v>
      </c>
      <c r="H522">
        <v>271</v>
      </c>
    </row>
    <row r="523" spans="1:8">
      <c r="A523" s="40" t="s">
        <v>194</v>
      </c>
      <c r="B523" s="43" t="s">
        <v>119</v>
      </c>
      <c r="C523" t="s">
        <v>720</v>
      </c>
      <c r="D523">
        <v>67</v>
      </c>
      <c r="E523">
        <v>46</v>
      </c>
      <c r="F523">
        <v>63</v>
      </c>
      <c r="G523">
        <v>38</v>
      </c>
      <c r="H523">
        <v>46</v>
      </c>
    </row>
    <row r="524" spans="1:8">
      <c r="A524" s="40" t="s">
        <v>194</v>
      </c>
      <c r="B524" s="43" t="s">
        <v>160</v>
      </c>
      <c r="C524" t="s">
        <v>721</v>
      </c>
      <c r="D524">
        <v>86</v>
      </c>
      <c r="E524">
        <v>78</v>
      </c>
      <c r="F524">
        <v>101</v>
      </c>
      <c r="G524">
        <v>112</v>
      </c>
      <c r="H524">
        <v>84</v>
      </c>
    </row>
    <row r="525" spans="1:8">
      <c r="A525" s="40" t="s">
        <v>194</v>
      </c>
      <c r="B525" s="50" t="s">
        <v>167</v>
      </c>
      <c r="C525" t="s">
        <v>722</v>
      </c>
      <c r="D525">
        <v>158</v>
      </c>
      <c r="E525">
        <v>143</v>
      </c>
      <c r="F525">
        <v>107</v>
      </c>
      <c r="G525">
        <v>93</v>
      </c>
      <c r="H525">
        <v>112</v>
      </c>
    </row>
    <row r="526" spans="1:8">
      <c r="A526" s="40" t="s">
        <v>194</v>
      </c>
      <c r="B526" s="50" t="s">
        <v>125</v>
      </c>
      <c r="C526" t="s">
        <v>723</v>
      </c>
      <c r="D526">
        <v>1</v>
      </c>
      <c r="E526">
        <v>0</v>
      </c>
      <c r="F526">
        <v>3</v>
      </c>
      <c r="G526">
        <v>0</v>
      </c>
      <c r="H526">
        <v>1</v>
      </c>
    </row>
    <row r="527" spans="1:8">
      <c r="A527" s="40" t="s">
        <v>194</v>
      </c>
      <c r="B527" s="63" t="s">
        <v>87</v>
      </c>
      <c r="C527" t="s">
        <v>729</v>
      </c>
      <c r="D527">
        <v>1062</v>
      </c>
      <c r="E527">
        <v>1007</v>
      </c>
      <c r="F527">
        <v>1066</v>
      </c>
      <c r="G527">
        <v>1017</v>
      </c>
      <c r="H527">
        <v>978</v>
      </c>
    </row>
    <row r="528" spans="1:8">
      <c r="A528" s="40" t="s">
        <v>194</v>
      </c>
      <c r="B528" s="43" t="s">
        <v>134</v>
      </c>
      <c r="C528" t="s">
        <v>724</v>
      </c>
      <c r="D528">
        <v>0</v>
      </c>
      <c r="E528">
        <v>4</v>
      </c>
      <c r="F528">
        <v>3</v>
      </c>
      <c r="G528">
        <v>3</v>
      </c>
      <c r="H528">
        <v>5</v>
      </c>
    </row>
    <row r="529" spans="1:8">
      <c r="A529" s="40" t="s">
        <v>194</v>
      </c>
      <c r="B529" s="43" t="s">
        <v>141</v>
      </c>
      <c r="C529" t="s">
        <v>725</v>
      </c>
      <c r="D529">
        <v>81</v>
      </c>
      <c r="E529">
        <v>110</v>
      </c>
      <c r="F529">
        <v>115</v>
      </c>
      <c r="G529">
        <v>95</v>
      </c>
      <c r="H529">
        <v>97</v>
      </c>
    </row>
    <row r="530" spans="1:8">
      <c r="A530" s="40" t="s">
        <v>194</v>
      </c>
      <c r="B530" s="43" t="s">
        <v>145</v>
      </c>
      <c r="C530" t="s">
        <v>726</v>
      </c>
      <c r="D530">
        <v>3</v>
      </c>
      <c r="E530">
        <v>5</v>
      </c>
      <c r="F530">
        <v>3</v>
      </c>
      <c r="G530">
        <v>1</v>
      </c>
      <c r="H530">
        <v>5</v>
      </c>
    </row>
    <row r="531" spans="1:8">
      <c r="A531" s="40" t="s">
        <v>194</v>
      </c>
      <c r="B531" s="53" t="s">
        <v>486</v>
      </c>
      <c r="C531" t="s">
        <v>727</v>
      </c>
      <c r="D531">
        <v>264</v>
      </c>
      <c r="E531">
        <v>269</v>
      </c>
      <c r="F531">
        <v>332</v>
      </c>
      <c r="G531">
        <v>279</v>
      </c>
      <c r="H531">
        <v>258</v>
      </c>
    </row>
    <row r="532" spans="1:8">
      <c r="A532" s="40" t="s">
        <v>194</v>
      </c>
      <c r="B532" s="43" t="s">
        <v>505</v>
      </c>
      <c r="C532" t="s">
        <v>728</v>
      </c>
      <c r="D532">
        <v>284</v>
      </c>
      <c r="E532">
        <v>246</v>
      </c>
      <c r="F532">
        <v>239</v>
      </c>
      <c r="G532">
        <v>211</v>
      </c>
      <c r="H532">
        <v>230</v>
      </c>
    </row>
    <row r="533" spans="1:8">
      <c r="A533" s="40" t="s">
        <v>194</v>
      </c>
      <c r="B533" s="43" t="s">
        <v>543</v>
      </c>
      <c r="C533" t="s">
        <v>730</v>
      </c>
      <c r="D533">
        <v>514</v>
      </c>
      <c r="E533">
        <v>492</v>
      </c>
      <c r="F533">
        <v>495</v>
      </c>
      <c r="G533">
        <v>527</v>
      </c>
      <c r="H533">
        <v>490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tabColor indexed="47"/>
  </sheetPr>
  <dimension ref="A1:H495"/>
  <sheetViews>
    <sheetView zoomScale="85" workbookViewId="0">
      <pane ySplit="1" topLeftCell="A444" activePane="bottomLeft" state="frozen"/>
      <selection sqref="A1:XFD1048576"/>
      <selection pane="bottomLeft" sqref="A1:XFD1048576"/>
    </sheetView>
  </sheetViews>
  <sheetFormatPr defaultRowHeight="12.75"/>
  <cols>
    <col min="1" max="1" width="32" customWidth="1"/>
    <col min="2" max="2" width="17.28515625" customWidth="1"/>
    <col min="3" max="3" width="38.7109375" customWidth="1"/>
    <col min="4" max="7" width="14.85546875" customWidth="1"/>
    <col min="8" max="8" width="11.7109375" customWidth="1"/>
  </cols>
  <sheetData>
    <row r="1" spans="1:8" ht="12.75" customHeight="1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8">
      <c r="A2" t="s">
        <v>90</v>
      </c>
      <c r="B2" s="43" t="s">
        <v>104</v>
      </c>
      <c r="C2" s="43" t="s">
        <v>217</v>
      </c>
      <c r="D2" s="49">
        <v>32</v>
      </c>
      <c r="E2" s="49">
        <v>99</v>
      </c>
      <c r="F2" s="49">
        <v>41</v>
      </c>
      <c r="G2" s="49">
        <v>52</v>
      </c>
      <c r="H2" s="49">
        <v>53</v>
      </c>
    </row>
    <row r="3" spans="1:8">
      <c r="A3" t="s">
        <v>100</v>
      </c>
      <c r="B3" s="43" t="s">
        <v>104</v>
      </c>
      <c r="C3" s="43" t="s">
        <v>227</v>
      </c>
      <c r="D3" s="49">
        <v>32</v>
      </c>
      <c r="E3" s="49">
        <v>99</v>
      </c>
      <c r="F3" s="49">
        <v>41</v>
      </c>
      <c r="G3" s="49">
        <v>52</v>
      </c>
      <c r="H3" s="49">
        <v>53</v>
      </c>
    </row>
    <row r="4" spans="1:8">
      <c r="A4" t="s">
        <v>110</v>
      </c>
      <c r="B4" s="43" t="s">
        <v>104</v>
      </c>
      <c r="C4" s="43" t="s">
        <v>228</v>
      </c>
      <c r="D4" s="49">
        <v>24</v>
      </c>
      <c r="E4" s="49">
        <v>32</v>
      </c>
      <c r="F4" s="49">
        <v>30</v>
      </c>
      <c r="G4" s="49">
        <v>31</v>
      </c>
      <c r="H4" s="49">
        <v>31</v>
      </c>
    </row>
    <row r="5" spans="1:8">
      <c r="A5" t="s">
        <v>116</v>
      </c>
      <c r="B5" s="43" t="s">
        <v>104</v>
      </c>
      <c r="C5" s="43" t="s">
        <v>229</v>
      </c>
      <c r="D5" s="49">
        <v>24</v>
      </c>
      <c r="E5" s="49">
        <v>32</v>
      </c>
      <c r="F5" s="49">
        <v>25</v>
      </c>
      <c r="G5" s="49">
        <v>31</v>
      </c>
      <c r="H5" s="49">
        <v>31</v>
      </c>
    </row>
    <row r="6" spans="1:8">
      <c r="A6" t="s">
        <v>230</v>
      </c>
      <c r="B6" s="43" t="s">
        <v>104</v>
      </c>
      <c r="C6" s="43" t="s">
        <v>231</v>
      </c>
      <c r="D6" s="49">
        <v>24</v>
      </c>
      <c r="E6" s="49">
        <v>31</v>
      </c>
      <c r="F6" s="49">
        <v>19</v>
      </c>
      <c r="G6" s="49">
        <v>18</v>
      </c>
      <c r="H6" s="49">
        <v>27</v>
      </c>
    </row>
    <row r="7" spans="1:8">
      <c r="A7" t="s">
        <v>232</v>
      </c>
      <c r="B7" s="43" t="s">
        <v>104</v>
      </c>
      <c r="C7" s="43" t="s">
        <v>233</v>
      </c>
      <c r="D7" s="49">
        <v>24</v>
      </c>
      <c r="E7" s="49">
        <v>32</v>
      </c>
      <c r="F7" s="49">
        <v>25</v>
      </c>
      <c r="G7" s="49">
        <v>31</v>
      </c>
      <c r="H7" s="49">
        <v>31</v>
      </c>
    </row>
    <row r="8" spans="1:8">
      <c r="A8" t="s">
        <v>140</v>
      </c>
      <c r="B8" s="43" t="s">
        <v>104</v>
      </c>
      <c r="C8" s="43" t="s">
        <v>234</v>
      </c>
      <c r="D8" s="49">
        <v>0</v>
      </c>
      <c r="E8" s="49">
        <v>0</v>
      </c>
      <c r="F8" s="49">
        <v>0</v>
      </c>
      <c r="G8" s="49">
        <v>0</v>
      </c>
      <c r="H8" s="49">
        <v>16</v>
      </c>
    </row>
    <row r="9" spans="1:8">
      <c r="A9" t="s">
        <v>235</v>
      </c>
      <c r="B9" s="43" t="s">
        <v>104</v>
      </c>
      <c r="C9" s="43" t="s">
        <v>236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</row>
    <row r="10" spans="1:8">
      <c r="A10" t="s">
        <v>237</v>
      </c>
      <c r="B10" s="43" t="s">
        <v>104</v>
      </c>
      <c r="C10" s="43" t="s">
        <v>238</v>
      </c>
      <c r="D10" s="49">
        <v>0</v>
      </c>
      <c r="E10" s="49">
        <v>0</v>
      </c>
      <c r="F10" s="49">
        <v>0</v>
      </c>
      <c r="G10" s="49">
        <v>0</v>
      </c>
      <c r="H10" s="49">
        <v>16</v>
      </c>
    </row>
    <row r="11" spans="1:8">
      <c r="A11" t="s">
        <v>157</v>
      </c>
      <c r="B11" s="43" t="s">
        <v>104</v>
      </c>
      <c r="C11" s="43" t="s">
        <v>239</v>
      </c>
      <c r="D11" s="49">
        <v>32</v>
      </c>
      <c r="E11" s="49">
        <v>30</v>
      </c>
      <c r="F11" s="49">
        <v>30</v>
      </c>
      <c r="G11" s="49">
        <v>30</v>
      </c>
      <c r="H11" s="49">
        <v>19</v>
      </c>
    </row>
    <row r="12" spans="1:8">
      <c r="A12" t="s">
        <v>240</v>
      </c>
      <c r="B12" s="43" t="s">
        <v>104</v>
      </c>
      <c r="C12" s="43" t="s">
        <v>241</v>
      </c>
      <c r="D12" s="49">
        <v>32</v>
      </c>
      <c r="E12" s="49">
        <v>30</v>
      </c>
      <c r="F12" s="49">
        <v>23</v>
      </c>
      <c r="G12" s="49">
        <v>30</v>
      </c>
      <c r="H12" s="49">
        <v>19</v>
      </c>
    </row>
    <row r="13" spans="1:8">
      <c r="A13" t="s">
        <v>242</v>
      </c>
      <c r="B13" s="43" t="s">
        <v>104</v>
      </c>
      <c r="C13" s="43" t="s">
        <v>243</v>
      </c>
      <c r="D13" s="49">
        <v>20</v>
      </c>
      <c r="E13" s="49">
        <v>26</v>
      </c>
      <c r="F13" s="49">
        <v>30</v>
      </c>
      <c r="G13" s="49">
        <v>12</v>
      </c>
      <c r="H13" s="49">
        <v>18</v>
      </c>
    </row>
    <row r="14" spans="1:8">
      <c r="A14" t="s">
        <v>173</v>
      </c>
      <c r="B14" s="43" t="s">
        <v>104</v>
      </c>
      <c r="C14" s="43" t="s">
        <v>244</v>
      </c>
      <c r="D14" s="49">
        <v>31</v>
      </c>
      <c r="E14" s="49">
        <v>29</v>
      </c>
      <c r="F14" s="49">
        <v>32</v>
      </c>
      <c r="G14" s="49">
        <v>36</v>
      </c>
      <c r="H14" s="49">
        <v>43</v>
      </c>
    </row>
    <row r="15" spans="1:8">
      <c r="A15" t="s">
        <v>176</v>
      </c>
      <c r="B15" s="50" t="s">
        <v>104</v>
      </c>
      <c r="C15" s="43" t="s">
        <v>245</v>
      </c>
      <c r="D15" s="49">
        <v>25</v>
      </c>
      <c r="E15" s="49">
        <v>19</v>
      </c>
      <c r="F15" s="49">
        <v>23</v>
      </c>
      <c r="G15" s="49">
        <v>28</v>
      </c>
      <c r="H15" s="49">
        <v>14</v>
      </c>
    </row>
    <row r="16" spans="1:8">
      <c r="A16" t="s">
        <v>179</v>
      </c>
      <c r="B16" s="43" t="s">
        <v>104</v>
      </c>
      <c r="C16" s="43" t="s">
        <v>246</v>
      </c>
      <c r="D16" s="49">
        <v>16</v>
      </c>
      <c r="E16" s="49">
        <v>12</v>
      </c>
      <c r="F16" s="49">
        <v>4</v>
      </c>
      <c r="G16" s="49">
        <v>8</v>
      </c>
      <c r="H16" s="49">
        <v>9</v>
      </c>
    </row>
    <row r="17" spans="1:8">
      <c r="A17" t="s">
        <v>181</v>
      </c>
      <c r="B17" s="43" t="s">
        <v>104</v>
      </c>
      <c r="C17" s="43" t="s">
        <v>247</v>
      </c>
      <c r="D17" s="49">
        <v>20</v>
      </c>
      <c r="E17" s="49">
        <v>28</v>
      </c>
      <c r="F17" s="49">
        <v>15</v>
      </c>
      <c r="G17" s="49">
        <v>23</v>
      </c>
      <c r="H17" s="49">
        <v>30</v>
      </c>
    </row>
    <row r="18" spans="1:8">
      <c r="A18" t="s">
        <v>183</v>
      </c>
      <c r="B18" s="51" t="s">
        <v>104</v>
      </c>
      <c r="C18" s="43" t="s">
        <v>248</v>
      </c>
      <c r="D18" s="49">
        <v>0</v>
      </c>
      <c r="E18" s="49">
        <v>0</v>
      </c>
      <c r="F18" s="49">
        <v>0</v>
      </c>
      <c r="G18" s="49">
        <v>0</v>
      </c>
      <c r="H18" s="49">
        <v>6</v>
      </c>
    </row>
    <row r="19" spans="1:8">
      <c r="A19" t="s">
        <v>185</v>
      </c>
      <c r="B19" s="50" t="s">
        <v>104</v>
      </c>
      <c r="C19" s="43" t="s">
        <v>249</v>
      </c>
      <c r="D19" s="49">
        <v>23</v>
      </c>
      <c r="E19" s="49">
        <v>23</v>
      </c>
      <c r="F19" s="49">
        <v>19</v>
      </c>
      <c r="G19" s="49">
        <v>23</v>
      </c>
      <c r="H19" s="49">
        <v>5</v>
      </c>
    </row>
    <row r="20" spans="1:8">
      <c r="A20" t="s">
        <v>250</v>
      </c>
      <c r="B20" s="43" t="s">
        <v>104</v>
      </c>
      <c r="C20" s="43" t="s">
        <v>251</v>
      </c>
      <c r="D20" s="49">
        <v>31</v>
      </c>
      <c r="E20" s="49">
        <v>99</v>
      </c>
      <c r="F20" s="49">
        <v>41</v>
      </c>
      <c r="G20" s="49">
        <v>52</v>
      </c>
      <c r="H20" s="49">
        <v>53</v>
      </c>
    </row>
    <row r="21" spans="1:8">
      <c r="A21" t="s">
        <v>90</v>
      </c>
      <c r="B21" s="43" t="s">
        <v>115</v>
      </c>
      <c r="C21" s="43" t="s">
        <v>212</v>
      </c>
      <c r="D21" s="49">
        <v>39</v>
      </c>
      <c r="E21" s="49">
        <v>31</v>
      </c>
      <c r="F21" s="49">
        <v>56</v>
      </c>
      <c r="G21" s="49">
        <v>28</v>
      </c>
      <c r="H21" s="49">
        <v>28</v>
      </c>
    </row>
    <row r="22" spans="1:8">
      <c r="A22" t="s">
        <v>100</v>
      </c>
      <c r="B22" s="43" t="s">
        <v>115</v>
      </c>
      <c r="C22" s="43" t="s">
        <v>252</v>
      </c>
      <c r="D22" s="49">
        <v>39</v>
      </c>
      <c r="E22" s="49">
        <v>31</v>
      </c>
      <c r="F22" s="49">
        <v>56</v>
      </c>
      <c r="G22" s="49">
        <v>28</v>
      </c>
      <c r="H22" s="49">
        <v>28</v>
      </c>
    </row>
    <row r="23" spans="1:8">
      <c r="A23" t="s">
        <v>110</v>
      </c>
      <c r="B23" s="43" t="s">
        <v>115</v>
      </c>
      <c r="C23" s="43" t="s">
        <v>253</v>
      </c>
      <c r="D23" s="49">
        <v>6</v>
      </c>
      <c r="E23" s="49">
        <v>1</v>
      </c>
      <c r="F23" s="49">
        <v>15</v>
      </c>
      <c r="G23" s="49">
        <v>9</v>
      </c>
      <c r="H23" s="49">
        <v>23</v>
      </c>
    </row>
    <row r="24" spans="1:8">
      <c r="A24" t="s">
        <v>116</v>
      </c>
      <c r="B24" s="43" t="s">
        <v>115</v>
      </c>
      <c r="C24" s="43" t="s">
        <v>254</v>
      </c>
      <c r="D24" s="49">
        <v>23</v>
      </c>
      <c r="E24" s="49">
        <v>27</v>
      </c>
      <c r="F24" s="49">
        <v>22</v>
      </c>
      <c r="G24" s="49">
        <v>21</v>
      </c>
      <c r="H24" s="49">
        <v>27</v>
      </c>
    </row>
    <row r="25" spans="1:8">
      <c r="A25" t="s">
        <v>230</v>
      </c>
      <c r="B25" s="43" t="s">
        <v>115</v>
      </c>
      <c r="C25" s="43" t="s">
        <v>255</v>
      </c>
      <c r="D25" s="49">
        <v>23</v>
      </c>
      <c r="E25" s="49">
        <v>27</v>
      </c>
      <c r="F25" s="49">
        <v>22</v>
      </c>
      <c r="G25" s="49">
        <v>21</v>
      </c>
      <c r="H25" s="49">
        <v>27</v>
      </c>
    </row>
    <row r="26" spans="1:8">
      <c r="A26" t="s">
        <v>232</v>
      </c>
      <c r="B26" s="43" t="s">
        <v>115</v>
      </c>
      <c r="C26" s="43" t="s">
        <v>256</v>
      </c>
      <c r="D26" s="49">
        <v>0</v>
      </c>
      <c r="E26" s="49">
        <v>1</v>
      </c>
      <c r="F26" s="49">
        <v>0</v>
      </c>
      <c r="G26" s="49">
        <v>2</v>
      </c>
      <c r="H26" s="49">
        <v>18</v>
      </c>
    </row>
    <row r="27" spans="1:8">
      <c r="A27" t="s">
        <v>140</v>
      </c>
      <c r="B27" s="43" t="s">
        <v>115</v>
      </c>
      <c r="C27" s="43" t="s">
        <v>257</v>
      </c>
      <c r="D27" s="49">
        <v>28</v>
      </c>
      <c r="E27" s="49">
        <v>0</v>
      </c>
      <c r="F27" s="49">
        <v>0</v>
      </c>
      <c r="G27" s="49">
        <v>0</v>
      </c>
      <c r="H27" s="49">
        <v>12</v>
      </c>
    </row>
    <row r="28" spans="1:8">
      <c r="A28" t="s">
        <v>235</v>
      </c>
      <c r="B28" s="43" t="s">
        <v>115</v>
      </c>
      <c r="C28" s="43" t="s">
        <v>258</v>
      </c>
      <c r="D28" s="49">
        <v>28</v>
      </c>
      <c r="E28" s="49">
        <v>0</v>
      </c>
      <c r="F28" s="49">
        <v>0</v>
      </c>
      <c r="G28" s="49">
        <v>0</v>
      </c>
      <c r="H28" s="49">
        <v>0</v>
      </c>
    </row>
    <row r="29" spans="1:8">
      <c r="A29" t="s">
        <v>237</v>
      </c>
      <c r="B29" s="43" t="s">
        <v>115</v>
      </c>
      <c r="C29" s="43" t="s">
        <v>259</v>
      </c>
      <c r="D29" s="49">
        <v>0</v>
      </c>
      <c r="E29" s="49">
        <v>0</v>
      </c>
      <c r="F29" s="49">
        <v>0</v>
      </c>
      <c r="G29" s="49">
        <v>0</v>
      </c>
      <c r="H29" s="49">
        <v>12</v>
      </c>
    </row>
    <row r="30" spans="1:8">
      <c r="A30" t="s">
        <v>157</v>
      </c>
      <c r="B30" s="43" t="s">
        <v>115</v>
      </c>
      <c r="C30" s="43" t="s">
        <v>260</v>
      </c>
      <c r="D30" s="49">
        <v>22</v>
      </c>
      <c r="E30" s="49">
        <v>25</v>
      </c>
      <c r="F30" s="49">
        <v>28</v>
      </c>
      <c r="G30" s="49">
        <v>25</v>
      </c>
      <c r="H30" s="49">
        <v>23</v>
      </c>
    </row>
    <row r="31" spans="1:8">
      <c r="A31" t="s">
        <v>240</v>
      </c>
      <c r="B31" s="43" t="s">
        <v>115</v>
      </c>
      <c r="C31" s="43" t="s">
        <v>261</v>
      </c>
      <c r="D31" s="49">
        <v>22</v>
      </c>
      <c r="E31" s="49">
        <v>25</v>
      </c>
      <c r="F31" s="49">
        <v>28</v>
      </c>
      <c r="G31" s="49">
        <v>25</v>
      </c>
      <c r="H31" s="49">
        <v>20</v>
      </c>
    </row>
    <row r="32" spans="1:8">
      <c r="A32" t="s">
        <v>242</v>
      </c>
      <c r="B32" s="43" t="s">
        <v>115</v>
      </c>
      <c r="C32" s="43" t="s">
        <v>262</v>
      </c>
      <c r="D32" s="49">
        <v>6</v>
      </c>
      <c r="E32" s="49">
        <v>0</v>
      </c>
      <c r="F32" s="49">
        <v>15</v>
      </c>
      <c r="G32" s="49">
        <v>9</v>
      </c>
      <c r="H32" s="49">
        <v>23</v>
      </c>
    </row>
    <row r="33" spans="1:8">
      <c r="A33" t="s">
        <v>173</v>
      </c>
      <c r="B33" s="50" t="s">
        <v>115</v>
      </c>
      <c r="C33" s="43" t="s">
        <v>263</v>
      </c>
      <c r="D33" s="49">
        <v>9</v>
      </c>
      <c r="E33" s="49">
        <v>0</v>
      </c>
      <c r="F33" s="49">
        <v>0</v>
      </c>
      <c r="G33" s="49">
        <v>9</v>
      </c>
      <c r="H33" s="49">
        <v>12</v>
      </c>
    </row>
    <row r="34" spans="1:8">
      <c r="A34" t="s">
        <v>176</v>
      </c>
      <c r="B34" s="43" t="s">
        <v>115</v>
      </c>
      <c r="C34" s="43" t="s">
        <v>264</v>
      </c>
      <c r="D34" s="49">
        <v>13</v>
      </c>
      <c r="E34" s="49">
        <v>20</v>
      </c>
      <c r="F34" s="49">
        <v>14</v>
      </c>
      <c r="G34" s="49">
        <v>19</v>
      </c>
      <c r="H34" s="49">
        <v>20</v>
      </c>
    </row>
    <row r="35" spans="1:8">
      <c r="A35" t="s">
        <v>179</v>
      </c>
      <c r="B35" s="43" t="s">
        <v>115</v>
      </c>
      <c r="C35" s="43" t="s">
        <v>265</v>
      </c>
      <c r="D35" s="49">
        <v>21</v>
      </c>
      <c r="E35" s="49">
        <v>14</v>
      </c>
      <c r="F35" s="49">
        <v>17</v>
      </c>
      <c r="G35" s="49">
        <v>21</v>
      </c>
      <c r="H35" s="49">
        <v>28</v>
      </c>
    </row>
    <row r="36" spans="1:8">
      <c r="A36" t="s">
        <v>181</v>
      </c>
      <c r="B36" s="51" t="s">
        <v>115</v>
      </c>
      <c r="C36" s="43" t="s">
        <v>266</v>
      </c>
      <c r="D36" s="49">
        <v>21</v>
      </c>
      <c r="E36" s="49">
        <v>19</v>
      </c>
      <c r="F36" s="49">
        <v>11</v>
      </c>
      <c r="G36" s="49">
        <v>2</v>
      </c>
      <c r="H36" s="49">
        <v>12</v>
      </c>
    </row>
    <row r="37" spans="1:8">
      <c r="A37" t="s">
        <v>183</v>
      </c>
      <c r="B37" s="50" t="s">
        <v>115</v>
      </c>
      <c r="C37" s="43" t="s">
        <v>267</v>
      </c>
      <c r="D37" s="49">
        <v>22</v>
      </c>
      <c r="E37" s="49">
        <v>26</v>
      </c>
      <c r="F37" s="49">
        <v>22</v>
      </c>
      <c r="G37" s="49">
        <v>19</v>
      </c>
      <c r="H37" s="49">
        <v>15</v>
      </c>
    </row>
    <row r="38" spans="1:8">
      <c r="A38" t="s">
        <v>185</v>
      </c>
      <c r="B38" s="43" t="s">
        <v>115</v>
      </c>
      <c r="C38" s="43" t="s">
        <v>268</v>
      </c>
      <c r="D38" s="49">
        <v>22</v>
      </c>
      <c r="E38" s="49">
        <v>23</v>
      </c>
      <c r="F38" s="49">
        <v>19</v>
      </c>
      <c r="G38" s="49">
        <v>16</v>
      </c>
      <c r="H38" s="49">
        <v>15</v>
      </c>
    </row>
    <row r="39" spans="1:8">
      <c r="A39" t="s">
        <v>250</v>
      </c>
      <c r="B39" s="43" t="s">
        <v>115</v>
      </c>
      <c r="C39" s="43" t="s">
        <v>269</v>
      </c>
      <c r="D39" s="49">
        <v>39</v>
      </c>
      <c r="E39" s="49">
        <v>31</v>
      </c>
      <c r="F39" s="49">
        <v>56</v>
      </c>
      <c r="G39" s="49">
        <v>28</v>
      </c>
      <c r="H39" s="49">
        <v>22</v>
      </c>
    </row>
    <row r="40" spans="1:8">
      <c r="A40" t="s">
        <v>90</v>
      </c>
      <c r="B40" s="43" t="s">
        <v>122</v>
      </c>
      <c r="C40" s="43" t="s">
        <v>213</v>
      </c>
      <c r="D40" s="49">
        <v>52</v>
      </c>
      <c r="E40" s="49">
        <v>31</v>
      </c>
      <c r="F40" s="49">
        <v>39</v>
      </c>
      <c r="G40" s="49">
        <v>83</v>
      </c>
      <c r="H40" s="49">
        <v>114</v>
      </c>
    </row>
    <row r="41" spans="1:8">
      <c r="A41" t="s">
        <v>100</v>
      </c>
      <c r="B41" s="43" t="s">
        <v>122</v>
      </c>
      <c r="C41" s="43" t="s">
        <v>270</v>
      </c>
      <c r="D41" s="49">
        <v>52</v>
      </c>
      <c r="E41" s="49">
        <v>31</v>
      </c>
      <c r="F41" s="49">
        <v>39</v>
      </c>
      <c r="G41" s="49">
        <v>83</v>
      </c>
      <c r="H41" s="49">
        <v>114</v>
      </c>
    </row>
    <row r="42" spans="1:8">
      <c r="A42" t="s">
        <v>110</v>
      </c>
      <c r="B42" s="43" t="s">
        <v>122</v>
      </c>
      <c r="C42" s="43" t="s">
        <v>271</v>
      </c>
      <c r="D42" s="49">
        <v>22</v>
      </c>
      <c r="E42" s="49">
        <v>29</v>
      </c>
      <c r="F42" s="49">
        <v>31</v>
      </c>
      <c r="G42" s="49">
        <v>26</v>
      </c>
      <c r="H42" s="49">
        <v>38</v>
      </c>
    </row>
    <row r="43" spans="1:8">
      <c r="A43" t="s">
        <v>116</v>
      </c>
      <c r="B43" s="43" t="s">
        <v>122</v>
      </c>
      <c r="C43" s="43" t="s">
        <v>272</v>
      </c>
      <c r="D43" s="49">
        <v>22</v>
      </c>
      <c r="E43" s="49">
        <v>29</v>
      </c>
      <c r="F43" s="49">
        <v>21</v>
      </c>
      <c r="G43" s="49">
        <v>16</v>
      </c>
      <c r="H43" s="49">
        <v>23</v>
      </c>
    </row>
    <row r="44" spans="1:8">
      <c r="A44" t="s">
        <v>230</v>
      </c>
      <c r="B44" s="43" t="s">
        <v>122</v>
      </c>
      <c r="C44" s="43" t="s">
        <v>273</v>
      </c>
      <c r="D44" s="49">
        <v>22</v>
      </c>
      <c r="E44" s="49">
        <v>28</v>
      </c>
      <c r="F44" s="49">
        <v>21</v>
      </c>
      <c r="G44" s="49">
        <v>16</v>
      </c>
      <c r="H44" s="49">
        <v>23</v>
      </c>
    </row>
    <row r="45" spans="1:8">
      <c r="A45" t="s">
        <v>232</v>
      </c>
      <c r="B45" s="43" t="s">
        <v>122</v>
      </c>
      <c r="C45" s="43" t="s">
        <v>274</v>
      </c>
      <c r="D45" s="49">
        <v>15</v>
      </c>
      <c r="E45" s="49">
        <v>29</v>
      </c>
      <c r="F45" s="49">
        <v>21</v>
      </c>
      <c r="G45" s="49">
        <v>8</v>
      </c>
      <c r="H45" s="49">
        <v>0</v>
      </c>
    </row>
    <row r="46" spans="1:8">
      <c r="A46" t="s">
        <v>140</v>
      </c>
      <c r="B46" s="43" t="s">
        <v>122</v>
      </c>
      <c r="C46" s="43" t="s">
        <v>275</v>
      </c>
      <c r="D46" s="49">
        <v>4</v>
      </c>
      <c r="E46" s="49">
        <v>0</v>
      </c>
      <c r="F46" s="49">
        <v>0</v>
      </c>
      <c r="G46" s="49">
        <v>26</v>
      </c>
      <c r="H46" s="49">
        <v>0</v>
      </c>
    </row>
    <row r="47" spans="1:8">
      <c r="A47" t="s">
        <v>235</v>
      </c>
      <c r="B47" s="43" t="s">
        <v>122</v>
      </c>
      <c r="C47" s="43" t="s">
        <v>276</v>
      </c>
      <c r="D47" s="49">
        <v>4</v>
      </c>
      <c r="E47" s="49">
        <v>0</v>
      </c>
      <c r="F47" s="49">
        <v>0</v>
      </c>
      <c r="G47" s="49">
        <v>0</v>
      </c>
      <c r="H47" s="49">
        <v>0</v>
      </c>
    </row>
    <row r="48" spans="1:8">
      <c r="A48" t="s">
        <v>237</v>
      </c>
      <c r="B48" s="43" t="s">
        <v>122</v>
      </c>
      <c r="C48" s="43" t="s">
        <v>277</v>
      </c>
      <c r="D48" s="49">
        <v>0</v>
      </c>
      <c r="E48" s="49">
        <v>0</v>
      </c>
      <c r="F48" s="49">
        <v>0</v>
      </c>
      <c r="G48" s="49">
        <v>26</v>
      </c>
      <c r="H48" s="49">
        <v>0</v>
      </c>
    </row>
    <row r="49" spans="1:8">
      <c r="A49" t="s">
        <v>157</v>
      </c>
      <c r="B49" s="43" t="s">
        <v>122</v>
      </c>
      <c r="C49" s="43" t="s">
        <v>278</v>
      </c>
      <c r="D49" s="49">
        <v>27</v>
      </c>
      <c r="E49" s="49">
        <v>25</v>
      </c>
      <c r="F49" s="49">
        <v>31</v>
      </c>
      <c r="G49" s="49">
        <v>32</v>
      </c>
      <c r="H49" s="49">
        <v>39</v>
      </c>
    </row>
    <row r="50" spans="1:8">
      <c r="A50" t="s">
        <v>240</v>
      </c>
      <c r="B50" s="43" t="s">
        <v>122</v>
      </c>
      <c r="C50" s="43" t="s">
        <v>279</v>
      </c>
      <c r="D50" s="49">
        <v>27</v>
      </c>
      <c r="E50" s="49">
        <v>25</v>
      </c>
      <c r="F50" s="49">
        <v>29</v>
      </c>
      <c r="G50" s="49">
        <v>32</v>
      </c>
      <c r="H50" s="49">
        <v>39</v>
      </c>
    </row>
    <row r="51" spans="1:8">
      <c r="A51" t="s">
        <v>242</v>
      </c>
      <c r="B51" s="50" t="s">
        <v>122</v>
      </c>
      <c r="C51" s="43" t="s">
        <v>280</v>
      </c>
      <c r="D51" s="49">
        <v>22</v>
      </c>
      <c r="E51" s="49">
        <v>19</v>
      </c>
      <c r="F51" s="49">
        <v>31</v>
      </c>
      <c r="G51" s="49">
        <v>12</v>
      </c>
      <c r="H51" s="49">
        <v>38</v>
      </c>
    </row>
    <row r="52" spans="1:8">
      <c r="A52" t="s">
        <v>173</v>
      </c>
      <c r="B52" s="43" t="s">
        <v>122</v>
      </c>
      <c r="C52" s="43" t="s">
        <v>281</v>
      </c>
      <c r="D52" s="49">
        <v>27</v>
      </c>
      <c r="E52" s="49">
        <v>0</v>
      </c>
      <c r="F52" s="49">
        <v>24</v>
      </c>
      <c r="G52" s="49">
        <v>59</v>
      </c>
      <c r="H52" s="49">
        <v>0</v>
      </c>
    </row>
    <row r="53" spans="1:8">
      <c r="A53" t="s">
        <v>176</v>
      </c>
      <c r="B53" s="43" t="s">
        <v>122</v>
      </c>
      <c r="C53" s="43" t="s">
        <v>282</v>
      </c>
      <c r="D53" s="49">
        <v>17</v>
      </c>
      <c r="E53" s="49">
        <v>8</v>
      </c>
      <c r="F53" s="49">
        <v>9</v>
      </c>
      <c r="G53" s="49">
        <v>8</v>
      </c>
      <c r="H53" s="49">
        <v>7</v>
      </c>
    </row>
    <row r="54" spans="1:8">
      <c r="A54" t="s">
        <v>179</v>
      </c>
      <c r="B54" s="51" t="s">
        <v>122</v>
      </c>
      <c r="C54" s="43" t="s">
        <v>283</v>
      </c>
      <c r="D54" s="49">
        <v>15</v>
      </c>
      <c r="E54" s="49">
        <v>31</v>
      </c>
      <c r="F54" s="49">
        <v>2</v>
      </c>
      <c r="G54" s="49">
        <v>25</v>
      </c>
      <c r="H54" s="49">
        <v>23</v>
      </c>
    </row>
    <row r="55" spans="1:8">
      <c r="A55" t="s">
        <v>181</v>
      </c>
      <c r="B55" s="50" t="s">
        <v>122</v>
      </c>
      <c r="C55" s="43" t="s">
        <v>284</v>
      </c>
      <c r="D55" s="49">
        <v>0</v>
      </c>
      <c r="E55" s="49">
        <v>0</v>
      </c>
      <c r="F55" s="49">
        <v>31</v>
      </c>
      <c r="G55" s="49">
        <v>10</v>
      </c>
      <c r="H55" s="49">
        <v>11</v>
      </c>
    </row>
    <row r="56" spans="1:8">
      <c r="A56" t="s">
        <v>183</v>
      </c>
      <c r="B56" s="43" t="s">
        <v>122</v>
      </c>
      <c r="C56" s="43" t="s">
        <v>285</v>
      </c>
      <c r="D56" s="49">
        <v>25</v>
      </c>
      <c r="E56" s="49">
        <v>19</v>
      </c>
      <c r="F56" s="49">
        <v>9</v>
      </c>
      <c r="G56" s="49">
        <v>25</v>
      </c>
      <c r="H56" s="49">
        <v>6</v>
      </c>
    </row>
    <row r="57" spans="1:8">
      <c r="A57" t="s">
        <v>185</v>
      </c>
      <c r="B57" s="43" t="s">
        <v>122</v>
      </c>
      <c r="C57" s="43" t="s">
        <v>286</v>
      </c>
      <c r="D57" s="49">
        <v>17</v>
      </c>
      <c r="E57" s="49">
        <v>26</v>
      </c>
      <c r="F57" s="49">
        <v>14</v>
      </c>
      <c r="G57" s="49">
        <v>25</v>
      </c>
      <c r="H57" s="49">
        <v>16</v>
      </c>
    </row>
    <row r="58" spans="1:8">
      <c r="A58" t="s">
        <v>250</v>
      </c>
      <c r="B58" s="43" t="s">
        <v>122</v>
      </c>
      <c r="C58" s="43" t="s">
        <v>287</v>
      </c>
      <c r="D58" s="49">
        <v>52</v>
      </c>
      <c r="E58" s="49">
        <v>31</v>
      </c>
      <c r="F58" s="49">
        <v>39</v>
      </c>
      <c r="G58" s="49">
        <v>83</v>
      </c>
      <c r="H58" s="49">
        <v>114</v>
      </c>
    </row>
    <row r="59" spans="1:8">
      <c r="A59" t="s">
        <v>90</v>
      </c>
      <c r="B59" s="43" t="s">
        <v>130</v>
      </c>
      <c r="C59" s="43" t="s">
        <v>214</v>
      </c>
      <c r="D59" s="49">
        <v>71</v>
      </c>
      <c r="E59" s="49">
        <v>55</v>
      </c>
      <c r="F59" s="49">
        <v>66</v>
      </c>
      <c r="G59" s="49">
        <v>83</v>
      </c>
      <c r="H59" s="49">
        <v>75</v>
      </c>
    </row>
    <row r="60" spans="1:8">
      <c r="A60" t="s">
        <v>100</v>
      </c>
      <c r="B60" s="43" t="s">
        <v>130</v>
      </c>
      <c r="C60" s="43" t="s">
        <v>288</v>
      </c>
      <c r="D60" s="49">
        <v>71</v>
      </c>
      <c r="E60" s="49">
        <v>55</v>
      </c>
      <c r="F60" s="49">
        <v>66</v>
      </c>
      <c r="G60" s="49">
        <v>83</v>
      </c>
      <c r="H60" s="49">
        <v>75</v>
      </c>
    </row>
    <row r="61" spans="1:8">
      <c r="A61" t="s">
        <v>110</v>
      </c>
      <c r="B61" s="43" t="s">
        <v>130</v>
      </c>
      <c r="C61" s="43" t="s">
        <v>289</v>
      </c>
      <c r="D61" s="49">
        <v>34</v>
      </c>
      <c r="E61" s="49">
        <v>20</v>
      </c>
      <c r="F61" s="49">
        <v>27</v>
      </c>
      <c r="G61" s="49">
        <v>21</v>
      </c>
      <c r="H61" s="49">
        <v>20</v>
      </c>
    </row>
    <row r="62" spans="1:8">
      <c r="A62" t="s">
        <v>116</v>
      </c>
      <c r="B62" s="50" t="s">
        <v>130</v>
      </c>
      <c r="C62" s="43" t="s">
        <v>290</v>
      </c>
      <c r="D62" s="49">
        <v>34</v>
      </c>
      <c r="E62" s="49">
        <v>27</v>
      </c>
      <c r="F62" s="49">
        <v>27</v>
      </c>
      <c r="G62" s="49">
        <v>27</v>
      </c>
      <c r="H62" s="49">
        <v>25</v>
      </c>
    </row>
    <row r="63" spans="1:8">
      <c r="A63" t="s">
        <v>230</v>
      </c>
      <c r="B63" s="43" t="s">
        <v>130</v>
      </c>
      <c r="C63" s="43" t="s">
        <v>291</v>
      </c>
      <c r="D63" s="49">
        <v>34</v>
      </c>
      <c r="E63" s="49">
        <v>27</v>
      </c>
      <c r="F63" s="49">
        <v>27</v>
      </c>
      <c r="G63" s="49">
        <v>27</v>
      </c>
      <c r="H63" s="49">
        <v>25</v>
      </c>
    </row>
    <row r="64" spans="1:8">
      <c r="A64" t="s">
        <v>232</v>
      </c>
      <c r="B64" s="43" t="s">
        <v>130</v>
      </c>
      <c r="C64" s="43" t="s">
        <v>292</v>
      </c>
      <c r="D64" s="49">
        <v>6</v>
      </c>
      <c r="E64" s="49">
        <v>20</v>
      </c>
      <c r="F64" s="49">
        <v>27</v>
      </c>
      <c r="G64" s="49">
        <v>14</v>
      </c>
      <c r="H64" s="49">
        <v>20</v>
      </c>
    </row>
    <row r="65" spans="1:8">
      <c r="A65" t="s">
        <v>140</v>
      </c>
      <c r="B65" s="43" t="s">
        <v>130</v>
      </c>
      <c r="C65" s="43" t="s">
        <v>293</v>
      </c>
      <c r="D65" s="49">
        <v>11</v>
      </c>
      <c r="E65" s="49">
        <v>0</v>
      </c>
      <c r="F65" s="49">
        <v>0</v>
      </c>
      <c r="G65" s="49">
        <v>0</v>
      </c>
      <c r="H65" s="49">
        <v>6</v>
      </c>
    </row>
    <row r="66" spans="1:8">
      <c r="A66" t="s">
        <v>235</v>
      </c>
      <c r="B66" s="43" t="s">
        <v>130</v>
      </c>
      <c r="C66" s="43" t="s">
        <v>294</v>
      </c>
      <c r="D66" s="49">
        <v>0</v>
      </c>
      <c r="E66" s="49">
        <v>0</v>
      </c>
      <c r="F66" s="49">
        <v>0</v>
      </c>
      <c r="G66" s="49">
        <v>0</v>
      </c>
      <c r="H66" s="49">
        <v>6</v>
      </c>
    </row>
    <row r="67" spans="1:8">
      <c r="A67" t="s">
        <v>237</v>
      </c>
      <c r="B67" s="43" t="s">
        <v>130</v>
      </c>
      <c r="C67" s="43" t="s">
        <v>295</v>
      </c>
      <c r="D67" s="49">
        <v>11</v>
      </c>
      <c r="E67" s="49">
        <v>0</v>
      </c>
      <c r="F67" s="49">
        <v>0</v>
      </c>
      <c r="G67" s="49">
        <v>0</v>
      </c>
      <c r="H67" s="49">
        <v>0</v>
      </c>
    </row>
    <row r="68" spans="1:8">
      <c r="A68" t="s">
        <v>157</v>
      </c>
      <c r="B68" s="43" t="s">
        <v>130</v>
      </c>
      <c r="C68" s="43" t="s">
        <v>296</v>
      </c>
      <c r="D68" s="49">
        <v>34</v>
      </c>
      <c r="E68" s="49">
        <v>31</v>
      </c>
      <c r="F68" s="49">
        <v>30</v>
      </c>
      <c r="G68" s="49">
        <v>41</v>
      </c>
      <c r="H68" s="49">
        <v>20</v>
      </c>
    </row>
    <row r="69" spans="1:8">
      <c r="A69" t="s">
        <v>240</v>
      </c>
      <c r="B69" s="43" t="s">
        <v>130</v>
      </c>
      <c r="C69" s="43" t="s">
        <v>297</v>
      </c>
      <c r="D69" s="49">
        <v>31</v>
      </c>
      <c r="E69" s="49">
        <v>31</v>
      </c>
      <c r="F69" s="49">
        <v>30</v>
      </c>
      <c r="G69" s="49">
        <v>41</v>
      </c>
      <c r="H69" s="49">
        <v>20</v>
      </c>
    </row>
    <row r="70" spans="1:8">
      <c r="A70" t="s">
        <v>242</v>
      </c>
      <c r="B70" s="50" t="s">
        <v>130</v>
      </c>
      <c r="C70" s="43" t="s">
        <v>298</v>
      </c>
      <c r="D70" s="49">
        <v>34</v>
      </c>
      <c r="E70" s="49">
        <v>19</v>
      </c>
      <c r="F70" s="49">
        <v>19</v>
      </c>
      <c r="G70" s="49">
        <v>21</v>
      </c>
      <c r="H70" s="49">
        <v>11</v>
      </c>
    </row>
    <row r="71" spans="1:8">
      <c r="A71" t="s">
        <v>173</v>
      </c>
      <c r="B71" s="43" t="s">
        <v>130</v>
      </c>
      <c r="C71" s="43" t="s">
        <v>299</v>
      </c>
      <c r="D71" s="49">
        <v>0</v>
      </c>
      <c r="E71" s="49">
        <v>18</v>
      </c>
      <c r="F71" s="49">
        <v>0</v>
      </c>
      <c r="G71" s="49">
        <v>5</v>
      </c>
      <c r="H71" s="49">
        <v>7</v>
      </c>
    </row>
    <row r="72" spans="1:8">
      <c r="A72" t="s">
        <v>176</v>
      </c>
      <c r="B72" s="43" t="s">
        <v>130</v>
      </c>
      <c r="C72" s="43" t="s">
        <v>300</v>
      </c>
      <c r="D72" s="49">
        <v>22</v>
      </c>
      <c r="E72" s="49">
        <v>8</v>
      </c>
      <c r="F72" s="49">
        <v>15</v>
      </c>
      <c r="G72" s="49">
        <v>15</v>
      </c>
      <c r="H72" s="49">
        <v>15</v>
      </c>
    </row>
    <row r="73" spans="1:8">
      <c r="A73" t="s">
        <v>179</v>
      </c>
      <c r="B73" s="51" t="s">
        <v>130</v>
      </c>
      <c r="C73" s="43" t="s">
        <v>301</v>
      </c>
      <c r="D73" s="49">
        <v>21</v>
      </c>
      <c r="E73" s="49">
        <v>19</v>
      </c>
      <c r="F73" s="49">
        <v>20</v>
      </c>
      <c r="G73" s="49">
        <v>18</v>
      </c>
      <c r="H73" s="49">
        <v>19</v>
      </c>
    </row>
    <row r="74" spans="1:8">
      <c r="A74" t="s">
        <v>181</v>
      </c>
      <c r="B74" s="43" t="s">
        <v>130</v>
      </c>
      <c r="C74" s="43" t="s">
        <v>302</v>
      </c>
      <c r="D74" s="49">
        <v>16</v>
      </c>
      <c r="E74" s="49">
        <v>13</v>
      </c>
      <c r="F74" s="49">
        <v>30</v>
      </c>
      <c r="G74" s="49">
        <v>9</v>
      </c>
      <c r="H74" s="49">
        <v>26</v>
      </c>
    </row>
    <row r="75" spans="1:8">
      <c r="A75" t="s">
        <v>183</v>
      </c>
      <c r="B75" s="43" t="s">
        <v>130</v>
      </c>
      <c r="C75" s="43" t="s">
        <v>303</v>
      </c>
      <c r="D75" s="49">
        <v>34</v>
      </c>
      <c r="E75" s="49">
        <v>55</v>
      </c>
      <c r="F75" s="49">
        <v>47</v>
      </c>
      <c r="G75" s="49">
        <v>27</v>
      </c>
      <c r="H75" s="49">
        <v>29</v>
      </c>
    </row>
    <row r="76" spans="1:8">
      <c r="A76" t="s">
        <v>185</v>
      </c>
      <c r="B76" s="43" t="s">
        <v>130</v>
      </c>
      <c r="C76" s="43" t="s">
        <v>304</v>
      </c>
      <c r="D76" s="49">
        <v>22</v>
      </c>
      <c r="E76" s="49">
        <v>28</v>
      </c>
      <c r="F76" s="49">
        <v>35</v>
      </c>
      <c r="G76" s="49">
        <v>25</v>
      </c>
      <c r="H76" s="49">
        <v>21</v>
      </c>
    </row>
    <row r="77" spans="1:8">
      <c r="A77" t="s">
        <v>250</v>
      </c>
      <c r="B77" s="43" t="s">
        <v>130</v>
      </c>
      <c r="C77" s="43" t="s">
        <v>305</v>
      </c>
      <c r="D77" s="49">
        <v>71</v>
      </c>
      <c r="E77" s="49">
        <v>54</v>
      </c>
      <c r="F77" s="49">
        <v>66</v>
      </c>
      <c r="G77" s="49">
        <v>83</v>
      </c>
      <c r="H77" s="49">
        <v>75</v>
      </c>
    </row>
    <row r="78" spans="1:8">
      <c r="A78" t="s">
        <v>90</v>
      </c>
      <c r="B78" s="43" t="s">
        <v>139</v>
      </c>
      <c r="C78" s="43" t="s">
        <v>218</v>
      </c>
      <c r="D78" s="49">
        <v>60</v>
      </c>
      <c r="E78" s="49">
        <v>35</v>
      </c>
      <c r="F78" s="49">
        <v>48</v>
      </c>
      <c r="G78" s="49">
        <v>57</v>
      </c>
      <c r="H78" s="49">
        <v>74</v>
      </c>
    </row>
    <row r="79" spans="1:8">
      <c r="A79" t="s">
        <v>100</v>
      </c>
      <c r="B79" s="43" t="s">
        <v>139</v>
      </c>
      <c r="C79" s="43" t="s">
        <v>306</v>
      </c>
      <c r="D79" s="49">
        <v>60</v>
      </c>
      <c r="E79" s="49">
        <v>35</v>
      </c>
      <c r="F79" s="49">
        <v>48</v>
      </c>
      <c r="G79" s="49">
        <v>57</v>
      </c>
      <c r="H79" s="49">
        <v>74</v>
      </c>
    </row>
    <row r="80" spans="1:8">
      <c r="A80" t="s">
        <v>110</v>
      </c>
      <c r="B80" s="50" t="s">
        <v>139</v>
      </c>
      <c r="C80" s="43" t="s">
        <v>307</v>
      </c>
      <c r="D80" s="49">
        <v>29</v>
      </c>
      <c r="E80" s="49">
        <v>34</v>
      </c>
      <c r="F80" s="49">
        <v>30</v>
      </c>
      <c r="G80" s="49">
        <v>36</v>
      </c>
      <c r="H80" s="49">
        <v>15</v>
      </c>
    </row>
    <row r="81" spans="1:8">
      <c r="A81" t="s">
        <v>116</v>
      </c>
      <c r="B81" s="43" t="s">
        <v>139</v>
      </c>
      <c r="C81" s="43" t="s">
        <v>308</v>
      </c>
      <c r="D81" s="49">
        <v>29</v>
      </c>
      <c r="E81" s="49">
        <v>35</v>
      </c>
      <c r="F81" s="49">
        <v>48</v>
      </c>
      <c r="G81" s="49">
        <v>28</v>
      </c>
      <c r="H81" s="49">
        <v>28</v>
      </c>
    </row>
    <row r="82" spans="1:8">
      <c r="A82" t="s">
        <v>230</v>
      </c>
      <c r="B82" s="43" t="s">
        <v>139</v>
      </c>
      <c r="C82" s="43" t="s">
        <v>309</v>
      </c>
      <c r="D82" s="49">
        <v>29</v>
      </c>
      <c r="E82" s="49">
        <v>35</v>
      </c>
      <c r="F82" s="49">
        <v>48</v>
      </c>
      <c r="G82" s="49">
        <v>28</v>
      </c>
      <c r="H82" s="49">
        <v>28</v>
      </c>
    </row>
    <row r="83" spans="1:8">
      <c r="A83" t="s">
        <v>232</v>
      </c>
      <c r="B83" s="43" t="s">
        <v>139</v>
      </c>
      <c r="C83" s="43" t="s">
        <v>310</v>
      </c>
      <c r="D83" s="49">
        <v>21</v>
      </c>
      <c r="E83" s="49">
        <v>0</v>
      </c>
      <c r="F83" s="49">
        <v>18</v>
      </c>
      <c r="G83" s="49">
        <v>19</v>
      </c>
      <c r="H83" s="49">
        <v>2</v>
      </c>
    </row>
    <row r="84" spans="1:8">
      <c r="A84" t="s">
        <v>140</v>
      </c>
      <c r="B84" s="43" t="s">
        <v>139</v>
      </c>
      <c r="C84" s="43" t="s">
        <v>311</v>
      </c>
      <c r="D84" s="49">
        <v>0</v>
      </c>
      <c r="E84" s="49">
        <v>26</v>
      </c>
      <c r="F84" s="49">
        <v>0</v>
      </c>
      <c r="G84" s="49">
        <v>17</v>
      </c>
      <c r="H84" s="49">
        <v>0</v>
      </c>
    </row>
    <row r="85" spans="1:8">
      <c r="A85" t="s">
        <v>235</v>
      </c>
      <c r="B85" s="43" t="s">
        <v>139</v>
      </c>
      <c r="C85" s="43" t="s">
        <v>312</v>
      </c>
      <c r="D85" s="49">
        <v>0</v>
      </c>
      <c r="E85" s="49">
        <v>11</v>
      </c>
      <c r="F85" s="49">
        <v>0</v>
      </c>
      <c r="G85" s="49">
        <v>0</v>
      </c>
      <c r="H85" s="49">
        <v>0</v>
      </c>
    </row>
    <row r="86" spans="1:8">
      <c r="A86" t="s">
        <v>237</v>
      </c>
      <c r="B86" s="43" t="s">
        <v>139</v>
      </c>
      <c r="C86" s="43" t="s">
        <v>313</v>
      </c>
      <c r="D86" s="49">
        <v>0</v>
      </c>
      <c r="E86" s="49">
        <v>26</v>
      </c>
      <c r="F86" s="49">
        <v>0</v>
      </c>
      <c r="G86" s="49">
        <v>17</v>
      </c>
      <c r="H86" s="49">
        <v>0</v>
      </c>
    </row>
    <row r="87" spans="1:8">
      <c r="A87" t="s">
        <v>157</v>
      </c>
      <c r="B87" s="43" t="s">
        <v>139</v>
      </c>
      <c r="C87" s="43" t="s">
        <v>314</v>
      </c>
      <c r="D87" s="49">
        <v>47</v>
      </c>
      <c r="E87" s="49">
        <v>34</v>
      </c>
      <c r="F87" s="49">
        <v>42</v>
      </c>
      <c r="G87" s="49">
        <v>46</v>
      </c>
      <c r="H87" s="49">
        <v>30</v>
      </c>
    </row>
    <row r="88" spans="1:8">
      <c r="A88" t="s">
        <v>240</v>
      </c>
      <c r="B88" s="50" t="s">
        <v>139</v>
      </c>
      <c r="C88" s="43" t="s">
        <v>315</v>
      </c>
      <c r="D88" s="49">
        <v>47</v>
      </c>
      <c r="E88" s="49">
        <v>30</v>
      </c>
      <c r="F88" s="49">
        <v>42</v>
      </c>
      <c r="G88" s="49">
        <v>46</v>
      </c>
      <c r="H88" s="49">
        <v>30</v>
      </c>
    </row>
    <row r="89" spans="1:8">
      <c r="A89" t="s">
        <v>242</v>
      </c>
      <c r="B89" s="43" t="s">
        <v>139</v>
      </c>
      <c r="C89" s="43" t="s">
        <v>316</v>
      </c>
      <c r="D89" s="49">
        <v>29</v>
      </c>
      <c r="E89" s="49">
        <v>34</v>
      </c>
      <c r="F89" s="49">
        <v>30</v>
      </c>
      <c r="G89" s="49">
        <v>36</v>
      </c>
      <c r="H89" s="49">
        <v>15</v>
      </c>
    </row>
    <row r="90" spans="1:8">
      <c r="A90" t="s">
        <v>173</v>
      </c>
      <c r="B90" s="43" t="s">
        <v>139</v>
      </c>
      <c r="C90" s="43" t="s">
        <v>317</v>
      </c>
      <c r="D90" s="49">
        <v>26</v>
      </c>
      <c r="E90" s="49">
        <v>11</v>
      </c>
      <c r="F90" s="49">
        <v>19</v>
      </c>
      <c r="G90" s="49">
        <v>0</v>
      </c>
      <c r="H90" s="49">
        <v>17</v>
      </c>
    </row>
    <row r="91" spans="1:8">
      <c r="A91" t="s">
        <v>176</v>
      </c>
      <c r="B91" s="51" t="s">
        <v>139</v>
      </c>
      <c r="C91" s="43" t="s">
        <v>318</v>
      </c>
      <c r="D91" s="49">
        <v>14</v>
      </c>
      <c r="E91" s="49">
        <v>21</v>
      </c>
      <c r="F91" s="49">
        <v>27</v>
      </c>
      <c r="G91" s="49">
        <v>14</v>
      </c>
      <c r="H91" s="49">
        <v>14</v>
      </c>
    </row>
    <row r="92" spans="1:8">
      <c r="A92" t="s">
        <v>179</v>
      </c>
      <c r="B92" s="43" t="s">
        <v>139</v>
      </c>
      <c r="C92" s="43" t="s">
        <v>319</v>
      </c>
      <c r="D92" s="49">
        <v>14</v>
      </c>
      <c r="E92" s="49">
        <v>23</v>
      </c>
      <c r="F92" s="49">
        <v>7</v>
      </c>
      <c r="G92" s="49">
        <v>14</v>
      </c>
      <c r="H92" s="49">
        <v>13</v>
      </c>
    </row>
    <row r="93" spans="1:8">
      <c r="A93" t="s">
        <v>181</v>
      </c>
      <c r="B93" s="43" t="s">
        <v>139</v>
      </c>
      <c r="C93" s="43" t="s">
        <v>320</v>
      </c>
      <c r="D93" s="49">
        <v>60</v>
      </c>
      <c r="E93" s="49">
        <v>34</v>
      </c>
      <c r="F93" s="49">
        <v>24</v>
      </c>
      <c r="G93" s="49">
        <v>57</v>
      </c>
      <c r="H93" s="49">
        <v>74</v>
      </c>
    </row>
    <row r="94" spans="1:8">
      <c r="A94" t="s">
        <v>183</v>
      </c>
      <c r="B94" s="43" t="s">
        <v>139</v>
      </c>
      <c r="C94" s="43" t="s">
        <v>321</v>
      </c>
      <c r="D94" s="49">
        <v>3</v>
      </c>
      <c r="E94" s="49">
        <v>0</v>
      </c>
      <c r="F94" s="49">
        <v>2</v>
      </c>
      <c r="G94" s="49">
        <v>0</v>
      </c>
      <c r="H94" s="49">
        <v>0</v>
      </c>
    </row>
    <row r="95" spans="1:8">
      <c r="A95" t="s">
        <v>185</v>
      </c>
      <c r="B95" s="43" t="s">
        <v>139</v>
      </c>
      <c r="C95" s="43" t="s">
        <v>322</v>
      </c>
      <c r="D95" s="49">
        <v>8</v>
      </c>
      <c r="E95" s="49">
        <v>27</v>
      </c>
      <c r="F95" s="49">
        <v>7</v>
      </c>
      <c r="G95" s="49">
        <v>17</v>
      </c>
      <c r="H95" s="49">
        <v>6</v>
      </c>
    </row>
    <row r="96" spans="1:8">
      <c r="A96" t="s">
        <v>250</v>
      </c>
      <c r="B96" s="43" t="s">
        <v>139</v>
      </c>
      <c r="C96" s="43" t="s">
        <v>323</v>
      </c>
      <c r="D96" s="49">
        <v>27</v>
      </c>
      <c r="E96" s="49">
        <v>31</v>
      </c>
      <c r="F96" s="49">
        <v>31</v>
      </c>
      <c r="G96" s="49">
        <v>29</v>
      </c>
      <c r="H96" s="49">
        <v>40</v>
      </c>
    </row>
    <row r="97" spans="1:8">
      <c r="A97" t="s">
        <v>90</v>
      </c>
      <c r="B97" s="43" t="s">
        <v>107</v>
      </c>
      <c r="C97" s="43" t="s">
        <v>205</v>
      </c>
      <c r="D97" s="49">
        <v>83</v>
      </c>
      <c r="E97" s="49">
        <v>88</v>
      </c>
      <c r="F97" s="49">
        <v>145</v>
      </c>
      <c r="G97" s="49">
        <v>84</v>
      </c>
      <c r="H97" s="49">
        <v>176</v>
      </c>
    </row>
    <row r="98" spans="1:8">
      <c r="A98" t="s">
        <v>100</v>
      </c>
      <c r="B98" s="50" t="s">
        <v>107</v>
      </c>
      <c r="C98" s="43" t="s">
        <v>324</v>
      </c>
      <c r="D98" s="49">
        <v>83</v>
      </c>
      <c r="E98" s="49">
        <v>88</v>
      </c>
      <c r="F98" s="49">
        <v>145</v>
      </c>
      <c r="G98" s="49">
        <v>84</v>
      </c>
      <c r="H98" s="49">
        <v>176</v>
      </c>
    </row>
    <row r="99" spans="1:8">
      <c r="A99" t="s">
        <v>110</v>
      </c>
      <c r="B99" s="43" t="s">
        <v>107</v>
      </c>
      <c r="C99" s="43" t="s">
        <v>325</v>
      </c>
      <c r="D99" s="49">
        <v>40</v>
      </c>
      <c r="E99" s="49">
        <v>43</v>
      </c>
      <c r="F99" s="49">
        <v>63</v>
      </c>
      <c r="G99" s="49">
        <v>49</v>
      </c>
      <c r="H99" s="49">
        <v>51</v>
      </c>
    </row>
    <row r="100" spans="1:8">
      <c r="A100" t="s">
        <v>116</v>
      </c>
      <c r="B100" s="43" t="s">
        <v>107</v>
      </c>
      <c r="C100" s="43" t="s">
        <v>326</v>
      </c>
      <c r="D100" s="49">
        <v>48</v>
      </c>
      <c r="E100" s="49">
        <v>42</v>
      </c>
      <c r="F100" s="49">
        <v>36</v>
      </c>
      <c r="G100" s="49">
        <v>49</v>
      </c>
      <c r="H100" s="49">
        <v>51</v>
      </c>
    </row>
    <row r="101" spans="1:8">
      <c r="A101" t="s">
        <v>230</v>
      </c>
      <c r="B101" s="43" t="s">
        <v>107</v>
      </c>
      <c r="C101" s="43" t="s">
        <v>327</v>
      </c>
      <c r="D101" s="49">
        <v>48</v>
      </c>
      <c r="E101" s="49">
        <v>42</v>
      </c>
      <c r="F101" s="49">
        <v>30</v>
      </c>
      <c r="G101" s="49">
        <v>40</v>
      </c>
      <c r="H101" s="49">
        <v>38</v>
      </c>
    </row>
    <row r="102" spans="1:8">
      <c r="A102" t="s">
        <v>232</v>
      </c>
      <c r="B102" s="43" t="s">
        <v>107</v>
      </c>
      <c r="C102" s="43" t="s">
        <v>328</v>
      </c>
      <c r="D102" s="49">
        <v>39</v>
      </c>
      <c r="E102" s="49">
        <v>30</v>
      </c>
      <c r="F102" s="49">
        <v>36</v>
      </c>
      <c r="G102" s="49">
        <v>49</v>
      </c>
      <c r="H102" s="49">
        <v>51</v>
      </c>
    </row>
    <row r="103" spans="1:8">
      <c r="A103" t="s">
        <v>140</v>
      </c>
      <c r="B103" s="43" t="s">
        <v>107</v>
      </c>
      <c r="C103" s="43" t="s">
        <v>329</v>
      </c>
      <c r="D103" s="49">
        <v>26</v>
      </c>
      <c r="E103" s="49">
        <v>20</v>
      </c>
      <c r="F103" s="49">
        <v>63</v>
      </c>
      <c r="G103" s="49">
        <v>20</v>
      </c>
      <c r="H103" s="49">
        <v>19</v>
      </c>
    </row>
    <row r="104" spans="1:8">
      <c r="A104" t="s">
        <v>235</v>
      </c>
      <c r="B104" s="43" t="s">
        <v>107</v>
      </c>
      <c r="C104" s="43" t="s">
        <v>330</v>
      </c>
      <c r="D104" s="49">
        <v>26</v>
      </c>
      <c r="E104" s="49">
        <v>20</v>
      </c>
      <c r="F104" s="49">
        <v>20</v>
      </c>
      <c r="G104" s="49">
        <v>20</v>
      </c>
      <c r="H104" s="49">
        <v>19</v>
      </c>
    </row>
    <row r="105" spans="1:8">
      <c r="A105" t="s">
        <v>237</v>
      </c>
      <c r="B105" s="43" t="s">
        <v>107</v>
      </c>
      <c r="C105" s="43" t="s">
        <v>331</v>
      </c>
      <c r="D105" s="49">
        <v>0</v>
      </c>
      <c r="E105" s="49">
        <v>0</v>
      </c>
      <c r="F105" s="49">
        <v>63</v>
      </c>
      <c r="G105" s="49">
        <v>0</v>
      </c>
      <c r="H105" s="49">
        <v>0</v>
      </c>
    </row>
    <row r="106" spans="1:8">
      <c r="A106" t="s">
        <v>157</v>
      </c>
      <c r="B106" s="50" t="s">
        <v>107</v>
      </c>
      <c r="C106" s="43" t="s">
        <v>332</v>
      </c>
      <c r="D106" s="49">
        <v>40</v>
      </c>
      <c r="E106" s="49">
        <v>78</v>
      </c>
      <c r="F106" s="49">
        <v>145</v>
      </c>
      <c r="G106" s="49">
        <v>42</v>
      </c>
      <c r="H106" s="49">
        <v>48</v>
      </c>
    </row>
    <row r="107" spans="1:8">
      <c r="A107" t="s">
        <v>240</v>
      </c>
      <c r="B107" s="43" t="s">
        <v>107</v>
      </c>
      <c r="C107" s="43" t="s">
        <v>333</v>
      </c>
      <c r="D107" s="49">
        <v>29</v>
      </c>
      <c r="E107" s="49">
        <v>78</v>
      </c>
      <c r="F107" s="49">
        <v>145</v>
      </c>
      <c r="G107" s="49">
        <v>42</v>
      </c>
      <c r="H107" s="49">
        <v>41</v>
      </c>
    </row>
    <row r="108" spans="1:8">
      <c r="A108" t="s">
        <v>242</v>
      </c>
      <c r="B108" s="43" t="s">
        <v>107</v>
      </c>
      <c r="C108" s="43" t="s">
        <v>334</v>
      </c>
      <c r="D108" s="49">
        <v>40</v>
      </c>
      <c r="E108" s="49">
        <v>43</v>
      </c>
      <c r="F108" s="49">
        <v>19</v>
      </c>
      <c r="G108" s="49">
        <v>27</v>
      </c>
      <c r="H108" s="49">
        <v>48</v>
      </c>
    </row>
    <row r="109" spans="1:8">
      <c r="A109" t="s">
        <v>173</v>
      </c>
      <c r="B109" s="51" t="s">
        <v>107</v>
      </c>
      <c r="C109" s="43" t="s">
        <v>335</v>
      </c>
      <c r="D109" s="49">
        <v>34</v>
      </c>
      <c r="E109" s="49">
        <v>28</v>
      </c>
      <c r="F109" s="49">
        <v>32</v>
      </c>
      <c r="G109" s="49">
        <v>27</v>
      </c>
      <c r="H109" s="49">
        <v>27</v>
      </c>
    </row>
    <row r="110" spans="1:8">
      <c r="A110" t="s">
        <v>176</v>
      </c>
      <c r="B110" s="43" t="s">
        <v>107</v>
      </c>
      <c r="C110" s="43" t="s">
        <v>336</v>
      </c>
      <c r="D110" s="49">
        <v>36</v>
      </c>
      <c r="E110" s="49">
        <v>36</v>
      </c>
      <c r="F110" s="49">
        <v>37</v>
      </c>
      <c r="G110" s="49">
        <v>69</v>
      </c>
      <c r="H110" s="49">
        <v>34</v>
      </c>
    </row>
    <row r="111" spans="1:8">
      <c r="A111" t="s">
        <v>179</v>
      </c>
      <c r="B111" s="43" t="s">
        <v>107</v>
      </c>
      <c r="C111" s="43" t="s">
        <v>337</v>
      </c>
      <c r="D111" s="49">
        <v>29</v>
      </c>
      <c r="E111" s="49">
        <v>26</v>
      </c>
      <c r="F111" s="49">
        <v>29</v>
      </c>
      <c r="G111" s="49">
        <v>38</v>
      </c>
      <c r="H111" s="49">
        <v>29</v>
      </c>
    </row>
    <row r="112" spans="1:8">
      <c r="A112" t="s">
        <v>181</v>
      </c>
      <c r="B112" s="43" t="s">
        <v>107</v>
      </c>
      <c r="C112" s="43" t="s">
        <v>338</v>
      </c>
      <c r="D112" s="49">
        <v>22</v>
      </c>
      <c r="E112" s="49">
        <v>22</v>
      </c>
      <c r="F112" s="49">
        <v>25</v>
      </c>
      <c r="G112" s="49">
        <v>43</v>
      </c>
      <c r="H112" s="49">
        <v>24</v>
      </c>
    </row>
    <row r="113" spans="1:8">
      <c r="A113" t="s">
        <v>183</v>
      </c>
      <c r="B113" s="43" t="s">
        <v>107</v>
      </c>
      <c r="C113" s="43" t="s">
        <v>339</v>
      </c>
      <c r="D113" s="49">
        <v>19</v>
      </c>
      <c r="E113" s="49">
        <v>29</v>
      </c>
      <c r="F113" s="49">
        <v>26</v>
      </c>
      <c r="G113" s="49">
        <v>26</v>
      </c>
      <c r="H113" s="49">
        <v>20</v>
      </c>
    </row>
    <row r="114" spans="1:8">
      <c r="A114" t="s">
        <v>185</v>
      </c>
      <c r="B114" s="43" t="s">
        <v>107</v>
      </c>
      <c r="C114" s="43" t="s">
        <v>340</v>
      </c>
      <c r="D114" s="49">
        <v>27</v>
      </c>
      <c r="E114" s="49">
        <v>36</v>
      </c>
      <c r="F114" s="49">
        <v>26</v>
      </c>
      <c r="G114" s="49">
        <v>36</v>
      </c>
      <c r="H114" s="49">
        <v>47</v>
      </c>
    </row>
    <row r="115" spans="1:8">
      <c r="A115" t="s">
        <v>250</v>
      </c>
      <c r="B115" s="43" t="s">
        <v>107</v>
      </c>
      <c r="C115" s="43" t="s">
        <v>341</v>
      </c>
      <c r="D115" s="49">
        <v>83</v>
      </c>
      <c r="E115" s="49">
        <v>88</v>
      </c>
      <c r="F115" s="49">
        <v>55</v>
      </c>
      <c r="G115" s="49">
        <v>84</v>
      </c>
      <c r="H115" s="49">
        <v>176</v>
      </c>
    </row>
    <row r="116" spans="1:8">
      <c r="A116" t="s">
        <v>90</v>
      </c>
      <c r="B116" s="52" t="s">
        <v>150</v>
      </c>
      <c r="C116" s="43" t="s">
        <v>219</v>
      </c>
      <c r="D116" s="49">
        <v>168</v>
      </c>
      <c r="E116" s="49">
        <v>118</v>
      </c>
      <c r="F116" s="49">
        <v>115</v>
      </c>
      <c r="G116" s="49">
        <v>138</v>
      </c>
      <c r="H116" s="49">
        <v>162</v>
      </c>
    </row>
    <row r="117" spans="1:8">
      <c r="A117" t="s">
        <v>100</v>
      </c>
      <c r="B117" s="53" t="s">
        <v>150</v>
      </c>
      <c r="C117" s="43" t="s">
        <v>342</v>
      </c>
      <c r="D117" s="49">
        <v>168</v>
      </c>
      <c r="E117" s="49">
        <v>118</v>
      </c>
      <c r="F117" s="49">
        <v>115</v>
      </c>
      <c r="G117" s="49">
        <v>138</v>
      </c>
      <c r="H117" s="49">
        <v>162</v>
      </c>
    </row>
    <row r="118" spans="1:8">
      <c r="A118" t="s">
        <v>110</v>
      </c>
      <c r="B118" s="53" t="s">
        <v>150</v>
      </c>
      <c r="C118" s="43" t="s">
        <v>343</v>
      </c>
      <c r="D118" s="49">
        <v>71</v>
      </c>
      <c r="E118" s="49">
        <v>53</v>
      </c>
      <c r="F118" s="49">
        <v>46</v>
      </c>
      <c r="G118" s="49">
        <v>83</v>
      </c>
      <c r="H118" s="49">
        <v>59</v>
      </c>
    </row>
    <row r="119" spans="1:8">
      <c r="A119" t="s">
        <v>116</v>
      </c>
      <c r="B119" s="53" t="s">
        <v>150</v>
      </c>
      <c r="C119" s="43" t="s">
        <v>344</v>
      </c>
      <c r="D119" s="49">
        <v>71</v>
      </c>
      <c r="E119" s="49">
        <v>53</v>
      </c>
      <c r="F119" s="49">
        <v>52</v>
      </c>
      <c r="G119" s="49">
        <v>61</v>
      </c>
      <c r="H119" s="49">
        <v>59</v>
      </c>
    </row>
    <row r="120" spans="1:8">
      <c r="A120" t="s">
        <v>230</v>
      </c>
      <c r="B120" s="53" t="s">
        <v>150</v>
      </c>
      <c r="C120" s="43" t="s">
        <v>345</v>
      </c>
      <c r="D120" s="49">
        <v>71</v>
      </c>
      <c r="E120" s="49">
        <v>47</v>
      </c>
      <c r="F120" s="49">
        <v>52</v>
      </c>
      <c r="G120" s="49">
        <v>61</v>
      </c>
      <c r="H120" s="49">
        <v>53</v>
      </c>
    </row>
    <row r="121" spans="1:8">
      <c r="A121" t="s">
        <v>232</v>
      </c>
      <c r="B121" s="53" t="s">
        <v>150</v>
      </c>
      <c r="C121" s="43" t="s">
        <v>346</v>
      </c>
      <c r="D121" s="49">
        <v>71</v>
      </c>
      <c r="E121" s="49">
        <v>53</v>
      </c>
      <c r="F121" s="49">
        <v>46</v>
      </c>
      <c r="G121" s="49">
        <v>57</v>
      </c>
      <c r="H121" s="49">
        <v>59</v>
      </c>
    </row>
    <row r="122" spans="1:8">
      <c r="A122" t="s">
        <v>140</v>
      </c>
      <c r="B122" s="53" t="s">
        <v>150</v>
      </c>
      <c r="C122" s="43" t="s">
        <v>347</v>
      </c>
      <c r="D122" s="49">
        <v>27</v>
      </c>
      <c r="E122" s="49">
        <v>31</v>
      </c>
      <c r="F122" s="49">
        <v>34</v>
      </c>
      <c r="G122" s="49">
        <v>30</v>
      </c>
      <c r="H122" s="49">
        <v>30</v>
      </c>
    </row>
    <row r="123" spans="1:8">
      <c r="A123" t="s">
        <v>235</v>
      </c>
      <c r="B123" s="53" t="s">
        <v>150</v>
      </c>
      <c r="C123" s="43" t="s">
        <v>348</v>
      </c>
      <c r="D123" s="49">
        <v>27</v>
      </c>
      <c r="E123" s="49">
        <v>31</v>
      </c>
      <c r="F123" s="49">
        <v>34</v>
      </c>
      <c r="G123" s="49">
        <v>30</v>
      </c>
      <c r="H123" s="49">
        <v>30</v>
      </c>
    </row>
    <row r="124" spans="1:8">
      <c r="A124" t="s">
        <v>237</v>
      </c>
      <c r="B124" s="52" t="s">
        <v>150</v>
      </c>
      <c r="C124" s="43" t="s">
        <v>349</v>
      </c>
      <c r="D124" s="49">
        <v>24</v>
      </c>
      <c r="E124" s="49">
        <v>26</v>
      </c>
      <c r="F124" s="49">
        <v>24</v>
      </c>
      <c r="G124" s="49">
        <v>24</v>
      </c>
      <c r="H124" s="49">
        <v>20</v>
      </c>
    </row>
    <row r="125" spans="1:8">
      <c r="A125" t="s">
        <v>157</v>
      </c>
      <c r="B125" s="53" t="s">
        <v>150</v>
      </c>
      <c r="C125" s="43" t="s">
        <v>350</v>
      </c>
      <c r="D125" s="49">
        <v>37</v>
      </c>
      <c r="E125" s="49">
        <v>66</v>
      </c>
      <c r="F125" s="49">
        <v>62</v>
      </c>
      <c r="G125" s="49">
        <v>83</v>
      </c>
      <c r="H125" s="49">
        <v>37</v>
      </c>
    </row>
    <row r="126" spans="1:8">
      <c r="A126" t="s">
        <v>240</v>
      </c>
      <c r="B126" s="53" t="s">
        <v>150</v>
      </c>
      <c r="C126" s="43" t="s">
        <v>351</v>
      </c>
      <c r="D126" s="49">
        <v>37</v>
      </c>
      <c r="E126" s="49">
        <v>66</v>
      </c>
      <c r="F126" s="49">
        <v>62</v>
      </c>
      <c r="G126" s="49">
        <v>72</v>
      </c>
      <c r="H126" s="49">
        <v>37</v>
      </c>
    </row>
    <row r="127" spans="1:8">
      <c r="A127" t="s">
        <v>242</v>
      </c>
      <c r="B127" s="1" t="s">
        <v>150</v>
      </c>
      <c r="C127" s="43" t="s">
        <v>352</v>
      </c>
      <c r="D127" s="49">
        <v>27</v>
      </c>
      <c r="E127" s="49">
        <v>47</v>
      </c>
      <c r="F127" s="49">
        <v>46</v>
      </c>
      <c r="G127" s="49">
        <v>83</v>
      </c>
      <c r="H127" s="49">
        <v>33</v>
      </c>
    </row>
    <row r="128" spans="1:8">
      <c r="A128" t="s">
        <v>173</v>
      </c>
      <c r="B128" s="53" t="s">
        <v>150</v>
      </c>
      <c r="C128" s="43" t="s">
        <v>353</v>
      </c>
      <c r="D128" s="49">
        <v>39</v>
      </c>
      <c r="E128" s="49">
        <v>34</v>
      </c>
      <c r="F128" s="49">
        <v>59</v>
      </c>
      <c r="G128" s="49">
        <v>60</v>
      </c>
      <c r="H128" s="49">
        <v>87</v>
      </c>
    </row>
    <row r="129" spans="1:8">
      <c r="A129" t="s">
        <v>176</v>
      </c>
      <c r="B129" s="53" t="s">
        <v>150</v>
      </c>
      <c r="C129" s="43" t="s">
        <v>354</v>
      </c>
      <c r="D129" s="49">
        <v>31</v>
      </c>
      <c r="E129" s="49">
        <v>31</v>
      </c>
      <c r="F129" s="49">
        <v>34</v>
      </c>
      <c r="G129" s="49">
        <v>31</v>
      </c>
      <c r="H129" s="49">
        <v>33</v>
      </c>
    </row>
    <row r="130" spans="1:8">
      <c r="A130" t="s">
        <v>179</v>
      </c>
      <c r="B130" s="53" t="s">
        <v>150</v>
      </c>
      <c r="C130" s="43" t="s">
        <v>355</v>
      </c>
      <c r="D130" s="49">
        <v>23</v>
      </c>
      <c r="E130" s="49">
        <v>27</v>
      </c>
      <c r="F130" s="49">
        <v>45</v>
      </c>
      <c r="G130" s="49">
        <v>35</v>
      </c>
      <c r="H130" s="49">
        <v>31</v>
      </c>
    </row>
    <row r="131" spans="1:8">
      <c r="A131" t="s">
        <v>181</v>
      </c>
      <c r="B131" s="53" t="s">
        <v>150</v>
      </c>
      <c r="C131" s="43" t="s">
        <v>356</v>
      </c>
      <c r="D131" s="49">
        <v>31</v>
      </c>
      <c r="E131" s="49">
        <v>90</v>
      </c>
      <c r="F131" s="49">
        <v>53</v>
      </c>
      <c r="G131" s="49">
        <v>55</v>
      </c>
      <c r="H131" s="49">
        <v>57</v>
      </c>
    </row>
    <row r="132" spans="1:8">
      <c r="A132" t="s">
        <v>183</v>
      </c>
      <c r="B132" s="53" t="s">
        <v>150</v>
      </c>
      <c r="C132" s="43" t="s">
        <v>357</v>
      </c>
      <c r="D132" s="49">
        <v>27</v>
      </c>
      <c r="E132" s="49">
        <v>29</v>
      </c>
      <c r="F132" s="49">
        <v>31</v>
      </c>
      <c r="G132" s="49">
        <v>26</v>
      </c>
      <c r="H132" s="49">
        <v>29</v>
      </c>
    </row>
    <row r="133" spans="1:8">
      <c r="A133" t="s">
        <v>185</v>
      </c>
      <c r="B133" s="53" t="s">
        <v>150</v>
      </c>
      <c r="C133" s="43" t="s">
        <v>358</v>
      </c>
      <c r="D133" s="49">
        <v>168</v>
      </c>
      <c r="E133" s="49">
        <v>54</v>
      </c>
      <c r="F133" s="49">
        <v>49</v>
      </c>
      <c r="G133" s="49">
        <v>84</v>
      </c>
      <c r="H133" s="49">
        <v>72</v>
      </c>
    </row>
    <row r="134" spans="1:8">
      <c r="A134" t="s">
        <v>250</v>
      </c>
      <c r="B134" s="52" t="s">
        <v>150</v>
      </c>
      <c r="C134" s="43" t="s">
        <v>359</v>
      </c>
      <c r="D134" s="49">
        <v>75</v>
      </c>
      <c r="E134" s="49">
        <v>118</v>
      </c>
      <c r="F134" s="49">
        <v>115</v>
      </c>
      <c r="G134" s="49">
        <v>138</v>
      </c>
      <c r="H134" s="49">
        <v>162</v>
      </c>
    </row>
    <row r="135" spans="1:8">
      <c r="A135" t="s">
        <v>90</v>
      </c>
      <c r="B135" s="43" t="s">
        <v>119</v>
      </c>
      <c r="C135" s="43" t="s">
        <v>206</v>
      </c>
      <c r="D135" s="49">
        <v>112</v>
      </c>
      <c r="E135" s="49">
        <v>86</v>
      </c>
      <c r="F135" s="49">
        <v>67</v>
      </c>
      <c r="G135" s="49">
        <v>98</v>
      </c>
      <c r="H135" s="49">
        <v>98</v>
      </c>
    </row>
    <row r="136" spans="1:8">
      <c r="A136" t="s">
        <v>100</v>
      </c>
      <c r="B136" s="43" t="s">
        <v>119</v>
      </c>
      <c r="C136" s="43" t="s">
        <v>360</v>
      </c>
      <c r="D136" s="49">
        <v>112</v>
      </c>
      <c r="E136" s="49">
        <v>86</v>
      </c>
      <c r="F136" s="49">
        <v>67</v>
      </c>
      <c r="G136" s="49">
        <v>98</v>
      </c>
      <c r="H136" s="49">
        <v>98</v>
      </c>
    </row>
    <row r="137" spans="1:8">
      <c r="A137" t="s">
        <v>110</v>
      </c>
      <c r="B137" s="43" t="s">
        <v>119</v>
      </c>
      <c r="C137" s="43" t="s">
        <v>361</v>
      </c>
      <c r="D137" s="49">
        <v>36</v>
      </c>
      <c r="E137" s="49">
        <v>35</v>
      </c>
      <c r="F137" s="49">
        <v>31</v>
      </c>
      <c r="G137" s="49">
        <v>30</v>
      </c>
      <c r="H137" s="49">
        <v>28</v>
      </c>
    </row>
    <row r="138" spans="1:8">
      <c r="A138" t="s">
        <v>116</v>
      </c>
      <c r="B138" s="43" t="s">
        <v>119</v>
      </c>
      <c r="C138" s="43" t="s">
        <v>362</v>
      </c>
      <c r="D138" s="49">
        <v>31</v>
      </c>
      <c r="E138" s="49">
        <v>29</v>
      </c>
      <c r="F138" s="49">
        <v>34</v>
      </c>
      <c r="G138" s="49">
        <v>32</v>
      </c>
      <c r="H138" s="49">
        <v>31</v>
      </c>
    </row>
    <row r="139" spans="1:8">
      <c r="A139" t="s">
        <v>230</v>
      </c>
      <c r="B139" s="43" t="s">
        <v>119</v>
      </c>
      <c r="C139" s="43" t="s">
        <v>363</v>
      </c>
      <c r="D139" s="49">
        <v>31</v>
      </c>
      <c r="E139" s="49">
        <v>27</v>
      </c>
      <c r="F139" s="49">
        <v>34</v>
      </c>
      <c r="G139" s="49">
        <v>32</v>
      </c>
      <c r="H139" s="49">
        <v>31</v>
      </c>
    </row>
    <row r="140" spans="1:8">
      <c r="A140" t="s">
        <v>232</v>
      </c>
      <c r="B140" s="43" t="s">
        <v>119</v>
      </c>
      <c r="C140" s="43" t="s">
        <v>364</v>
      </c>
      <c r="D140" s="49">
        <v>30</v>
      </c>
      <c r="E140" s="49">
        <v>29</v>
      </c>
      <c r="F140" s="49">
        <v>28</v>
      </c>
      <c r="G140" s="49">
        <v>30</v>
      </c>
      <c r="H140" s="49">
        <v>28</v>
      </c>
    </row>
    <row r="141" spans="1:8">
      <c r="A141" t="s">
        <v>140</v>
      </c>
      <c r="B141" s="43" t="s">
        <v>119</v>
      </c>
      <c r="C141" s="43" t="s">
        <v>365</v>
      </c>
      <c r="D141" s="49">
        <v>11</v>
      </c>
      <c r="E141" s="49">
        <v>0</v>
      </c>
      <c r="F141" s="49">
        <v>0</v>
      </c>
      <c r="G141" s="49">
        <v>27</v>
      </c>
      <c r="H141" s="49">
        <v>8</v>
      </c>
    </row>
    <row r="142" spans="1:8">
      <c r="A142" t="s">
        <v>235</v>
      </c>
      <c r="B142" s="50" t="s">
        <v>119</v>
      </c>
      <c r="C142" s="43" t="s">
        <v>366</v>
      </c>
      <c r="D142" s="49">
        <v>11</v>
      </c>
      <c r="E142" s="49">
        <v>0</v>
      </c>
      <c r="F142" s="49">
        <v>0</v>
      </c>
      <c r="G142" s="49">
        <v>27</v>
      </c>
      <c r="H142" s="49">
        <v>8</v>
      </c>
    </row>
    <row r="143" spans="1:8">
      <c r="A143" t="s">
        <v>237</v>
      </c>
      <c r="B143" s="43" t="s">
        <v>119</v>
      </c>
      <c r="C143" s="43" t="s">
        <v>367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</row>
    <row r="144" spans="1:8">
      <c r="A144" t="s">
        <v>157</v>
      </c>
      <c r="B144" s="43" t="s">
        <v>119</v>
      </c>
      <c r="C144" s="43" t="s">
        <v>368</v>
      </c>
      <c r="D144" s="49">
        <v>39</v>
      </c>
      <c r="E144" s="49">
        <v>42</v>
      </c>
      <c r="F144" s="49">
        <v>38</v>
      </c>
      <c r="G144" s="49">
        <v>33</v>
      </c>
      <c r="H144" s="49">
        <v>51</v>
      </c>
    </row>
    <row r="145" spans="1:8">
      <c r="A145" t="s">
        <v>240</v>
      </c>
      <c r="B145" s="51" t="s">
        <v>119</v>
      </c>
      <c r="C145" s="43" t="s">
        <v>369</v>
      </c>
      <c r="D145" s="49">
        <v>39</v>
      </c>
      <c r="E145" s="49">
        <v>42</v>
      </c>
      <c r="F145" s="49">
        <v>38</v>
      </c>
      <c r="G145" s="49">
        <v>33</v>
      </c>
      <c r="H145" s="49">
        <v>51</v>
      </c>
    </row>
    <row r="146" spans="1:8">
      <c r="A146" t="s">
        <v>242</v>
      </c>
      <c r="B146" s="43" t="s">
        <v>119</v>
      </c>
      <c r="C146" s="43" t="s">
        <v>370</v>
      </c>
      <c r="D146" s="49">
        <v>36</v>
      </c>
      <c r="E146" s="49">
        <v>35</v>
      </c>
      <c r="F146" s="49">
        <v>31</v>
      </c>
      <c r="G146" s="49">
        <v>27</v>
      </c>
      <c r="H146" s="49">
        <v>22</v>
      </c>
    </row>
    <row r="147" spans="1:8">
      <c r="A147" t="s">
        <v>173</v>
      </c>
      <c r="B147" s="43" t="s">
        <v>119</v>
      </c>
      <c r="C147" s="43" t="s">
        <v>371</v>
      </c>
      <c r="D147" s="49">
        <v>26</v>
      </c>
      <c r="E147" s="49">
        <v>28</v>
      </c>
      <c r="F147" s="49">
        <v>26</v>
      </c>
      <c r="G147" s="49">
        <v>26</v>
      </c>
      <c r="H147" s="49">
        <v>98</v>
      </c>
    </row>
    <row r="148" spans="1:8">
      <c r="A148" t="s">
        <v>176</v>
      </c>
      <c r="B148" s="43" t="s">
        <v>119</v>
      </c>
      <c r="C148" s="43" t="s">
        <v>372</v>
      </c>
      <c r="D148" s="49">
        <v>26</v>
      </c>
      <c r="E148" s="49">
        <v>29</v>
      </c>
      <c r="F148" s="49">
        <v>33</v>
      </c>
      <c r="G148" s="49">
        <v>26</v>
      </c>
      <c r="H148" s="49">
        <v>28</v>
      </c>
    </row>
    <row r="149" spans="1:8">
      <c r="A149" t="s">
        <v>179</v>
      </c>
      <c r="B149" s="43" t="s">
        <v>119</v>
      </c>
      <c r="C149" s="43" t="s">
        <v>373</v>
      </c>
      <c r="D149" s="49">
        <v>26</v>
      </c>
      <c r="E149" s="49">
        <v>7</v>
      </c>
      <c r="F149" s="49">
        <v>14</v>
      </c>
      <c r="G149" s="49">
        <v>14</v>
      </c>
      <c r="H149" s="49">
        <v>22</v>
      </c>
    </row>
    <row r="150" spans="1:8">
      <c r="A150" t="s">
        <v>181</v>
      </c>
      <c r="B150" s="43" t="s">
        <v>119</v>
      </c>
      <c r="C150" s="43" t="s">
        <v>374</v>
      </c>
      <c r="D150" s="49">
        <v>29</v>
      </c>
      <c r="E150" s="49">
        <v>42</v>
      </c>
      <c r="F150" s="49">
        <v>30</v>
      </c>
      <c r="G150" s="49">
        <v>23</v>
      </c>
      <c r="H150" s="49">
        <v>41</v>
      </c>
    </row>
    <row r="151" spans="1:8">
      <c r="A151" t="s">
        <v>183</v>
      </c>
      <c r="B151" s="43" t="s">
        <v>119</v>
      </c>
      <c r="C151" s="43" t="s">
        <v>375</v>
      </c>
      <c r="D151" s="49">
        <v>7</v>
      </c>
      <c r="E151" s="49">
        <v>26</v>
      </c>
      <c r="F151" s="49">
        <v>24</v>
      </c>
      <c r="G151" s="49">
        <v>7</v>
      </c>
      <c r="H151" s="49">
        <v>15</v>
      </c>
    </row>
    <row r="152" spans="1:8">
      <c r="A152" t="s">
        <v>185</v>
      </c>
      <c r="B152" s="50" t="s">
        <v>119</v>
      </c>
      <c r="C152" s="43" t="s">
        <v>376</v>
      </c>
      <c r="D152" s="49">
        <v>26</v>
      </c>
      <c r="E152" s="49">
        <v>86</v>
      </c>
      <c r="F152" s="49">
        <v>47</v>
      </c>
      <c r="G152" s="49">
        <v>31</v>
      </c>
      <c r="H152" s="49">
        <v>26</v>
      </c>
    </row>
    <row r="153" spans="1:8">
      <c r="A153" t="s">
        <v>250</v>
      </c>
      <c r="B153" s="43" t="s">
        <v>119</v>
      </c>
      <c r="C153" s="43" t="s">
        <v>377</v>
      </c>
      <c r="D153" s="49">
        <v>112</v>
      </c>
      <c r="E153" s="49">
        <v>60</v>
      </c>
      <c r="F153" s="49">
        <v>67</v>
      </c>
      <c r="G153" s="49">
        <v>98</v>
      </c>
      <c r="H153" s="49">
        <v>90</v>
      </c>
    </row>
    <row r="154" spans="1:8">
      <c r="A154" t="s">
        <v>90</v>
      </c>
      <c r="B154" s="43" t="s">
        <v>160</v>
      </c>
      <c r="C154" s="43" t="s">
        <v>220</v>
      </c>
      <c r="D154" s="49">
        <v>70</v>
      </c>
      <c r="E154" s="49">
        <v>65</v>
      </c>
      <c r="F154" s="49">
        <v>90</v>
      </c>
      <c r="G154" s="49">
        <v>81</v>
      </c>
      <c r="H154" s="49">
        <v>75</v>
      </c>
    </row>
    <row r="155" spans="1:8">
      <c r="A155" t="s">
        <v>100</v>
      </c>
      <c r="B155" s="43" t="s">
        <v>160</v>
      </c>
      <c r="C155" s="43" t="s">
        <v>378</v>
      </c>
      <c r="D155" s="49">
        <v>70</v>
      </c>
      <c r="E155" s="49">
        <v>65</v>
      </c>
      <c r="F155" s="49">
        <v>90</v>
      </c>
      <c r="G155" s="49">
        <v>81</v>
      </c>
      <c r="H155" s="49">
        <v>75</v>
      </c>
    </row>
    <row r="156" spans="1:8">
      <c r="A156" t="s">
        <v>110</v>
      </c>
      <c r="B156" s="43" t="s">
        <v>160</v>
      </c>
      <c r="C156" s="43" t="s">
        <v>379</v>
      </c>
      <c r="D156" s="49">
        <v>34</v>
      </c>
      <c r="E156" s="49">
        <v>23</v>
      </c>
      <c r="F156" s="49">
        <v>33</v>
      </c>
      <c r="G156" s="49">
        <v>29</v>
      </c>
      <c r="H156" s="49">
        <v>31</v>
      </c>
    </row>
    <row r="157" spans="1:8">
      <c r="A157" t="s">
        <v>116</v>
      </c>
      <c r="B157" s="43" t="s">
        <v>160</v>
      </c>
      <c r="C157" s="43" t="s">
        <v>380</v>
      </c>
      <c r="D157" s="49">
        <v>31</v>
      </c>
      <c r="E157" s="49">
        <v>37</v>
      </c>
      <c r="F157" s="49">
        <v>30</v>
      </c>
      <c r="G157" s="49">
        <v>34</v>
      </c>
      <c r="H157" s="49">
        <v>30</v>
      </c>
    </row>
    <row r="158" spans="1:8">
      <c r="A158" t="s">
        <v>230</v>
      </c>
      <c r="B158" s="43" t="s">
        <v>160</v>
      </c>
      <c r="C158" s="43" t="s">
        <v>381</v>
      </c>
      <c r="D158" s="49">
        <v>31</v>
      </c>
      <c r="E158" s="49">
        <v>37</v>
      </c>
      <c r="F158" s="49">
        <v>30</v>
      </c>
      <c r="G158" s="49">
        <v>34</v>
      </c>
      <c r="H158" s="49">
        <v>30</v>
      </c>
    </row>
    <row r="159" spans="1:8">
      <c r="A159" t="s">
        <v>232</v>
      </c>
      <c r="B159" s="43" t="s">
        <v>160</v>
      </c>
      <c r="C159" s="43" t="s">
        <v>382</v>
      </c>
      <c r="D159" s="49">
        <v>30</v>
      </c>
      <c r="E159" s="49">
        <v>23</v>
      </c>
      <c r="F159" s="49">
        <v>30</v>
      </c>
      <c r="G159" s="49">
        <v>28</v>
      </c>
      <c r="H159" s="49">
        <v>22</v>
      </c>
    </row>
    <row r="160" spans="1:8">
      <c r="A160" t="s">
        <v>140</v>
      </c>
      <c r="B160" s="50" t="s">
        <v>160</v>
      </c>
      <c r="C160" s="43" t="s">
        <v>383</v>
      </c>
      <c r="D160" s="49">
        <v>0</v>
      </c>
      <c r="E160" s="49">
        <v>2</v>
      </c>
      <c r="F160" s="49">
        <v>0</v>
      </c>
      <c r="G160" s="49">
        <v>14</v>
      </c>
      <c r="H160" s="49">
        <v>6</v>
      </c>
    </row>
    <row r="161" spans="1:8">
      <c r="A161" t="s">
        <v>235</v>
      </c>
      <c r="B161" s="43" t="s">
        <v>160</v>
      </c>
      <c r="C161" s="43" t="s">
        <v>384</v>
      </c>
      <c r="D161" s="49">
        <v>0</v>
      </c>
      <c r="E161" s="49">
        <v>2</v>
      </c>
      <c r="F161" s="49">
        <v>0</v>
      </c>
      <c r="G161" s="49">
        <v>14</v>
      </c>
      <c r="H161" s="49">
        <v>0</v>
      </c>
    </row>
    <row r="162" spans="1:8">
      <c r="A162" t="s">
        <v>237</v>
      </c>
      <c r="B162" s="43" t="s">
        <v>160</v>
      </c>
      <c r="C162" s="43" t="s">
        <v>385</v>
      </c>
      <c r="D162" s="49">
        <v>0</v>
      </c>
      <c r="E162" s="49">
        <v>0</v>
      </c>
      <c r="F162" s="49">
        <v>0</v>
      </c>
      <c r="G162" s="49">
        <v>0</v>
      </c>
      <c r="H162" s="49">
        <v>6</v>
      </c>
    </row>
    <row r="163" spans="1:8">
      <c r="A163" t="s">
        <v>157</v>
      </c>
      <c r="B163" s="51" t="s">
        <v>160</v>
      </c>
      <c r="C163" s="43" t="s">
        <v>386</v>
      </c>
      <c r="D163" s="49">
        <v>53</v>
      </c>
      <c r="E163" s="49">
        <v>43</v>
      </c>
      <c r="F163" s="49">
        <v>33</v>
      </c>
      <c r="G163" s="49">
        <v>30</v>
      </c>
      <c r="H163" s="49">
        <v>31</v>
      </c>
    </row>
    <row r="164" spans="1:8">
      <c r="A164" t="s">
        <v>240</v>
      </c>
      <c r="B164" s="43" t="s">
        <v>160</v>
      </c>
      <c r="C164" s="43" t="s">
        <v>387</v>
      </c>
      <c r="D164" s="49">
        <v>53</v>
      </c>
      <c r="E164" s="49">
        <v>43</v>
      </c>
      <c r="F164" s="49">
        <v>30</v>
      </c>
      <c r="G164" s="49">
        <v>30</v>
      </c>
      <c r="H164" s="49">
        <v>31</v>
      </c>
    </row>
    <row r="165" spans="1:8">
      <c r="A165" t="s">
        <v>242</v>
      </c>
      <c r="B165" s="43" t="s">
        <v>160</v>
      </c>
      <c r="C165" s="43" t="s">
        <v>388</v>
      </c>
      <c r="D165" s="49">
        <v>34</v>
      </c>
      <c r="E165" s="49">
        <v>23</v>
      </c>
      <c r="F165" s="49">
        <v>33</v>
      </c>
      <c r="G165" s="49">
        <v>29</v>
      </c>
      <c r="H165" s="49">
        <v>31</v>
      </c>
    </row>
    <row r="166" spans="1:8">
      <c r="A166" t="s">
        <v>173</v>
      </c>
      <c r="B166" s="43" t="s">
        <v>160</v>
      </c>
      <c r="C166" s="43" t="s">
        <v>389</v>
      </c>
      <c r="D166" s="49">
        <v>30</v>
      </c>
      <c r="E166" s="49">
        <v>32</v>
      </c>
      <c r="F166" s="49">
        <v>30</v>
      </c>
      <c r="G166" s="49">
        <v>29</v>
      </c>
      <c r="H166" s="49">
        <v>30</v>
      </c>
    </row>
    <row r="167" spans="1:8">
      <c r="A167" t="s">
        <v>176</v>
      </c>
      <c r="B167" s="43" t="s">
        <v>160</v>
      </c>
      <c r="C167" s="43" t="s">
        <v>390</v>
      </c>
      <c r="D167" s="49">
        <v>23</v>
      </c>
      <c r="E167" s="49">
        <v>23</v>
      </c>
      <c r="F167" s="49">
        <v>28</v>
      </c>
      <c r="G167" s="49">
        <v>31</v>
      </c>
      <c r="H167" s="49">
        <v>26</v>
      </c>
    </row>
    <row r="168" spans="1:8">
      <c r="A168" t="s">
        <v>179</v>
      </c>
      <c r="B168" s="43" t="s">
        <v>160</v>
      </c>
      <c r="C168" s="43" t="s">
        <v>391</v>
      </c>
      <c r="D168" s="49">
        <v>14</v>
      </c>
      <c r="E168" s="49">
        <v>13</v>
      </c>
      <c r="F168" s="49">
        <v>18</v>
      </c>
      <c r="G168" s="49">
        <v>29</v>
      </c>
      <c r="H168" s="49">
        <v>7</v>
      </c>
    </row>
    <row r="169" spans="1:8">
      <c r="A169" t="s">
        <v>181</v>
      </c>
      <c r="B169" s="43" t="s">
        <v>160</v>
      </c>
      <c r="C169" s="43" t="s">
        <v>392</v>
      </c>
      <c r="D169" s="49">
        <v>29</v>
      </c>
      <c r="E169" s="49">
        <v>19</v>
      </c>
      <c r="F169" s="49">
        <v>43</v>
      </c>
      <c r="G169" s="49">
        <v>50</v>
      </c>
      <c r="H169" s="49">
        <v>28</v>
      </c>
    </row>
    <row r="170" spans="1:8">
      <c r="A170" t="s">
        <v>183</v>
      </c>
      <c r="B170" s="50" t="s">
        <v>160</v>
      </c>
      <c r="C170" s="43" t="s">
        <v>393</v>
      </c>
      <c r="D170" s="49">
        <v>0</v>
      </c>
      <c r="E170" s="49">
        <v>22</v>
      </c>
      <c r="F170" s="49">
        <v>15</v>
      </c>
      <c r="G170" s="49">
        <v>29</v>
      </c>
      <c r="H170" s="49">
        <v>21</v>
      </c>
    </row>
    <row r="171" spans="1:8">
      <c r="A171" t="s">
        <v>185</v>
      </c>
      <c r="B171" s="43" t="s">
        <v>160</v>
      </c>
      <c r="C171" s="43" t="s">
        <v>394</v>
      </c>
      <c r="D171" s="49">
        <v>19</v>
      </c>
      <c r="E171" s="49">
        <v>22</v>
      </c>
      <c r="F171" s="49">
        <v>29</v>
      </c>
      <c r="G171" s="49">
        <v>26</v>
      </c>
      <c r="H171" s="49">
        <v>16</v>
      </c>
    </row>
    <row r="172" spans="1:8">
      <c r="A172" t="s">
        <v>250</v>
      </c>
      <c r="B172" s="43" t="s">
        <v>160</v>
      </c>
      <c r="C172" s="43" t="s">
        <v>395</v>
      </c>
      <c r="D172" s="49">
        <v>70</v>
      </c>
      <c r="E172" s="49">
        <v>65</v>
      </c>
      <c r="F172" s="49">
        <v>90</v>
      </c>
      <c r="G172" s="49">
        <v>81</v>
      </c>
      <c r="H172" s="49">
        <v>75</v>
      </c>
    </row>
    <row r="173" spans="1:8">
      <c r="A173" t="s">
        <v>90</v>
      </c>
      <c r="B173" s="43" t="s">
        <v>167</v>
      </c>
      <c r="C173" s="43" t="s">
        <v>215</v>
      </c>
      <c r="D173" s="49">
        <v>81</v>
      </c>
      <c r="E173" s="49">
        <v>99</v>
      </c>
      <c r="F173" s="49">
        <v>111</v>
      </c>
      <c r="G173" s="49">
        <v>111</v>
      </c>
      <c r="H173" s="49">
        <v>101</v>
      </c>
    </row>
    <row r="174" spans="1:8">
      <c r="A174" t="s">
        <v>100</v>
      </c>
      <c r="B174" s="43" t="s">
        <v>167</v>
      </c>
      <c r="C174" s="43" t="s">
        <v>396</v>
      </c>
      <c r="D174" s="49">
        <v>81</v>
      </c>
      <c r="E174" s="49">
        <v>99</v>
      </c>
      <c r="F174" s="49">
        <v>111</v>
      </c>
      <c r="G174" s="49">
        <v>111</v>
      </c>
      <c r="H174" s="49">
        <v>101</v>
      </c>
    </row>
    <row r="175" spans="1:8">
      <c r="A175" t="s">
        <v>110</v>
      </c>
      <c r="B175" s="43" t="s">
        <v>167</v>
      </c>
      <c r="C175" s="43" t="s">
        <v>397</v>
      </c>
      <c r="D175" s="49">
        <v>61</v>
      </c>
      <c r="E175" s="49">
        <v>40</v>
      </c>
      <c r="F175" s="49">
        <v>36</v>
      </c>
      <c r="G175" s="49">
        <v>39</v>
      </c>
      <c r="H175" s="49">
        <v>54</v>
      </c>
    </row>
    <row r="176" spans="1:8">
      <c r="A176" t="s">
        <v>116</v>
      </c>
      <c r="B176" s="43" t="s">
        <v>167</v>
      </c>
      <c r="C176" s="43" t="s">
        <v>398</v>
      </c>
      <c r="D176" s="49">
        <v>29</v>
      </c>
      <c r="E176" s="49">
        <v>28</v>
      </c>
      <c r="F176" s="49">
        <v>23</v>
      </c>
      <c r="G176" s="49">
        <v>30</v>
      </c>
      <c r="H176" s="49">
        <v>31</v>
      </c>
    </row>
    <row r="177" spans="1:8">
      <c r="A177" t="s">
        <v>230</v>
      </c>
      <c r="B177" s="43" t="s">
        <v>167</v>
      </c>
      <c r="C177" s="43" t="s">
        <v>399</v>
      </c>
      <c r="D177" s="49">
        <v>29</v>
      </c>
      <c r="E177" s="49">
        <v>28</v>
      </c>
      <c r="F177" s="49">
        <v>23</v>
      </c>
      <c r="G177" s="49">
        <v>29</v>
      </c>
      <c r="H177" s="49">
        <v>30</v>
      </c>
    </row>
    <row r="178" spans="1:8">
      <c r="A178" t="s">
        <v>232</v>
      </c>
      <c r="B178" s="50" t="s">
        <v>167</v>
      </c>
      <c r="C178" s="43" t="s">
        <v>400</v>
      </c>
      <c r="D178" s="49">
        <v>25</v>
      </c>
      <c r="E178" s="49">
        <v>28</v>
      </c>
      <c r="F178" s="49">
        <v>23</v>
      </c>
      <c r="G178" s="49">
        <v>30</v>
      </c>
      <c r="H178" s="49">
        <v>31</v>
      </c>
    </row>
    <row r="179" spans="1:8">
      <c r="A179" t="s">
        <v>140</v>
      </c>
      <c r="B179" s="43" t="s">
        <v>167</v>
      </c>
      <c r="C179" s="43" t="s">
        <v>401</v>
      </c>
      <c r="D179" s="49">
        <v>35</v>
      </c>
      <c r="E179" s="49">
        <v>42</v>
      </c>
      <c r="F179" s="49">
        <v>29</v>
      </c>
      <c r="G179" s="49">
        <v>28</v>
      </c>
      <c r="H179" s="49">
        <v>26</v>
      </c>
    </row>
    <row r="180" spans="1:8">
      <c r="A180" t="s">
        <v>235</v>
      </c>
      <c r="B180" s="43" t="s">
        <v>167</v>
      </c>
      <c r="C180" s="43" t="s">
        <v>402</v>
      </c>
      <c r="D180" s="49">
        <v>35</v>
      </c>
      <c r="E180" s="49">
        <v>42</v>
      </c>
      <c r="F180" s="49">
        <v>26</v>
      </c>
      <c r="G180" s="49">
        <v>28</v>
      </c>
      <c r="H180" s="49">
        <v>26</v>
      </c>
    </row>
    <row r="181" spans="1:8">
      <c r="A181" t="s">
        <v>237</v>
      </c>
      <c r="B181" s="51" t="s">
        <v>167</v>
      </c>
      <c r="C181" s="43" t="s">
        <v>403</v>
      </c>
      <c r="D181" s="49">
        <v>26</v>
      </c>
      <c r="E181" s="49">
        <v>28</v>
      </c>
      <c r="F181" s="49">
        <v>29</v>
      </c>
      <c r="G181" s="49">
        <v>26</v>
      </c>
      <c r="H181" s="49">
        <v>0</v>
      </c>
    </row>
    <row r="182" spans="1:8">
      <c r="A182" t="s">
        <v>157</v>
      </c>
      <c r="B182" s="43" t="s">
        <v>167</v>
      </c>
      <c r="C182" s="43" t="s">
        <v>404</v>
      </c>
      <c r="D182" s="49">
        <v>61</v>
      </c>
      <c r="E182" s="49">
        <v>55</v>
      </c>
      <c r="F182" s="49">
        <v>55</v>
      </c>
      <c r="G182" s="49">
        <v>52</v>
      </c>
      <c r="H182" s="49">
        <v>61</v>
      </c>
    </row>
    <row r="183" spans="1:8">
      <c r="A183" t="s">
        <v>240</v>
      </c>
      <c r="B183" s="43" t="s">
        <v>167</v>
      </c>
      <c r="C183" s="43" t="s">
        <v>405</v>
      </c>
      <c r="D183" s="49">
        <v>41</v>
      </c>
      <c r="E183" s="49">
        <v>55</v>
      </c>
      <c r="F183" s="49">
        <v>55</v>
      </c>
      <c r="G183" s="49">
        <v>52</v>
      </c>
      <c r="H183" s="49">
        <v>61</v>
      </c>
    </row>
    <row r="184" spans="1:8">
      <c r="A184" t="s">
        <v>242</v>
      </c>
      <c r="B184" s="43" t="s">
        <v>167</v>
      </c>
      <c r="C184" s="43" t="s">
        <v>406</v>
      </c>
      <c r="D184" s="49">
        <v>61</v>
      </c>
      <c r="E184" s="49">
        <v>40</v>
      </c>
      <c r="F184" s="49">
        <v>36</v>
      </c>
      <c r="G184" s="49">
        <v>39</v>
      </c>
      <c r="H184" s="49">
        <v>54</v>
      </c>
    </row>
    <row r="185" spans="1:8">
      <c r="A185" t="s">
        <v>173</v>
      </c>
      <c r="B185" s="43" t="s">
        <v>167</v>
      </c>
      <c r="C185" s="43" t="s">
        <v>407</v>
      </c>
      <c r="D185" s="49">
        <v>31</v>
      </c>
      <c r="E185" s="49">
        <v>29</v>
      </c>
      <c r="F185" s="49">
        <v>28</v>
      </c>
      <c r="G185" s="49">
        <v>30</v>
      </c>
      <c r="H185" s="49">
        <v>34</v>
      </c>
    </row>
    <row r="186" spans="1:8">
      <c r="A186" t="s">
        <v>176</v>
      </c>
      <c r="B186" s="43" t="s">
        <v>167</v>
      </c>
      <c r="C186" s="43" t="s">
        <v>408</v>
      </c>
      <c r="D186" s="49">
        <v>29</v>
      </c>
      <c r="E186" s="49">
        <v>31</v>
      </c>
      <c r="F186" s="49">
        <v>34</v>
      </c>
      <c r="G186" s="49">
        <v>30</v>
      </c>
      <c r="H186" s="49">
        <v>30</v>
      </c>
    </row>
    <row r="187" spans="1:8">
      <c r="A187" t="s">
        <v>179</v>
      </c>
      <c r="B187" s="43" t="s">
        <v>167</v>
      </c>
      <c r="C187" s="43" t="s">
        <v>409</v>
      </c>
      <c r="D187" s="49">
        <v>28</v>
      </c>
      <c r="E187" s="49">
        <v>30</v>
      </c>
      <c r="F187" s="49">
        <v>28</v>
      </c>
      <c r="G187" s="49">
        <v>36</v>
      </c>
      <c r="H187" s="49">
        <v>28</v>
      </c>
    </row>
    <row r="188" spans="1:8">
      <c r="A188" t="s">
        <v>181</v>
      </c>
      <c r="B188" s="50" t="s">
        <v>167</v>
      </c>
      <c r="C188" s="43" t="s">
        <v>410</v>
      </c>
      <c r="D188" s="49">
        <v>19</v>
      </c>
      <c r="E188" s="49">
        <v>29</v>
      </c>
      <c r="F188" s="49">
        <v>27</v>
      </c>
      <c r="G188" s="49">
        <v>20</v>
      </c>
      <c r="H188" s="49">
        <v>25</v>
      </c>
    </row>
    <row r="189" spans="1:8">
      <c r="A189" t="s">
        <v>183</v>
      </c>
      <c r="B189" s="43" t="s">
        <v>167</v>
      </c>
      <c r="C189" s="43" t="s">
        <v>411</v>
      </c>
      <c r="D189" s="49">
        <v>33</v>
      </c>
      <c r="E189" s="49">
        <v>29</v>
      </c>
      <c r="F189" s="49">
        <v>37</v>
      </c>
      <c r="G189" s="49">
        <v>28</v>
      </c>
      <c r="H189" s="49">
        <v>34</v>
      </c>
    </row>
    <row r="190" spans="1:8">
      <c r="A190" t="s">
        <v>185</v>
      </c>
      <c r="B190" s="43" t="s">
        <v>167</v>
      </c>
      <c r="C190" s="43" t="s">
        <v>412</v>
      </c>
      <c r="D190" s="49">
        <v>48</v>
      </c>
      <c r="E190" s="49">
        <v>25</v>
      </c>
      <c r="F190" s="49">
        <v>31</v>
      </c>
      <c r="G190" s="49">
        <v>49</v>
      </c>
      <c r="H190" s="49">
        <v>43</v>
      </c>
    </row>
    <row r="191" spans="1:8">
      <c r="A191" t="s">
        <v>250</v>
      </c>
      <c r="B191" s="43" t="s">
        <v>167</v>
      </c>
      <c r="C191" s="43" t="s">
        <v>413</v>
      </c>
      <c r="D191" s="49">
        <v>81</v>
      </c>
      <c r="E191" s="49">
        <v>99</v>
      </c>
      <c r="F191" s="49">
        <v>111</v>
      </c>
      <c r="G191" s="49">
        <v>111</v>
      </c>
      <c r="H191" s="49">
        <v>101</v>
      </c>
    </row>
    <row r="192" spans="1:8">
      <c r="A192" t="s">
        <v>90</v>
      </c>
      <c r="B192" s="43" t="s">
        <v>125</v>
      </c>
      <c r="C192" s="43" t="s">
        <v>207</v>
      </c>
      <c r="D192" s="49">
        <v>0</v>
      </c>
      <c r="E192" s="49">
        <v>8</v>
      </c>
      <c r="F192" s="49">
        <v>18</v>
      </c>
      <c r="G192" s="49">
        <v>12</v>
      </c>
      <c r="H192" s="49">
        <v>18</v>
      </c>
    </row>
    <row r="193" spans="1:8">
      <c r="A193" t="s">
        <v>100</v>
      </c>
      <c r="B193" s="43" t="s">
        <v>125</v>
      </c>
      <c r="C193" s="43" t="s">
        <v>414</v>
      </c>
      <c r="D193" s="49">
        <v>0</v>
      </c>
      <c r="E193" s="49">
        <v>8</v>
      </c>
      <c r="F193" s="49">
        <v>18</v>
      </c>
      <c r="G193" s="49">
        <v>12</v>
      </c>
      <c r="H193" s="49">
        <v>18</v>
      </c>
    </row>
    <row r="194" spans="1:8">
      <c r="A194" t="s">
        <v>110</v>
      </c>
      <c r="B194" s="43" t="s">
        <v>125</v>
      </c>
      <c r="C194" s="43" t="s">
        <v>415</v>
      </c>
      <c r="D194" s="49">
        <v>0</v>
      </c>
      <c r="E194" s="49">
        <v>0</v>
      </c>
      <c r="F194" s="49">
        <v>0</v>
      </c>
      <c r="G194" s="49">
        <v>0</v>
      </c>
      <c r="H194" s="49">
        <v>0</v>
      </c>
    </row>
    <row r="195" spans="1:8">
      <c r="A195" t="s">
        <v>116</v>
      </c>
      <c r="B195" s="43" t="s">
        <v>125</v>
      </c>
      <c r="C195" s="43" t="s">
        <v>416</v>
      </c>
      <c r="D195" s="49">
        <v>0</v>
      </c>
      <c r="E195" s="49">
        <v>0</v>
      </c>
      <c r="F195" s="49">
        <v>7</v>
      </c>
      <c r="G195" s="49">
        <v>0</v>
      </c>
      <c r="H195" s="49">
        <v>14</v>
      </c>
    </row>
    <row r="196" spans="1:8">
      <c r="A196" t="s">
        <v>230</v>
      </c>
      <c r="B196" s="50" t="s">
        <v>125</v>
      </c>
      <c r="C196" s="43" t="s">
        <v>417</v>
      </c>
      <c r="D196" s="49">
        <v>0</v>
      </c>
      <c r="E196" s="49">
        <v>0</v>
      </c>
      <c r="F196" s="49">
        <v>7</v>
      </c>
      <c r="G196" s="49">
        <v>0</v>
      </c>
      <c r="H196" s="49">
        <v>14</v>
      </c>
    </row>
    <row r="197" spans="1:8">
      <c r="A197" t="s">
        <v>232</v>
      </c>
      <c r="B197" s="43" t="s">
        <v>125</v>
      </c>
      <c r="C197" s="43" t="s">
        <v>418</v>
      </c>
      <c r="D197" s="49">
        <v>0</v>
      </c>
      <c r="E197" s="49">
        <v>0</v>
      </c>
      <c r="F197" s="49">
        <v>0</v>
      </c>
      <c r="G197" s="49">
        <v>0</v>
      </c>
      <c r="H197" s="49">
        <v>0</v>
      </c>
    </row>
    <row r="198" spans="1:8">
      <c r="A198" t="s">
        <v>140</v>
      </c>
      <c r="B198" s="43" t="s">
        <v>125</v>
      </c>
      <c r="C198" s="43" t="s">
        <v>419</v>
      </c>
      <c r="D198" s="49">
        <v>0</v>
      </c>
      <c r="E198" s="49">
        <v>0</v>
      </c>
      <c r="F198" s="49">
        <v>0</v>
      </c>
      <c r="G198" s="49">
        <v>0</v>
      </c>
      <c r="H198" s="49">
        <v>0</v>
      </c>
    </row>
    <row r="199" spans="1:8">
      <c r="A199" t="s">
        <v>235</v>
      </c>
      <c r="B199" s="51" t="s">
        <v>125</v>
      </c>
      <c r="C199" s="43" t="s">
        <v>420</v>
      </c>
      <c r="D199" s="49">
        <v>0</v>
      </c>
      <c r="E199" s="49">
        <v>0</v>
      </c>
      <c r="F199" s="49">
        <v>0</v>
      </c>
      <c r="G199" s="49">
        <v>0</v>
      </c>
      <c r="H199" s="49">
        <v>0</v>
      </c>
    </row>
    <row r="200" spans="1:8">
      <c r="A200" t="s">
        <v>237</v>
      </c>
      <c r="B200" s="43" t="s">
        <v>125</v>
      </c>
      <c r="C200" s="43" t="s">
        <v>421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</row>
    <row r="201" spans="1:8">
      <c r="A201" t="s">
        <v>157</v>
      </c>
      <c r="B201" s="43" t="s">
        <v>125</v>
      </c>
      <c r="C201" s="43" t="s">
        <v>422</v>
      </c>
      <c r="D201" s="49">
        <v>0</v>
      </c>
      <c r="E201" s="49">
        <v>0</v>
      </c>
      <c r="F201" s="49">
        <v>6</v>
      </c>
      <c r="G201" s="49">
        <v>12</v>
      </c>
      <c r="H201" s="49">
        <v>4</v>
      </c>
    </row>
    <row r="202" spans="1:8">
      <c r="A202" t="s">
        <v>240</v>
      </c>
      <c r="B202" s="43" t="s">
        <v>125</v>
      </c>
      <c r="C202" s="43" t="s">
        <v>423</v>
      </c>
      <c r="D202" s="49">
        <v>0</v>
      </c>
      <c r="E202" s="49">
        <v>0</v>
      </c>
      <c r="F202" s="49">
        <v>6</v>
      </c>
      <c r="G202" s="49">
        <v>12</v>
      </c>
      <c r="H202" s="49">
        <v>4</v>
      </c>
    </row>
    <row r="203" spans="1:8">
      <c r="A203" t="s">
        <v>242</v>
      </c>
      <c r="B203" s="43" t="s">
        <v>125</v>
      </c>
      <c r="C203" s="43" t="s">
        <v>424</v>
      </c>
      <c r="D203" s="49">
        <v>0</v>
      </c>
      <c r="E203" s="49">
        <v>0</v>
      </c>
      <c r="F203" s="49">
        <v>0</v>
      </c>
      <c r="G203" s="49">
        <v>0</v>
      </c>
      <c r="H203" s="49">
        <v>0</v>
      </c>
    </row>
    <row r="204" spans="1:8">
      <c r="A204" t="s">
        <v>173</v>
      </c>
      <c r="B204" s="43" t="s">
        <v>125</v>
      </c>
      <c r="C204" s="43" t="s">
        <v>425</v>
      </c>
      <c r="D204" s="49">
        <v>0</v>
      </c>
      <c r="E204" s="49">
        <v>0</v>
      </c>
      <c r="F204" s="49">
        <v>0</v>
      </c>
      <c r="G204" s="49">
        <v>0</v>
      </c>
      <c r="H204" s="49">
        <v>0</v>
      </c>
    </row>
    <row r="205" spans="1:8">
      <c r="A205" t="s">
        <v>176</v>
      </c>
      <c r="B205" s="43" t="s">
        <v>125</v>
      </c>
      <c r="C205" s="43" t="s">
        <v>426</v>
      </c>
      <c r="D205" s="49">
        <v>0</v>
      </c>
      <c r="E205" s="49">
        <v>8</v>
      </c>
      <c r="F205" s="49">
        <v>0</v>
      </c>
      <c r="G205" s="49">
        <v>0</v>
      </c>
      <c r="H205" s="49">
        <v>0</v>
      </c>
    </row>
    <row r="206" spans="1:8">
      <c r="A206" t="s">
        <v>179</v>
      </c>
      <c r="B206" s="50" t="s">
        <v>125</v>
      </c>
      <c r="C206" s="43" t="s">
        <v>427</v>
      </c>
      <c r="D206" s="49">
        <v>0</v>
      </c>
      <c r="E206" s="49">
        <v>0</v>
      </c>
      <c r="F206" s="49">
        <v>0</v>
      </c>
      <c r="G206" s="49">
        <v>0</v>
      </c>
      <c r="H206" s="49">
        <v>0</v>
      </c>
    </row>
    <row r="207" spans="1:8">
      <c r="A207" t="s">
        <v>181</v>
      </c>
      <c r="B207" s="43" t="s">
        <v>125</v>
      </c>
      <c r="C207" s="43" t="s">
        <v>428</v>
      </c>
      <c r="D207" s="49">
        <v>0</v>
      </c>
      <c r="E207" s="49">
        <v>0</v>
      </c>
      <c r="F207" s="49">
        <v>0</v>
      </c>
      <c r="G207" s="49">
        <v>0</v>
      </c>
      <c r="H207" s="49">
        <v>0</v>
      </c>
    </row>
    <row r="208" spans="1:8">
      <c r="A208" t="s">
        <v>183</v>
      </c>
      <c r="B208" s="43" t="s">
        <v>125</v>
      </c>
      <c r="C208" s="43" t="s">
        <v>429</v>
      </c>
      <c r="D208" s="49">
        <v>0</v>
      </c>
      <c r="E208" s="49">
        <v>0</v>
      </c>
      <c r="F208" s="49">
        <v>0</v>
      </c>
      <c r="G208" s="49">
        <v>0</v>
      </c>
      <c r="H208" s="49">
        <v>18</v>
      </c>
    </row>
    <row r="209" spans="1:8">
      <c r="A209" t="s">
        <v>185</v>
      </c>
      <c r="B209" s="43" t="s">
        <v>125</v>
      </c>
      <c r="C209" s="43" t="s">
        <v>430</v>
      </c>
      <c r="D209" s="49">
        <v>0</v>
      </c>
      <c r="E209" s="49">
        <v>0</v>
      </c>
      <c r="F209" s="49">
        <v>0</v>
      </c>
      <c r="G209" s="49">
        <v>0</v>
      </c>
      <c r="H209" s="49">
        <v>0</v>
      </c>
    </row>
    <row r="210" spans="1:8">
      <c r="A210" t="s">
        <v>250</v>
      </c>
      <c r="B210" s="43" t="s">
        <v>125</v>
      </c>
      <c r="C210" s="43" t="s">
        <v>431</v>
      </c>
      <c r="D210" s="49">
        <v>0</v>
      </c>
      <c r="E210" s="49">
        <v>0</v>
      </c>
      <c r="F210" s="49">
        <v>18</v>
      </c>
      <c r="G210" s="49">
        <v>0</v>
      </c>
      <c r="H210" s="49">
        <v>0</v>
      </c>
    </row>
    <row r="211" spans="1:8">
      <c r="A211" t="s">
        <v>90</v>
      </c>
      <c r="B211" s="43" t="s">
        <v>134</v>
      </c>
      <c r="C211" s="43" t="s">
        <v>208</v>
      </c>
      <c r="D211" s="49">
        <v>13</v>
      </c>
      <c r="E211" s="49">
        <v>19</v>
      </c>
      <c r="F211" s="49">
        <v>26</v>
      </c>
      <c r="G211" s="49">
        <v>19</v>
      </c>
      <c r="H211" s="49">
        <v>22</v>
      </c>
    </row>
    <row r="212" spans="1:8">
      <c r="A212" t="s">
        <v>100</v>
      </c>
      <c r="B212" s="43" t="s">
        <v>134</v>
      </c>
      <c r="C212" s="43" t="s">
        <v>432</v>
      </c>
      <c r="D212" s="49">
        <v>0</v>
      </c>
      <c r="E212" s="49">
        <v>19</v>
      </c>
      <c r="F212" s="49">
        <v>26</v>
      </c>
      <c r="G212" s="49">
        <v>19</v>
      </c>
      <c r="H212" s="49">
        <v>22</v>
      </c>
    </row>
    <row r="213" spans="1:8">
      <c r="A213" t="s">
        <v>110</v>
      </c>
      <c r="B213" s="43" t="s">
        <v>134</v>
      </c>
      <c r="C213" s="43" t="s">
        <v>433</v>
      </c>
      <c r="D213" s="49">
        <v>13</v>
      </c>
      <c r="E213" s="49">
        <v>5</v>
      </c>
      <c r="F213" s="49">
        <v>0</v>
      </c>
      <c r="G213" s="49">
        <v>13</v>
      </c>
      <c r="H213" s="49">
        <v>13</v>
      </c>
    </row>
    <row r="214" spans="1:8">
      <c r="A214" t="s">
        <v>116</v>
      </c>
      <c r="B214" s="50" t="s">
        <v>134</v>
      </c>
      <c r="C214" s="43" t="s">
        <v>434</v>
      </c>
      <c r="D214" s="49">
        <v>0</v>
      </c>
      <c r="E214" s="49">
        <v>13</v>
      </c>
      <c r="F214" s="49">
        <v>18</v>
      </c>
      <c r="G214" s="49">
        <v>13</v>
      </c>
      <c r="H214" s="49">
        <v>19</v>
      </c>
    </row>
    <row r="215" spans="1:8">
      <c r="A215" t="s">
        <v>230</v>
      </c>
      <c r="B215" s="43" t="s">
        <v>134</v>
      </c>
      <c r="C215" s="43" t="s">
        <v>435</v>
      </c>
      <c r="D215" s="49">
        <v>0</v>
      </c>
      <c r="E215" s="49">
        <v>13</v>
      </c>
      <c r="F215" s="49">
        <v>18</v>
      </c>
      <c r="G215" s="49">
        <v>3</v>
      </c>
      <c r="H215" s="49">
        <v>19</v>
      </c>
    </row>
    <row r="216" spans="1:8">
      <c r="A216" t="s">
        <v>232</v>
      </c>
      <c r="B216" s="43" t="s">
        <v>134</v>
      </c>
      <c r="C216" s="43" t="s">
        <v>436</v>
      </c>
      <c r="D216" s="49">
        <v>0</v>
      </c>
      <c r="E216" s="49">
        <v>0</v>
      </c>
      <c r="F216" s="49">
        <v>0</v>
      </c>
      <c r="G216" s="49">
        <v>13</v>
      </c>
      <c r="H216" s="49">
        <v>13</v>
      </c>
    </row>
    <row r="217" spans="1:8">
      <c r="A217" t="s">
        <v>140</v>
      </c>
      <c r="B217" s="51" t="s">
        <v>134</v>
      </c>
      <c r="C217" s="43" t="s">
        <v>437</v>
      </c>
      <c r="D217" s="49">
        <v>0</v>
      </c>
      <c r="E217" s="49">
        <v>0</v>
      </c>
      <c r="F217" s="49">
        <v>0</v>
      </c>
      <c r="G217" s="49">
        <v>0</v>
      </c>
      <c r="H217" s="49">
        <v>0</v>
      </c>
    </row>
    <row r="218" spans="1:8">
      <c r="A218" t="s">
        <v>235</v>
      </c>
      <c r="B218" s="43" t="s">
        <v>134</v>
      </c>
      <c r="C218" s="43" t="s">
        <v>438</v>
      </c>
      <c r="D218" s="49">
        <v>0</v>
      </c>
      <c r="E218" s="49">
        <v>0</v>
      </c>
      <c r="F218" s="49">
        <v>0</v>
      </c>
      <c r="G218" s="49">
        <v>0</v>
      </c>
      <c r="H218" s="49">
        <v>0</v>
      </c>
    </row>
    <row r="219" spans="1:8">
      <c r="A219" t="s">
        <v>237</v>
      </c>
      <c r="B219" s="43" t="s">
        <v>134</v>
      </c>
      <c r="C219" s="43" t="s">
        <v>439</v>
      </c>
      <c r="D219" s="49">
        <v>0</v>
      </c>
      <c r="E219" s="49">
        <v>0</v>
      </c>
      <c r="F219" s="49">
        <v>0</v>
      </c>
      <c r="G219" s="49">
        <v>0</v>
      </c>
      <c r="H219" s="49">
        <v>0</v>
      </c>
    </row>
    <row r="220" spans="1:8">
      <c r="A220" t="s">
        <v>157</v>
      </c>
      <c r="B220" s="43" t="s">
        <v>134</v>
      </c>
      <c r="C220" s="43" t="s">
        <v>440</v>
      </c>
      <c r="D220" s="49">
        <v>13</v>
      </c>
      <c r="E220" s="49">
        <v>5</v>
      </c>
      <c r="F220" s="49">
        <v>26</v>
      </c>
      <c r="G220" s="49">
        <v>0</v>
      </c>
      <c r="H220" s="49">
        <v>22</v>
      </c>
    </row>
    <row r="221" spans="1:8">
      <c r="A221" t="s">
        <v>240</v>
      </c>
      <c r="B221" s="43" t="s">
        <v>134</v>
      </c>
      <c r="C221" s="43" t="s">
        <v>441</v>
      </c>
      <c r="D221" s="49">
        <v>0</v>
      </c>
      <c r="E221" s="49">
        <v>0</v>
      </c>
      <c r="F221" s="49">
        <v>26</v>
      </c>
      <c r="G221" s="49">
        <v>0</v>
      </c>
      <c r="H221" s="49">
        <v>22</v>
      </c>
    </row>
    <row r="222" spans="1:8">
      <c r="A222" t="s">
        <v>242</v>
      </c>
      <c r="B222" s="43" t="s">
        <v>134</v>
      </c>
      <c r="C222" s="43" t="s">
        <v>442</v>
      </c>
      <c r="D222" s="49">
        <v>13</v>
      </c>
      <c r="E222" s="49">
        <v>5</v>
      </c>
      <c r="F222" s="49">
        <v>0</v>
      </c>
      <c r="G222" s="49">
        <v>0</v>
      </c>
      <c r="H222" s="49">
        <v>0</v>
      </c>
    </row>
    <row r="223" spans="1:8">
      <c r="A223" t="s">
        <v>173</v>
      </c>
      <c r="B223" s="43" t="s">
        <v>134</v>
      </c>
      <c r="C223" s="43" t="s">
        <v>443</v>
      </c>
      <c r="D223" s="49">
        <v>0</v>
      </c>
      <c r="E223" s="49">
        <v>19</v>
      </c>
      <c r="F223" s="49">
        <v>0</v>
      </c>
      <c r="G223" s="49">
        <v>0</v>
      </c>
      <c r="H223" s="49">
        <v>0</v>
      </c>
    </row>
    <row r="224" spans="1:8">
      <c r="A224" t="s">
        <v>176</v>
      </c>
      <c r="B224" s="50" t="s">
        <v>134</v>
      </c>
      <c r="C224" s="43" t="s">
        <v>444</v>
      </c>
      <c r="D224" s="49">
        <v>0</v>
      </c>
      <c r="E224" s="49">
        <v>0</v>
      </c>
      <c r="F224" s="49">
        <v>0</v>
      </c>
      <c r="G224" s="49">
        <v>0</v>
      </c>
      <c r="H224" s="49">
        <v>0</v>
      </c>
    </row>
    <row r="225" spans="1:8">
      <c r="A225" t="s">
        <v>179</v>
      </c>
      <c r="B225" s="43" t="s">
        <v>134</v>
      </c>
      <c r="C225" s="43" t="s">
        <v>445</v>
      </c>
      <c r="D225" s="49">
        <v>0</v>
      </c>
      <c r="E225" s="49">
        <v>0</v>
      </c>
      <c r="F225" s="49">
        <v>0</v>
      </c>
      <c r="G225" s="49">
        <v>0</v>
      </c>
      <c r="H225" s="49">
        <v>0</v>
      </c>
    </row>
    <row r="226" spans="1:8">
      <c r="A226" t="s">
        <v>181</v>
      </c>
      <c r="B226" s="43" t="s">
        <v>134</v>
      </c>
      <c r="C226" s="43" t="s">
        <v>446</v>
      </c>
      <c r="D226" s="49">
        <v>0</v>
      </c>
      <c r="E226" s="49">
        <v>0</v>
      </c>
      <c r="F226" s="49">
        <v>0</v>
      </c>
      <c r="G226" s="49">
        <v>0</v>
      </c>
      <c r="H226" s="49">
        <v>0</v>
      </c>
    </row>
    <row r="227" spans="1:8">
      <c r="A227" t="s">
        <v>183</v>
      </c>
      <c r="B227" s="43" t="s">
        <v>134</v>
      </c>
      <c r="C227" s="43" t="s">
        <v>447</v>
      </c>
      <c r="D227" s="49">
        <v>0</v>
      </c>
      <c r="E227" s="49">
        <v>0</v>
      </c>
      <c r="F227" s="49">
        <v>0</v>
      </c>
      <c r="G227" s="49">
        <v>0</v>
      </c>
      <c r="H227" s="49">
        <v>0</v>
      </c>
    </row>
    <row r="228" spans="1:8">
      <c r="A228" t="s">
        <v>185</v>
      </c>
      <c r="B228" s="43" t="s">
        <v>134</v>
      </c>
      <c r="C228" s="43" t="s">
        <v>448</v>
      </c>
      <c r="D228" s="49">
        <v>0</v>
      </c>
      <c r="E228" s="49">
        <v>0</v>
      </c>
      <c r="F228" s="49">
        <v>2</v>
      </c>
      <c r="G228" s="49">
        <v>0</v>
      </c>
      <c r="H228" s="49">
        <v>0</v>
      </c>
    </row>
    <row r="229" spans="1:8">
      <c r="A229" t="s">
        <v>250</v>
      </c>
      <c r="B229" s="43" t="s">
        <v>134</v>
      </c>
      <c r="C229" s="43" t="s">
        <v>449</v>
      </c>
      <c r="D229" s="49">
        <v>0</v>
      </c>
      <c r="E229" s="49">
        <v>0</v>
      </c>
      <c r="F229" s="49">
        <v>0</v>
      </c>
      <c r="G229" s="49">
        <v>19</v>
      </c>
      <c r="H229" s="49">
        <v>1</v>
      </c>
    </row>
    <row r="230" spans="1:8">
      <c r="A230" t="s">
        <v>90</v>
      </c>
      <c r="B230" s="43" t="s">
        <v>141</v>
      </c>
      <c r="C230" s="43" t="s">
        <v>209</v>
      </c>
      <c r="D230" s="49">
        <v>83</v>
      </c>
      <c r="E230" s="49">
        <v>92</v>
      </c>
      <c r="F230" s="49">
        <v>97</v>
      </c>
      <c r="G230" s="49">
        <v>111</v>
      </c>
      <c r="H230" s="49">
        <v>82</v>
      </c>
    </row>
    <row r="231" spans="1:8">
      <c r="A231" t="s">
        <v>100</v>
      </c>
      <c r="B231" s="43" t="s">
        <v>141</v>
      </c>
      <c r="C231" s="43" t="s">
        <v>450</v>
      </c>
      <c r="D231" s="49">
        <v>83</v>
      </c>
      <c r="E231" s="49">
        <v>92</v>
      </c>
      <c r="F231" s="49">
        <v>97</v>
      </c>
      <c r="G231" s="49">
        <v>111</v>
      </c>
      <c r="H231" s="49">
        <v>82</v>
      </c>
    </row>
    <row r="232" spans="1:8">
      <c r="A232" t="s">
        <v>110</v>
      </c>
      <c r="B232" s="50" t="s">
        <v>141</v>
      </c>
      <c r="C232" s="43" t="s">
        <v>451</v>
      </c>
      <c r="D232" s="49">
        <v>52</v>
      </c>
      <c r="E232" s="49">
        <v>38</v>
      </c>
      <c r="F232" s="49">
        <v>36</v>
      </c>
      <c r="G232" s="49">
        <v>50</v>
      </c>
      <c r="H232" s="49">
        <v>52</v>
      </c>
    </row>
    <row r="233" spans="1:8">
      <c r="A233" t="s">
        <v>116</v>
      </c>
      <c r="B233" s="43" t="s">
        <v>141</v>
      </c>
      <c r="C233" s="43" t="s">
        <v>452</v>
      </c>
      <c r="D233" s="49">
        <v>52</v>
      </c>
      <c r="E233" s="49">
        <v>39</v>
      </c>
      <c r="F233" s="49">
        <v>57</v>
      </c>
      <c r="G233" s="49">
        <v>52</v>
      </c>
      <c r="H233" s="49">
        <v>52</v>
      </c>
    </row>
    <row r="234" spans="1:8">
      <c r="A234" t="s">
        <v>230</v>
      </c>
      <c r="B234" s="43" t="s">
        <v>141</v>
      </c>
      <c r="C234" s="43" t="s">
        <v>453</v>
      </c>
      <c r="D234" s="49">
        <v>47</v>
      </c>
      <c r="E234" s="49">
        <v>39</v>
      </c>
      <c r="F234" s="49">
        <v>57</v>
      </c>
      <c r="G234" s="49">
        <v>52</v>
      </c>
      <c r="H234" s="49">
        <v>46</v>
      </c>
    </row>
    <row r="235" spans="1:8">
      <c r="A235" t="s">
        <v>232</v>
      </c>
      <c r="B235" s="51" t="s">
        <v>141</v>
      </c>
      <c r="C235" s="43" t="s">
        <v>454</v>
      </c>
      <c r="D235" s="49">
        <v>52</v>
      </c>
      <c r="E235" s="49">
        <v>38</v>
      </c>
      <c r="F235" s="49">
        <v>36</v>
      </c>
      <c r="G235" s="49">
        <v>50</v>
      </c>
      <c r="H235" s="49">
        <v>52</v>
      </c>
    </row>
    <row r="236" spans="1:8">
      <c r="A236" t="s">
        <v>140</v>
      </c>
      <c r="B236" s="43" t="s">
        <v>141</v>
      </c>
      <c r="C236" s="43" t="s">
        <v>455</v>
      </c>
      <c r="D236" s="49">
        <v>22</v>
      </c>
      <c r="E236" s="49">
        <v>31</v>
      </c>
      <c r="F236" s="49">
        <v>31</v>
      </c>
      <c r="G236" s="49">
        <v>0</v>
      </c>
      <c r="H236" s="49">
        <v>21</v>
      </c>
    </row>
    <row r="237" spans="1:8">
      <c r="A237" t="s">
        <v>235</v>
      </c>
      <c r="B237" s="43" t="s">
        <v>141</v>
      </c>
      <c r="C237" s="43" t="s">
        <v>456</v>
      </c>
      <c r="D237" s="49">
        <v>22</v>
      </c>
      <c r="E237" s="49">
        <v>31</v>
      </c>
      <c r="F237" s="49">
        <v>31</v>
      </c>
      <c r="G237" s="49">
        <v>0</v>
      </c>
      <c r="H237" s="49">
        <v>21</v>
      </c>
    </row>
    <row r="238" spans="1:8">
      <c r="A238" t="s">
        <v>237</v>
      </c>
      <c r="B238" s="43" t="s">
        <v>141</v>
      </c>
      <c r="C238" s="43" t="s">
        <v>457</v>
      </c>
      <c r="D238" s="49">
        <v>21</v>
      </c>
      <c r="E238" s="49">
        <v>25</v>
      </c>
      <c r="F238" s="49">
        <v>21</v>
      </c>
      <c r="G238" s="49">
        <v>0</v>
      </c>
      <c r="H238" s="49">
        <v>14</v>
      </c>
    </row>
    <row r="239" spans="1:8">
      <c r="A239" t="s">
        <v>157</v>
      </c>
      <c r="B239" s="43" t="s">
        <v>141</v>
      </c>
      <c r="C239" s="43" t="s">
        <v>458</v>
      </c>
      <c r="D239" s="49">
        <v>46</v>
      </c>
      <c r="E239" s="49">
        <v>39</v>
      </c>
      <c r="F239" s="49">
        <v>33</v>
      </c>
      <c r="G239" s="49">
        <v>34</v>
      </c>
      <c r="H239" s="49">
        <v>42</v>
      </c>
    </row>
    <row r="240" spans="1:8">
      <c r="A240" t="s">
        <v>240</v>
      </c>
      <c r="B240" s="43" t="s">
        <v>141</v>
      </c>
      <c r="C240" s="43" t="s">
        <v>459</v>
      </c>
      <c r="D240" s="49">
        <v>46</v>
      </c>
      <c r="E240" s="49">
        <v>39</v>
      </c>
      <c r="F240" s="49">
        <v>33</v>
      </c>
      <c r="G240" s="49">
        <v>34</v>
      </c>
      <c r="H240" s="49">
        <v>41</v>
      </c>
    </row>
    <row r="241" spans="1:8">
      <c r="A241" t="s">
        <v>242</v>
      </c>
      <c r="B241" s="43" t="s">
        <v>141</v>
      </c>
      <c r="C241" s="43" t="s">
        <v>460</v>
      </c>
      <c r="D241" s="49">
        <v>22</v>
      </c>
      <c r="E241" s="49">
        <v>23</v>
      </c>
      <c r="F241" s="49">
        <v>32</v>
      </c>
      <c r="G241" s="49">
        <v>28</v>
      </c>
      <c r="H241" s="49">
        <v>42</v>
      </c>
    </row>
    <row r="242" spans="1:8">
      <c r="A242" t="s">
        <v>173</v>
      </c>
      <c r="B242" s="50" t="s">
        <v>141</v>
      </c>
      <c r="C242" s="43" t="s">
        <v>461</v>
      </c>
      <c r="D242" s="49">
        <v>23</v>
      </c>
      <c r="E242" s="49">
        <v>28</v>
      </c>
      <c r="F242" s="49">
        <v>31</v>
      </c>
      <c r="G242" s="49">
        <v>39</v>
      </c>
      <c r="H242" s="49">
        <v>30</v>
      </c>
    </row>
    <row r="243" spans="1:8">
      <c r="A243" t="s">
        <v>176</v>
      </c>
      <c r="B243" s="43" t="s">
        <v>141</v>
      </c>
      <c r="C243" s="43" t="s">
        <v>462</v>
      </c>
      <c r="D243" s="49">
        <v>28</v>
      </c>
      <c r="E243" s="49">
        <v>32</v>
      </c>
      <c r="F243" s="49">
        <v>34</v>
      </c>
      <c r="G243" s="49">
        <v>34</v>
      </c>
      <c r="H243" s="49">
        <v>39</v>
      </c>
    </row>
    <row r="244" spans="1:8">
      <c r="A244" t="s">
        <v>179</v>
      </c>
      <c r="B244" s="43" t="s">
        <v>141</v>
      </c>
      <c r="C244" s="43" t="s">
        <v>463</v>
      </c>
      <c r="D244" s="49">
        <v>29</v>
      </c>
      <c r="E244" s="49">
        <v>26</v>
      </c>
      <c r="F244" s="49">
        <v>20</v>
      </c>
      <c r="G244" s="49">
        <v>26</v>
      </c>
      <c r="H244" s="49">
        <v>39</v>
      </c>
    </row>
    <row r="245" spans="1:8">
      <c r="A245" t="s">
        <v>181</v>
      </c>
      <c r="B245" s="43" t="s">
        <v>141</v>
      </c>
      <c r="C245" s="43" t="s">
        <v>464</v>
      </c>
      <c r="D245" s="49">
        <v>38</v>
      </c>
      <c r="E245" s="49">
        <v>64</v>
      </c>
      <c r="F245" s="49">
        <v>20</v>
      </c>
      <c r="G245" s="49">
        <v>56</v>
      </c>
      <c r="H245" s="49">
        <v>56</v>
      </c>
    </row>
    <row r="246" spans="1:8">
      <c r="A246" t="s">
        <v>183</v>
      </c>
      <c r="B246" s="43" t="s">
        <v>141</v>
      </c>
      <c r="C246" s="43" t="s">
        <v>465</v>
      </c>
      <c r="D246" s="49">
        <v>36</v>
      </c>
      <c r="E246" s="49">
        <v>1</v>
      </c>
      <c r="F246" s="49">
        <v>31</v>
      </c>
      <c r="G246" s="49">
        <v>16</v>
      </c>
      <c r="H246" s="49">
        <v>17</v>
      </c>
    </row>
    <row r="247" spans="1:8">
      <c r="A247" t="s">
        <v>185</v>
      </c>
      <c r="B247" s="43" t="s">
        <v>141</v>
      </c>
      <c r="C247" s="43" t="s">
        <v>466</v>
      </c>
      <c r="D247" s="49">
        <v>36</v>
      </c>
      <c r="E247" s="49">
        <v>29</v>
      </c>
      <c r="F247" s="49">
        <v>46</v>
      </c>
      <c r="G247" s="49">
        <v>22</v>
      </c>
      <c r="H247" s="49">
        <v>24</v>
      </c>
    </row>
    <row r="248" spans="1:8">
      <c r="A248" t="s">
        <v>250</v>
      </c>
      <c r="B248" s="43" t="s">
        <v>141</v>
      </c>
      <c r="C248" s="43" t="s">
        <v>467</v>
      </c>
      <c r="D248" s="49">
        <v>83</v>
      </c>
      <c r="E248" s="49">
        <v>92</v>
      </c>
      <c r="F248" s="49">
        <v>97</v>
      </c>
      <c r="G248" s="49">
        <v>111</v>
      </c>
      <c r="H248" s="49">
        <v>82</v>
      </c>
    </row>
    <row r="249" spans="1:8">
      <c r="A249" t="s">
        <v>90</v>
      </c>
      <c r="B249" s="43" t="s">
        <v>145</v>
      </c>
      <c r="C249" s="43" t="s">
        <v>210</v>
      </c>
      <c r="D249" s="49">
        <v>25</v>
      </c>
      <c r="E249" s="49">
        <v>14</v>
      </c>
      <c r="F249" s="49">
        <v>15</v>
      </c>
      <c r="G249" s="49">
        <v>13</v>
      </c>
      <c r="H249" s="49">
        <v>9</v>
      </c>
    </row>
    <row r="250" spans="1:8">
      <c r="A250" t="s">
        <v>100</v>
      </c>
      <c r="B250" s="50" t="s">
        <v>145</v>
      </c>
      <c r="C250" s="43" t="s">
        <v>468</v>
      </c>
      <c r="D250" s="49">
        <v>25</v>
      </c>
      <c r="E250" s="49">
        <v>14</v>
      </c>
      <c r="F250" s="49">
        <v>15</v>
      </c>
      <c r="G250" s="49">
        <v>13</v>
      </c>
      <c r="H250" s="49">
        <v>9</v>
      </c>
    </row>
    <row r="251" spans="1:8">
      <c r="A251" t="s">
        <v>110</v>
      </c>
      <c r="B251" s="43" t="s">
        <v>145</v>
      </c>
      <c r="C251" s="43" t="s">
        <v>469</v>
      </c>
      <c r="D251" s="49">
        <v>0</v>
      </c>
      <c r="E251" s="49">
        <v>4</v>
      </c>
      <c r="F251" s="49">
        <v>0</v>
      </c>
      <c r="G251" s="49">
        <v>0</v>
      </c>
      <c r="H251" s="49">
        <v>0</v>
      </c>
    </row>
    <row r="252" spans="1:8">
      <c r="A252" t="s">
        <v>116</v>
      </c>
      <c r="B252" s="43" t="s">
        <v>145</v>
      </c>
      <c r="C252" s="43" t="s">
        <v>470</v>
      </c>
      <c r="D252" s="49">
        <v>2</v>
      </c>
      <c r="E252" s="49">
        <v>0</v>
      </c>
      <c r="F252" s="49">
        <v>0</v>
      </c>
      <c r="G252" s="49">
        <v>2</v>
      </c>
      <c r="H252" s="49">
        <v>0</v>
      </c>
    </row>
    <row r="253" spans="1:8">
      <c r="A253" t="s">
        <v>230</v>
      </c>
      <c r="B253" s="51" t="s">
        <v>145</v>
      </c>
      <c r="C253" s="43" t="s">
        <v>471</v>
      </c>
      <c r="D253" s="49">
        <v>2</v>
      </c>
      <c r="E253" s="49">
        <v>0</v>
      </c>
      <c r="F253" s="49">
        <v>0</v>
      </c>
      <c r="G253" s="49">
        <v>2</v>
      </c>
      <c r="H253" s="49">
        <v>0</v>
      </c>
    </row>
    <row r="254" spans="1:8">
      <c r="A254" t="s">
        <v>232</v>
      </c>
      <c r="B254" s="43" t="s">
        <v>145</v>
      </c>
      <c r="C254" s="43" t="s">
        <v>472</v>
      </c>
      <c r="D254" s="49">
        <v>0</v>
      </c>
      <c r="E254" s="49">
        <v>0</v>
      </c>
      <c r="F254" s="49">
        <v>0</v>
      </c>
      <c r="G254" s="49">
        <v>0</v>
      </c>
      <c r="H254" s="49">
        <v>0</v>
      </c>
    </row>
    <row r="255" spans="1:8">
      <c r="A255" t="s">
        <v>140</v>
      </c>
      <c r="B255" s="43" t="s">
        <v>145</v>
      </c>
      <c r="C255" s="43" t="s">
        <v>473</v>
      </c>
      <c r="D255" s="49">
        <v>0</v>
      </c>
      <c r="E255" s="49">
        <v>0</v>
      </c>
      <c r="F255" s="49">
        <v>0</v>
      </c>
      <c r="G255" s="49">
        <v>0</v>
      </c>
      <c r="H255" s="49">
        <v>0</v>
      </c>
    </row>
    <row r="256" spans="1:8">
      <c r="A256" t="s">
        <v>235</v>
      </c>
      <c r="B256" s="43" t="s">
        <v>145</v>
      </c>
      <c r="C256" s="43" t="s">
        <v>474</v>
      </c>
      <c r="D256" s="49">
        <v>0</v>
      </c>
      <c r="E256" s="49">
        <v>0</v>
      </c>
      <c r="F256" s="49">
        <v>0</v>
      </c>
      <c r="G256" s="49">
        <v>0</v>
      </c>
      <c r="H256" s="49">
        <v>0</v>
      </c>
    </row>
    <row r="257" spans="1:8">
      <c r="A257" t="s">
        <v>237</v>
      </c>
      <c r="B257" s="43" t="s">
        <v>145</v>
      </c>
      <c r="C257" s="43" t="s">
        <v>475</v>
      </c>
      <c r="D257" s="49">
        <v>0</v>
      </c>
      <c r="E257" s="49">
        <v>0</v>
      </c>
      <c r="F257" s="49">
        <v>0</v>
      </c>
      <c r="G257" s="49">
        <v>0</v>
      </c>
      <c r="H257" s="49">
        <v>0</v>
      </c>
    </row>
    <row r="258" spans="1:8">
      <c r="A258" t="s">
        <v>157</v>
      </c>
      <c r="B258" s="43" t="s">
        <v>145</v>
      </c>
      <c r="C258" s="43" t="s">
        <v>476</v>
      </c>
      <c r="D258" s="49">
        <v>13</v>
      </c>
      <c r="E258" s="49">
        <v>4</v>
      </c>
      <c r="F258" s="49">
        <v>1</v>
      </c>
      <c r="G258" s="49">
        <v>8</v>
      </c>
      <c r="H258" s="49">
        <v>0</v>
      </c>
    </row>
    <row r="259" spans="1:8">
      <c r="A259" t="s">
        <v>240</v>
      </c>
      <c r="B259" s="43" t="s">
        <v>145</v>
      </c>
      <c r="C259" s="43" t="s">
        <v>477</v>
      </c>
      <c r="D259" s="49">
        <v>13</v>
      </c>
      <c r="E259" s="49">
        <v>0</v>
      </c>
      <c r="F259" s="49">
        <v>1</v>
      </c>
      <c r="G259" s="49">
        <v>8</v>
      </c>
      <c r="H259" s="49">
        <v>0</v>
      </c>
    </row>
    <row r="260" spans="1:8">
      <c r="A260" t="s">
        <v>242</v>
      </c>
      <c r="B260" s="50" t="s">
        <v>145</v>
      </c>
      <c r="C260" s="43" t="s">
        <v>478</v>
      </c>
      <c r="D260" s="49">
        <v>0</v>
      </c>
      <c r="E260" s="49">
        <v>4</v>
      </c>
      <c r="F260" s="49">
        <v>0</v>
      </c>
      <c r="G260" s="49">
        <v>0</v>
      </c>
      <c r="H260" s="49">
        <v>0</v>
      </c>
    </row>
    <row r="261" spans="1:8">
      <c r="A261" t="s">
        <v>173</v>
      </c>
      <c r="B261" s="43" t="s">
        <v>145</v>
      </c>
      <c r="C261" s="43" t="s">
        <v>479</v>
      </c>
      <c r="D261" s="49">
        <v>0</v>
      </c>
      <c r="E261" s="49">
        <v>0</v>
      </c>
      <c r="F261" s="49">
        <v>0</v>
      </c>
      <c r="G261" s="49">
        <v>0</v>
      </c>
      <c r="H261" s="49">
        <v>0</v>
      </c>
    </row>
    <row r="262" spans="1:8">
      <c r="A262" t="s">
        <v>176</v>
      </c>
      <c r="B262" s="43" t="s">
        <v>145</v>
      </c>
      <c r="C262" s="43" t="s">
        <v>480</v>
      </c>
      <c r="D262" s="49">
        <v>14</v>
      </c>
      <c r="E262" s="49">
        <v>6</v>
      </c>
      <c r="F262" s="49">
        <v>13</v>
      </c>
      <c r="G262" s="49">
        <v>13</v>
      </c>
      <c r="H262" s="49">
        <v>0</v>
      </c>
    </row>
    <row r="263" spans="1:8">
      <c r="A263" t="s">
        <v>179</v>
      </c>
      <c r="B263" s="43" t="s">
        <v>145</v>
      </c>
      <c r="C263" s="43" t="s">
        <v>481</v>
      </c>
      <c r="D263" s="49">
        <v>0</v>
      </c>
      <c r="E263" s="49">
        <v>0</v>
      </c>
      <c r="F263" s="49">
        <v>0</v>
      </c>
      <c r="G263" s="49">
        <v>0</v>
      </c>
      <c r="H263" s="49">
        <v>0</v>
      </c>
    </row>
    <row r="264" spans="1:8">
      <c r="A264" t="s">
        <v>181</v>
      </c>
      <c r="B264" s="43" t="s">
        <v>145</v>
      </c>
      <c r="C264" s="43" t="s">
        <v>482</v>
      </c>
      <c r="D264" s="49">
        <v>0</v>
      </c>
      <c r="E264" s="49">
        <v>0</v>
      </c>
      <c r="F264" s="49">
        <v>0</v>
      </c>
      <c r="G264" s="49">
        <v>8</v>
      </c>
      <c r="H264" s="49">
        <v>0</v>
      </c>
    </row>
    <row r="265" spans="1:8">
      <c r="A265" t="s">
        <v>183</v>
      </c>
      <c r="B265" s="43" t="s">
        <v>145</v>
      </c>
      <c r="C265" s="43" t="s">
        <v>483</v>
      </c>
      <c r="D265" s="49">
        <v>0</v>
      </c>
      <c r="E265" s="49">
        <v>0</v>
      </c>
      <c r="F265" s="49">
        <v>0</v>
      </c>
      <c r="G265" s="49">
        <v>0</v>
      </c>
      <c r="H265" s="49">
        <v>0</v>
      </c>
    </row>
    <row r="266" spans="1:8">
      <c r="A266" t="s">
        <v>185</v>
      </c>
      <c r="B266" s="43" t="s">
        <v>145</v>
      </c>
      <c r="C266" s="43" t="s">
        <v>484</v>
      </c>
      <c r="D266" s="49">
        <v>25</v>
      </c>
      <c r="E266" s="49">
        <v>0</v>
      </c>
      <c r="F266" s="49">
        <v>15</v>
      </c>
      <c r="G266" s="49">
        <v>0</v>
      </c>
      <c r="H266" s="49">
        <v>0</v>
      </c>
    </row>
    <row r="267" spans="1:8">
      <c r="A267" t="s">
        <v>250</v>
      </c>
      <c r="B267" s="43" t="s">
        <v>145</v>
      </c>
      <c r="C267" s="43" t="s">
        <v>485</v>
      </c>
      <c r="D267" s="49">
        <v>9</v>
      </c>
      <c r="E267" s="49">
        <v>14</v>
      </c>
      <c r="F267" s="49">
        <v>3</v>
      </c>
      <c r="G267" s="49">
        <v>0</v>
      </c>
      <c r="H267" s="49">
        <v>9</v>
      </c>
    </row>
    <row r="268" spans="1:8">
      <c r="A268" t="s">
        <v>90</v>
      </c>
      <c r="B268" s="54" t="s">
        <v>486</v>
      </c>
      <c r="C268" s="43" t="s">
        <v>204</v>
      </c>
      <c r="D268" s="49">
        <v>112</v>
      </c>
      <c r="E268" s="49">
        <v>92</v>
      </c>
      <c r="F268" s="49">
        <v>145</v>
      </c>
      <c r="G268" s="49">
        <v>111</v>
      </c>
      <c r="H268" s="49">
        <v>176</v>
      </c>
    </row>
    <row r="269" spans="1:8">
      <c r="A269" t="s">
        <v>100</v>
      </c>
      <c r="B269" s="55" t="s">
        <v>486</v>
      </c>
      <c r="C269" s="43" t="s">
        <v>487</v>
      </c>
      <c r="D269" s="49">
        <v>112</v>
      </c>
      <c r="E269" s="49">
        <v>92</v>
      </c>
      <c r="F269" s="49">
        <v>145</v>
      </c>
      <c r="G269" s="49">
        <v>111</v>
      </c>
      <c r="H269" s="49">
        <v>176</v>
      </c>
    </row>
    <row r="270" spans="1:8">
      <c r="A270" t="s">
        <v>110</v>
      </c>
      <c r="B270" s="55" t="s">
        <v>486</v>
      </c>
      <c r="C270" s="43" t="s">
        <v>488</v>
      </c>
      <c r="D270" s="49">
        <v>52</v>
      </c>
      <c r="E270" s="49">
        <v>43</v>
      </c>
      <c r="F270" s="49">
        <v>63</v>
      </c>
      <c r="G270" s="49">
        <v>50</v>
      </c>
      <c r="H270" s="49">
        <v>52</v>
      </c>
    </row>
    <row r="271" spans="1:8">
      <c r="A271" t="s">
        <v>116</v>
      </c>
      <c r="B271" s="56" t="s">
        <v>486</v>
      </c>
      <c r="C271" s="43" t="s">
        <v>489</v>
      </c>
      <c r="D271" s="49">
        <v>52</v>
      </c>
      <c r="E271" s="49">
        <v>42</v>
      </c>
      <c r="F271" s="49">
        <v>57</v>
      </c>
      <c r="G271" s="49">
        <v>52</v>
      </c>
      <c r="H271" s="49">
        <v>52</v>
      </c>
    </row>
    <row r="272" spans="1:8">
      <c r="A272" t="s">
        <v>230</v>
      </c>
      <c r="B272" s="55" t="s">
        <v>486</v>
      </c>
      <c r="C272" s="43" t="s">
        <v>490</v>
      </c>
      <c r="D272" s="49">
        <v>48</v>
      </c>
      <c r="E272" s="49">
        <v>42</v>
      </c>
      <c r="F272" s="49">
        <v>57</v>
      </c>
      <c r="G272" s="49">
        <v>52</v>
      </c>
      <c r="H272" s="49">
        <v>46</v>
      </c>
    </row>
    <row r="273" spans="1:8">
      <c r="A273" t="s">
        <v>232</v>
      </c>
      <c r="B273" s="55" t="s">
        <v>486</v>
      </c>
      <c r="C273" s="43" t="s">
        <v>491</v>
      </c>
      <c r="D273" s="49">
        <v>52</v>
      </c>
      <c r="E273" s="49">
        <v>38</v>
      </c>
      <c r="F273" s="49">
        <v>36</v>
      </c>
      <c r="G273" s="49">
        <v>50</v>
      </c>
      <c r="H273" s="49">
        <v>52</v>
      </c>
    </row>
    <row r="274" spans="1:8">
      <c r="A274" t="s">
        <v>140</v>
      </c>
      <c r="B274" s="55" t="s">
        <v>486</v>
      </c>
      <c r="C274" s="43" t="s">
        <v>492</v>
      </c>
      <c r="D274" s="49">
        <v>26</v>
      </c>
      <c r="E274" s="49">
        <v>31</v>
      </c>
      <c r="F274" s="49">
        <v>63</v>
      </c>
      <c r="G274" s="49">
        <v>27</v>
      </c>
      <c r="H274" s="49">
        <v>21</v>
      </c>
    </row>
    <row r="275" spans="1:8">
      <c r="A275" t="s">
        <v>235</v>
      </c>
      <c r="B275" s="55" t="s">
        <v>486</v>
      </c>
      <c r="C275" s="43" t="s">
        <v>493</v>
      </c>
      <c r="D275" s="49">
        <v>26</v>
      </c>
      <c r="E275" s="49">
        <v>31</v>
      </c>
      <c r="F275" s="49">
        <v>31</v>
      </c>
      <c r="G275" s="49">
        <v>27</v>
      </c>
      <c r="H275" s="49">
        <v>21</v>
      </c>
    </row>
    <row r="276" spans="1:8">
      <c r="A276" t="s">
        <v>237</v>
      </c>
      <c r="B276" s="55" t="s">
        <v>486</v>
      </c>
      <c r="C276" s="43" t="s">
        <v>494</v>
      </c>
      <c r="D276" s="49">
        <v>21</v>
      </c>
      <c r="E276" s="49">
        <v>25</v>
      </c>
      <c r="F276" s="49">
        <v>63</v>
      </c>
      <c r="G276" s="49">
        <v>0</v>
      </c>
      <c r="H276" s="49">
        <v>14</v>
      </c>
    </row>
    <row r="277" spans="1:8">
      <c r="A277" t="s">
        <v>157</v>
      </c>
      <c r="B277" s="55" t="s">
        <v>486</v>
      </c>
      <c r="C277" s="43" t="s">
        <v>495</v>
      </c>
      <c r="D277" s="49">
        <v>46</v>
      </c>
      <c r="E277" s="49">
        <v>78</v>
      </c>
      <c r="F277" s="49">
        <v>145</v>
      </c>
      <c r="G277" s="49">
        <v>42</v>
      </c>
      <c r="H277" s="49">
        <v>51</v>
      </c>
    </row>
    <row r="278" spans="1:8">
      <c r="A278" t="s">
        <v>240</v>
      </c>
      <c r="B278" s="54" t="s">
        <v>486</v>
      </c>
      <c r="C278" s="43" t="s">
        <v>496</v>
      </c>
      <c r="D278" s="49">
        <v>46</v>
      </c>
      <c r="E278" s="49">
        <v>78</v>
      </c>
      <c r="F278" s="49">
        <v>145</v>
      </c>
      <c r="G278" s="49">
        <v>42</v>
      </c>
      <c r="H278" s="49">
        <v>51</v>
      </c>
    </row>
    <row r="279" spans="1:8">
      <c r="A279" t="s">
        <v>242</v>
      </c>
      <c r="B279" s="55" t="s">
        <v>486</v>
      </c>
      <c r="C279" s="43" t="s">
        <v>497</v>
      </c>
      <c r="D279" s="49">
        <v>40</v>
      </c>
      <c r="E279" s="49">
        <v>43</v>
      </c>
      <c r="F279" s="49">
        <v>32</v>
      </c>
      <c r="G279" s="49">
        <v>28</v>
      </c>
      <c r="H279" s="49">
        <v>48</v>
      </c>
    </row>
    <row r="280" spans="1:8">
      <c r="A280" t="s">
        <v>173</v>
      </c>
      <c r="B280" s="55" t="s">
        <v>486</v>
      </c>
      <c r="C280" s="43" t="s">
        <v>498</v>
      </c>
      <c r="D280" s="49">
        <v>34</v>
      </c>
      <c r="E280" s="49">
        <v>28</v>
      </c>
      <c r="F280" s="49">
        <v>32</v>
      </c>
      <c r="G280" s="49">
        <v>39</v>
      </c>
      <c r="H280" s="49">
        <v>98</v>
      </c>
    </row>
    <row r="281" spans="1:8">
      <c r="A281" t="s">
        <v>176</v>
      </c>
      <c r="B281" s="55" t="s">
        <v>486</v>
      </c>
      <c r="C281" s="43" t="s">
        <v>499</v>
      </c>
      <c r="D281" s="49">
        <v>36</v>
      </c>
      <c r="E281" s="49">
        <v>36</v>
      </c>
      <c r="F281" s="49">
        <v>37</v>
      </c>
      <c r="G281" s="49">
        <v>69</v>
      </c>
      <c r="H281" s="49">
        <v>39</v>
      </c>
    </row>
    <row r="282" spans="1:8">
      <c r="A282" t="s">
        <v>179</v>
      </c>
      <c r="B282" s="55" t="s">
        <v>486</v>
      </c>
      <c r="C282" s="43" t="s">
        <v>500</v>
      </c>
      <c r="D282" s="49">
        <v>29</v>
      </c>
      <c r="E282" s="49">
        <v>26</v>
      </c>
      <c r="F282" s="49">
        <v>29</v>
      </c>
      <c r="G282" s="49">
        <v>38</v>
      </c>
      <c r="H282" s="49">
        <v>39</v>
      </c>
    </row>
    <row r="283" spans="1:8">
      <c r="A283" t="s">
        <v>181</v>
      </c>
      <c r="B283" s="55" t="s">
        <v>486</v>
      </c>
      <c r="C283" s="43" t="s">
        <v>501</v>
      </c>
      <c r="D283" s="49">
        <v>38</v>
      </c>
      <c r="E283" s="49">
        <v>64</v>
      </c>
      <c r="F283" s="49">
        <v>30</v>
      </c>
      <c r="G283" s="49">
        <v>56</v>
      </c>
      <c r="H283" s="49">
        <v>56</v>
      </c>
    </row>
    <row r="284" spans="1:8">
      <c r="A284" t="s">
        <v>183</v>
      </c>
      <c r="B284" s="55" t="s">
        <v>486</v>
      </c>
      <c r="C284" s="43" t="s">
        <v>502</v>
      </c>
      <c r="D284" s="49">
        <v>36</v>
      </c>
      <c r="E284" s="49">
        <v>29</v>
      </c>
      <c r="F284" s="49">
        <v>31</v>
      </c>
      <c r="G284" s="49">
        <v>26</v>
      </c>
      <c r="H284" s="49">
        <v>20</v>
      </c>
    </row>
    <row r="285" spans="1:8">
      <c r="A285" t="s">
        <v>185</v>
      </c>
      <c r="B285" s="55" t="s">
        <v>486</v>
      </c>
      <c r="C285" s="43" t="s">
        <v>503</v>
      </c>
      <c r="D285" s="49">
        <v>36</v>
      </c>
      <c r="E285" s="49">
        <v>86</v>
      </c>
      <c r="F285" s="49">
        <v>47</v>
      </c>
      <c r="G285" s="49">
        <v>36</v>
      </c>
      <c r="H285" s="49">
        <v>47</v>
      </c>
    </row>
    <row r="286" spans="1:8">
      <c r="A286" t="s">
        <v>250</v>
      </c>
      <c r="B286" s="54" t="s">
        <v>486</v>
      </c>
      <c r="C286" s="43" t="s">
        <v>504</v>
      </c>
      <c r="D286" s="49">
        <v>112</v>
      </c>
      <c r="E286" s="49">
        <v>92</v>
      </c>
      <c r="F286" s="49">
        <v>97</v>
      </c>
      <c r="G286" s="49">
        <v>111</v>
      </c>
      <c r="H286" s="49">
        <v>176</v>
      </c>
    </row>
    <row r="287" spans="1:8">
      <c r="A287" t="s">
        <v>90</v>
      </c>
      <c r="B287" s="57" t="s">
        <v>505</v>
      </c>
      <c r="C287" s="43" t="s">
        <v>211</v>
      </c>
      <c r="D287" s="49">
        <v>81</v>
      </c>
      <c r="E287" s="49">
        <v>99</v>
      </c>
      <c r="F287" s="49">
        <v>111</v>
      </c>
      <c r="G287" s="49">
        <v>111</v>
      </c>
      <c r="H287" s="49">
        <v>114</v>
      </c>
    </row>
    <row r="288" spans="1:8">
      <c r="A288" t="s">
        <v>100</v>
      </c>
      <c r="B288" s="57" t="s">
        <v>505</v>
      </c>
      <c r="C288" s="43" t="s">
        <v>506</v>
      </c>
      <c r="D288" s="49">
        <v>81</v>
      </c>
      <c r="E288" s="49">
        <v>99</v>
      </c>
      <c r="F288" s="49">
        <v>111</v>
      </c>
      <c r="G288" s="49">
        <v>111</v>
      </c>
      <c r="H288" s="49">
        <v>114</v>
      </c>
    </row>
    <row r="289" spans="1:8">
      <c r="A289" t="s">
        <v>110</v>
      </c>
      <c r="B289" s="58" t="s">
        <v>505</v>
      </c>
      <c r="C289" s="43" t="s">
        <v>507</v>
      </c>
      <c r="D289" s="49">
        <v>61</v>
      </c>
      <c r="E289" s="49">
        <v>40</v>
      </c>
      <c r="F289" s="49">
        <v>36</v>
      </c>
      <c r="G289" s="49">
        <v>39</v>
      </c>
      <c r="H289" s="49">
        <v>54</v>
      </c>
    </row>
    <row r="290" spans="1:8">
      <c r="A290" t="s">
        <v>116</v>
      </c>
      <c r="B290" s="57" t="s">
        <v>505</v>
      </c>
      <c r="C290" s="43" t="s">
        <v>508</v>
      </c>
      <c r="D290" s="49">
        <v>34</v>
      </c>
      <c r="E290" s="49">
        <v>29</v>
      </c>
      <c r="F290" s="49">
        <v>27</v>
      </c>
      <c r="G290" s="49">
        <v>30</v>
      </c>
      <c r="H290" s="49">
        <v>31</v>
      </c>
    </row>
    <row r="291" spans="1:8">
      <c r="A291" t="s">
        <v>230</v>
      </c>
      <c r="B291" s="57" t="s">
        <v>505</v>
      </c>
      <c r="C291" s="43" t="s">
        <v>509</v>
      </c>
      <c r="D291" s="49">
        <v>34</v>
      </c>
      <c r="E291" s="49">
        <v>28</v>
      </c>
      <c r="F291" s="49">
        <v>27</v>
      </c>
      <c r="G291" s="49">
        <v>29</v>
      </c>
      <c r="H291" s="49">
        <v>30</v>
      </c>
    </row>
    <row r="292" spans="1:8">
      <c r="A292" t="s">
        <v>232</v>
      </c>
      <c r="B292" s="57" t="s">
        <v>505</v>
      </c>
      <c r="C292" s="43" t="s">
        <v>510</v>
      </c>
      <c r="D292" s="49">
        <v>25</v>
      </c>
      <c r="E292" s="49">
        <v>29</v>
      </c>
      <c r="F292" s="49">
        <v>27</v>
      </c>
      <c r="G292" s="49">
        <v>30</v>
      </c>
      <c r="H292" s="49">
        <v>31</v>
      </c>
    </row>
    <row r="293" spans="1:8">
      <c r="A293" t="s">
        <v>140</v>
      </c>
      <c r="B293" s="57" t="s">
        <v>505</v>
      </c>
      <c r="C293" s="43" t="s">
        <v>511</v>
      </c>
      <c r="D293" s="49">
        <v>35</v>
      </c>
      <c r="E293" s="49">
        <v>42</v>
      </c>
      <c r="F293" s="49">
        <v>29</v>
      </c>
      <c r="G293" s="49">
        <v>28</v>
      </c>
      <c r="H293" s="49">
        <v>26</v>
      </c>
    </row>
    <row r="294" spans="1:8">
      <c r="A294" t="s">
        <v>235</v>
      </c>
      <c r="B294" s="57" t="s">
        <v>505</v>
      </c>
      <c r="C294" s="43" t="s">
        <v>512</v>
      </c>
      <c r="D294" s="49">
        <v>35</v>
      </c>
      <c r="E294" s="49">
        <v>42</v>
      </c>
      <c r="F294" s="49">
        <v>26</v>
      </c>
      <c r="G294" s="49">
        <v>28</v>
      </c>
      <c r="H294" s="49">
        <v>26</v>
      </c>
    </row>
    <row r="295" spans="1:8">
      <c r="A295" t="s">
        <v>237</v>
      </c>
      <c r="B295" s="57" t="s">
        <v>505</v>
      </c>
      <c r="C295" s="43" t="s">
        <v>513</v>
      </c>
      <c r="D295" s="49">
        <v>26</v>
      </c>
      <c r="E295" s="49">
        <v>28</v>
      </c>
      <c r="F295" s="49">
        <v>29</v>
      </c>
      <c r="G295" s="49">
        <v>26</v>
      </c>
      <c r="H295" s="49">
        <v>12</v>
      </c>
    </row>
    <row r="296" spans="1:8">
      <c r="A296" t="s">
        <v>157</v>
      </c>
      <c r="B296" s="59" t="s">
        <v>505</v>
      </c>
      <c r="C296" s="43" t="s">
        <v>514</v>
      </c>
      <c r="D296" s="49">
        <v>61</v>
      </c>
      <c r="E296" s="49">
        <v>55</v>
      </c>
      <c r="F296" s="49">
        <v>55</v>
      </c>
      <c r="G296" s="49">
        <v>52</v>
      </c>
      <c r="H296" s="49">
        <v>61</v>
      </c>
    </row>
    <row r="297" spans="1:8">
      <c r="A297" t="s">
        <v>240</v>
      </c>
      <c r="B297" s="57" t="s">
        <v>505</v>
      </c>
      <c r="C297" s="43" t="s">
        <v>515</v>
      </c>
      <c r="D297" s="49">
        <v>41</v>
      </c>
      <c r="E297" s="49">
        <v>55</v>
      </c>
      <c r="F297" s="49">
        <v>55</v>
      </c>
      <c r="G297" s="49">
        <v>52</v>
      </c>
      <c r="H297" s="49">
        <v>61</v>
      </c>
    </row>
    <row r="298" spans="1:8">
      <c r="A298" t="s">
        <v>242</v>
      </c>
      <c r="B298" s="57" t="s">
        <v>505</v>
      </c>
      <c r="C298" s="43" t="s">
        <v>516</v>
      </c>
      <c r="D298" s="49">
        <v>61</v>
      </c>
      <c r="E298" s="49">
        <v>40</v>
      </c>
      <c r="F298" s="49">
        <v>36</v>
      </c>
      <c r="G298" s="49">
        <v>39</v>
      </c>
      <c r="H298" s="49">
        <v>54</v>
      </c>
    </row>
    <row r="299" spans="1:8">
      <c r="A299" t="s">
        <v>173</v>
      </c>
      <c r="B299" s="57" t="s">
        <v>505</v>
      </c>
      <c r="C299" s="43" t="s">
        <v>517</v>
      </c>
      <c r="D299" s="49">
        <v>31</v>
      </c>
      <c r="E299" s="49">
        <v>29</v>
      </c>
      <c r="F299" s="49">
        <v>28</v>
      </c>
      <c r="G299" s="49">
        <v>59</v>
      </c>
      <c r="H299" s="49">
        <v>34</v>
      </c>
    </row>
    <row r="300" spans="1:8">
      <c r="A300" t="s">
        <v>176</v>
      </c>
      <c r="B300" s="57" t="s">
        <v>505</v>
      </c>
      <c r="C300" s="43" t="s">
        <v>518</v>
      </c>
      <c r="D300" s="49">
        <v>29</v>
      </c>
      <c r="E300" s="49">
        <v>31</v>
      </c>
      <c r="F300" s="49">
        <v>34</v>
      </c>
      <c r="G300" s="49">
        <v>30</v>
      </c>
      <c r="H300" s="49">
        <v>30</v>
      </c>
    </row>
    <row r="301" spans="1:8">
      <c r="A301" t="s">
        <v>179</v>
      </c>
      <c r="B301" s="57" t="s">
        <v>505</v>
      </c>
      <c r="C301" s="43" t="s">
        <v>519</v>
      </c>
      <c r="D301" s="49">
        <v>28</v>
      </c>
      <c r="E301" s="49">
        <v>31</v>
      </c>
      <c r="F301" s="49">
        <v>28</v>
      </c>
      <c r="G301" s="49">
        <v>36</v>
      </c>
      <c r="H301" s="49">
        <v>28</v>
      </c>
    </row>
    <row r="302" spans="1:8">
      <c r="A302" t="s">
        <v>181</v>
      </c>
      <c r="B302" s="57" t="s">
        <v>505</v>
      </c>
      <c r="C302" s="43" t="s">
        <v>520</v>
      </c>
      <c r="D302" s="49">
        <v>21</v>
      </c>
      <c r="E302" s="49">
        <v>29</v>
      </c>
      <c r="F302" s="49">
        <v>31</v>
      </c>
      <c r="G302" s="49">
        <v>20</v>
      </c>
      <c r="H302" s="49">
        <v>26</v>
      </c>
    </row>
    <row r="303" spans="1:8">
      <c r="A303" t="s">
        <v>183</v>
      </c>
      <c r="B303" s="57" t="s">
        <v>505</v>
      </c>
      <c r="C303" s="43" t="s">
        <v>521</v>
      </c>
      <c r="D303" s="49">
        <v>34</v>
      </c>
      <c r="E303" s="49">
        <v>55</v>
      </c>
      <c r="F303" s="49">
        <v>47</v>
      </c>
      <c r="G303" s="49">
        <v>28</v>
      </c>
      <c r="H303" s="49">
        <v>34</v>
      </c>
    </row>
    <row r="304" spans="1:8">
      <c r="A304" t="s">
        <v>185</v>
      </c>
      <c r="B304" s="59" t="s">
        <v>505</v>
      </c>
      <c r="C304" s="43" t="s">
        <v>522</v>
      </c>
      <c r="D304" s="49">
        <v>48</v>
      </c>
      <c r="E304" s="49">
        <v>28</v>
      </c>
      <c r="F304" s="49">
        <v>35</v>
      </c>
      <c r="G304" s="49">
        <v>49</v>
      </c>
      <c r="H304" s="49">
        <v>43</v>
      </c>
    </row>
    <row r="305" spans="1:8">
      <c r="A305" t="s">
        <v>250</v>
      </c>
      <c r="B305" s="57" t="s">
        <v>505</v>
      </c>
      <c r="C305" s="43" t="s">
        <v>523</v>
      </c>
      <c r="D305" s="49">
        <v>81</v>
      </c>
      <c r="E305" s="49">
        <v>99</v>
      </c>
      <c r="F305" s="49">
        <v>111</v>
      </c>
      <c r="G305" s="49">
        <v>111</v>
      </c>
      <c r="H305" s="49">
        <v>114</v>
      </c>
    </row>
    <row r="306" spans="1:8">
      <c r="A306" t="s">
        <v>90</v>
      </c>
      <c r="B306" s="60" t="s">
        <v>87</v>
      </c>
      <c r="C306" s="43" t="s">
        <v>524</v>
      </c>
      <c r="D306" s="49">
        <v>168</v>
      </c>
      <c r="E306" s="49">
        <v>118</v>
      </c>
      <c r="F306" s="49">
        <v>145</v>
      </c>
      <c r="G306" s="49">
        <v>138</v>
      </c>
      <c r="H306" s="49">
        <v>176</v>
      </c>
    </row>
    <row r="307" spans="1:8">
      <c r="A307" t="s">
        <v>100</v>
      </c>
      <c r="B307" t="s">
        <v>87</v>
      </c>
      <c r="C307" s="43" t="s">
        <v>525</v>
      </c>
      <c r="D307" s="49">
        <v>168</v>
      </c>
      <c r="E307" s="49">
        <v>118</v>
      </c>
      <c r="F307" s="49">
        <v>145</v>
      </c>
      <c r="G307" s="49">
        <v>138</v>
      </c>
      <c r="H307" s="49">
        <v>176</v>
      </c>
    </row>
    <row r="308" spans="1:8">
      <c r="A308" t="s">
        <v>110</v>
      </c>
      <c r="B308" s="60" t="s">
        <v>87</v>
      </c>
      <c r="C308" s="43" t="s">
        <v>526</v>
      </c>
      <c r="D308" s="49">
        <v>71</v>
      </c>
      <c r="E308" s="49">
        <v>53</v>
      </c>
      <c r="F308" s="49">
        <v>63</v>
      </c>
      <c r="G308" s="49">
        <v>83</v>
      </c>
      <c r="H308" s="49">
        <v>59</v>
      </c>
    </row>
    <row r="309" spans="1:8">
      <c r="A309" t="s">
        <v>116</v>
      </c>
      <c r="B309" s="60" t="s">
        <v>87</v>
      </c>
      <c r="C309" s="43" t="s">
        <v>527</v>
      </c>
      <c r="D309" s="49">
        <v>71</v>
      </c>
      <c r="E309" s="49">
        <v>53</v>
      </c>
      <c r="F309" s="49">
        <v>57</v>
      </c>
      <c r="G309" s="49">
        <v>61</v>
      </c>
      <c r="H309" s="49">
        <v>59</v>
      </c>
    </row>
    <row r="310" spans="1:8">
      <c r="A310" t="s">
        <v>230</v>
      </c>
      <c r="B310" s="60" t="s">
        <v>87</v>
      </c>
      <c r="C310" s="43" t="s">
        <v>528</v>
      </c>
      <c r="D310" s="49">
        <v>71</v>
      </c>
      <c r="E310" s="49">
        <v>47</v>
      </c>
      <c r="F310" s="49">
        <v>57</v>
      </c>
      <c r="G310" s="49">
        <v>61</v>
      </c>
      <c r="H310" s="49">
        <v>53</v>
      </c>
    </row>
    <row r="311" spans="1:8">
      <c r="A311" t="s">
        <v>232</v>
      </c>
      <c r="B311" s="60" t="s">
        <v>87</v>
      </c>
      <c r="C311" s="43" t="s">
        <v>529</v>
      </c>
      <c r="D311" s="49">
        <v>71</v>
      </c>
      <c r="E311" s="49">
        <v>53</v>
      </c>
      <c r="F311" s="49">
        <v>46</v>
      </c>
      <c r="G311" s="49">
        <v>57</v>
      </c>
      <c r="H311" s="49">
        <v>59</v>
      </c>
    </row>
    <row r="312" spans="1:8">
      <c r="A312" t="s">
        <v>140</v>
      </c>
      <c r="B312" s="60" t="s">
        <v>87</v>
      </c>
      <c r="C312" s="43" t="s">
        <v>530</v>
      </c>
      <c r="D312" s="49">
        <v>35</v>
      </c>
      <c r="E312" s="49">
        <v>42</v>
      </c>
      <c r="F312" s="49">
        <v>63</v>
      </c>
      <c r="G312" s="49">
        <v>30</v>
      </c>
      <c r="H312" s="49">
        <v>30</v>
      </c>
    </row>
    <row r="313" spans="1:8">
      <c r="A313" t="s">
        <v>235</v>
      </c>
      <c r="B313" s="60" t="s">
        <v>87</v>
      </c>
      <c r="C313" s="43" t="s">
        <v>531</v>
      </c>
      <c r="D313" s="49">
        <v>35</v>
      </c>
      <c r="E313" s="49">
        <v>42</v>
      </c>
      <c r="F313" s="49">
        <v>34</v>
      </c>
      <c r="G313" s="49">
        <v>30</v>
      </c>
      <c r="H313" s="49">
        <v>30</v>
      </c>
    </row>
    <row r="314" spans="1:8">
      <c r="A314" t="s">
        <v>237</v>
      </c>
      <c r="B314" s="61" t="s">
        <v>87</v>
      </c>
      <c r="C314" s="43" t="s">
        <v>532</v>
      </c>
      <c r="D314" s="49">
        <v>26</v>
      </c>
      <c r="E314" s="49">
        <v>28</v>
      </c>
      <c r="F314" s="49">
        <v>63</v>
      </c>
      <c r="G314" s="49">
        <v>26</v>
      </c>
      <c r="H314" s="49">
        <v>20</v>
      </c>
    </row>
    <row r="315" spans="1:8">
      <c r="A315" t="s">
        <v>157</v>
      </c>
      <c r="B315" s="60" t="s">
        <v>87</v>
      </c>
      <c r="C315" s="43" t="s">
        <v>533</v>
      </c>
      <c r="D315" s="49">
        <v>61</v>
      </c>
      <c r="E315" s="49">
        <v>78</v>
      </c>
      <c r="F315" s="49">
        <v>145</v>
      </c>
      <c r="G315" s="49">
        <v>83</v>
      </c>
      <c r="H315" s="49">
        <v>61</v>
      </c>
    </row>
    <row r="316" spans="1:8">
      <c r="A316" t="s">
        <v>240</v>
      </c>
      <c r="B316" s="60" t="s">
        <v>87</v>
      </c>
      <c r="C316" s="43" t="s">
        <v>534</v>
      </c>
      <c r="D316" s="49">
        <v>53</v>
      </c>
      <c r="E316" s="49">
        <v>78</v>
      </c>
      <c r="F316" s="49">
        <v>145</v>
      </c>
      <c r="G316" s="49">
        <v>72</v>
      </c>
      <c r="H316" s="49">
        <v>61</v>
      </c>
    </row>
    <row r="317" spans="1:8">
      <c r="A317" t="s">
        <v>242</v>
      </c>
      <c r="B317" s="60" t="s">
        <v>87</v>
      </c>
      <c r="C317" s="43" t="s">
        <v>535</v>
      </c>
      <c r="D317" s="49">
        <v>61</v>
      </c>
      <c r="E317" s="49">
        <v>47</v>
      </c>
      <c r="F317" s="49">
        <v>46</v>
      </c>
      <c r="G317" s="49">
        <v>83</v>
      </c>
      <c r="H317" s="49">
        <v>54</v>
      </c>
    </row>
    <row r="318" spans="1:8">
      <c r="A318" t="s">
        <v>173</v>
      </c>
      <c r="B318" s="60" t="s">
        <v>87</v>
      </c>
      <c r="C318" s="43" t="s">
        <v>536</v>
      </c>
      <c r="D318" s="49">
        <v>39</v>
      </c>
      <c r="E318" s="49">
        <v>34</v>
      </c>
      <c r="F318" s="49">
        <v>59</v>
      </c>
      <c r="G318" s="49">
        <v>60</v>
      </c>
      <c r="H318" s="49">
        <v>98</v>
      </c>
    </row>
    <row r="319" spans="1:8">
      <c r="A319" t="s">
        <v>176</v>
      </c>
      <c r="B319" s="60" t="s">
        <v>87</v>
      </c>
      <c r="C319" s="43" t="s">
        <v>537</v>
      </c>
      <c r="D319" s="49">
        <v>36</v>
      </c>
      <c r="E319" s="49">
        <v>36</v>
      </c>
      <c r="F319" s="49">
        <v>37</v>
      </c>
      <c r="G319" s="49">
        <v>69</v>
      </c>
      <c r="H319" s="49">
        <v>39</v>
      </c>
    </row>
    <row r="320" spans="1:8">
      <c r="A320" t="s">
        <v>179</v>
      </c>
      <c r="B320" s="60" t="s">
        <v>87</v>
      </c>
      <c r="C320" s="43" t="s">
        <v>538</v>
      </c>
      <c r="D320" s="49">
        <v>29</v>
      </c>
      <c r="E320" s="49">
        <v>31</v>
      </c>
      <c r="F320" s="49">
        <v>45</v>
      </c>
      <c r="G320" s="49">
        <v>38</v>
      </c>
      <c r="H320" s="49">
        <v>39</v>
      </c>
    </row>
    <row r="321" spans="1:8">
      <c r="A321" t="s">
        <v>181</v>
      </c>
      <c r="B321" s="60" t="s">
        <v>87</v>
      </c>
      <c r="C321" s="43" t="s">
        <v>539</v>
      </c>
      <c r="D321" s="49">
        <v>60</v>
      </c>
      <c r="E321" s="49">
        <v>90</v>
      </c>
      <c r="F321" s="49">
        <v>53</v>
      </c>
      <c r="G321" s="49">
        <v>57</v>
      </c>
      <c r="H321" s="49">
        <v>74</v>
      </c>
    </row>
    <row r="322" spans="1:8">
      <c r="A322" t="s">
        <v>183</v>
      </c>
      <c r="B322" s="61" t="s">
        <v>87</v>
      </c>
      <c r="C322" s="43" t="s">
        <v>540</v>
      </c>
      <c r="D322" s="49">
        <v>36</v>
      </c>
      <c r="E322" s="49">
        <v>55</v>
      </c>
      <c r="F322" s="49">
        <v>47</v>
      </c>
      <c r="G322" s="49">
        <v>29</v>
      </c>
      <c r="H322" s="49">
        <v>34</v>
      </c>
    </row>
    <row r="323" spans="1:8">
      <c r="A323" t="s">
        <v>185</v>
      </c>
      <c r="B323" s="60" t="s">
        <v>87</v>
      </c>
      <c r="C323" s="43" t="s">
        <v>541</v>
      </c>
      <c r="D323" s="49">
        <v>168</v>
      </c>
      <c r="E323" s="49">
        <v>86</v>
      </c>
      <c r="F323" s="49">
        <v>49</v>
      </c>
      <c r="G323" s="49">
        <v>84</v>
      </c>
      <c r="H323" s="49">
        <v>72</v>
      </c>
    </row>
    <row r="324" spans="1:8">
      <c r="A324" t="s">
        <v>250</v>
      </c>
      <c r="B324" s="60" t="s">
        <v>87</v>
      </c>
      <c r="C324" s="43" t="s">
        <v>542</v>
      </c>
      <c r="D324" s="49">
        <v>112</v>
      </c>
      <c r="E324" s="49">
        <v>118</v>
      </c>
      <c r="F324" s="49">
        <v>115</v>
      </c>
      <c r="G324" s="49">
        <v>138</v>
      </c>
      <c r="H324" s="49">
        <v>176</v>
      </c>
    </row>
    <row r="325" spans="1:8">
      <c r="A325" t="s">
        <v>90</v>
      </c>
      <c r="B325" s="58" t="s">
        <v>543</v>
      </c>
      <c r="C325" s="43" t="s">
        <v>216</v>
      </c>
      <c r="D325" s="49">
        <v>168</v>
      </c>
      <c r="E325" s="49">
        <v>118</v>
      </c>
      <c r="F325" s="49">
        <v>115</v>
      </c>
      <c r="G325" s="49">
        <v>138</v>
      </c>
      <c r="H325" s="49">
        <v>162</v>
      </c>
    </row>
    <row r="326" spans="1:8">
      <c r="A326" t="s">
        <v>100</v>
      </c>
      <c r="B326" s="57" t="s">
        <v>543</v>
      </c>
      <c r="C326" s="43" t="s">
        <v>544</v>
      </c>
      <c r="D326" s="49">
        <v>168</v>
      </c>
      <c r="E326" s="49">
        <v>118</v>
      </c>
      <c r="F326" s="49">
        <v>115</v>
      </c>
      <c r="G326" s="49">
        <v>138</v>
      </c>
      <c r="H326" s="49">
        <v>162</v>
      </c>
    </row>
    <row r="327" spans="1:8">
      <c r="A327" t="s">
        <v>110</v>
      </c>
      <c r="B327" s="57" t="s">
        <v>543</v>
      </c>
      <c r="C327" s="43" t="s">
        <v>545</v>
      </c>
      <c r="D327" s="49">
        <v>71</v>
      </c>
      <c r="E327" s="49">
        <v>53</v>
      </c>
      <c r="F327" s="49">
        <v>46</v>
      </c>
      <c r="G327" s="49">
        <v>83</v>
      </c>
      <c r="H327" s="49">
        <v>59</v>
      </c>
    </row>
    <row r="328" spans="1:8">
      <c r="A328" t="s">
        <v>116</v>
      </c>
      <c r="B328" s="57" t="s">
        <v>543</v>
      </c>
      <c r="C328" s="43" t="s">
        <v>546</v>
      </c>
      <c r="D328" s="49">
        <v>71</v>
      </c>
      <c r="E328" s="49">
        <v>53</v>
      </c>
      <c r="F328" s="49">
        <v>52</v>
      </c>
      <c r="G328" s="49">
        <v>61</v>
      </c>
      <c r="H328" s="49">
        <v>59</v>
      </c>
    </row>
    <row r="329" spans="1:8">
      <c r="A329" t="s">
        <v>230</v>
      </c>
      <c r="B329" s="57" t="s">
        <v>543</v>
      </c>
      <c r="C329" s="43" t="s">
        <v>547</v>
      </c>
      <c r="D329" s="49">
        <v>71</v>
      </c>
      <c r="E329" s="49">
        <v>47</v>
      </c>
      <c r="F329" s="49">
        <v>52</v>
      </c>
      <c r="G329" s="49">
        <v>61</v>
      </c>
      <c r="H329" s="49">
        <v>53</v>
      </c>
    </row>
    <row r="330" spans="1:8">
      <c r="A330" t="s">
        <v>232</v>
      </c>
      <c r="B330" s="57" t="s">
        <v>543</v>
      </c>
      <c r="C330" s="43" t="s">
        <v>548</v>
      </c>
      <c r="D330" s="49">
        <v>71</v>
      </c>
      <c r="E330" s="49">
        <v>53</v>
      </c>
      <c r="F330" s="49">
        <v>46</v>
      </c>
      <c r="G330" s="49">
        <v>57</v>
      </c>
      <c r="H330" s="49">
        <v>59</v>
      </c>
    </row>
    <row r="331" spans="1:8">
      <c r="A331" t="s">
        <v>140</v>
      </c>
      <c r="B331" s="57" t="s">
        <v>543</v>
      </c>
      <c r="C331" s="43" t="s">
        <v>549</v>
      </c>
      <c r="D331" s="49">
        <v>27</v>
      </c>
      <c r="E331" s="49">
        <v>31</v>
      </c>
      <c r="F331" s="49">
        <v>34</v>
      </c>
      <c r="G331" s="49">
        <v>30</v>
      </c>
      <c r="H331" s="49">
        <v>30</v>
      </c>
    </row>
    <row r="332" spans="1:8">
      <c r="A332" t="s">
        <v>235</v>
      </c>
      <c r="B332" s="59" t="s">
        <v>543</v>
      </c>
      <c r="C332" s="43" t="s">
        <v>550</v>
      </c>
      <c r="D332" s="49">
        <v>27</v>
      </c>
      <c r="E332" s="49">
        <v>31</v>
      </c>
      <c r="F332" s="49">
        <v>34</v>
      </c>
      <c r="G332" s="49">
        <v>30</v>
      </c>
      <c r="H332" s="49">
        <v>30</v>
      </c>
    </row>
    <row r="333" spans="1:8">
      <c r="A333" t="s">
        <v>237</v>
      </c>
      <c r="B333" s="57" t="s">
        <v>543</v>
      </c>
      <c r="C333" s="43" t="s">
        <v>551</v>
      </c>
      <c r="D333" s="49">
        <v>24</v>
      </c>
      <c r="E333" s="49">
        <v>26</v>
      </c>
      <c r="F333" s="49">
        <v>24</v>
      </c>
      <c r="G333" s="49">
        <v>24</v>
      </c>
      <c r="H333" s="49">
        <v>20</v>
      </c>
    </row>
    <row r="334" spans="1:8">
      <c r="A334" t="s">
        <v>157</v>
      </c>
      <c r="B334" s="57" t="s">
        <v>543</v>
      </c>
      <c r="C334" s="43" t="s">
        <v>552</v>
      </c>
      <c r="D334" s="49">
        <v>53</v>
      </c>
      <c r="E334" s="49">
        <v>66</v>
      </c>
      <c r="F334" s="49">
        <v>62</v>
      </c>
      <c r="G334" s="49">
        <v>83</v>
      </c>
      <c r="H334" s="49">
        <v>37</v>
      </c>
    </row>
    <row r="335" spans="1:8">
      <c r="A335" t="s">
        <v>240</v>
      </c>
      <c r="B335" s="57" t="s">
        <v>543</v>
      </c>
      <c r="C335" s="43" t="s">
        <v>553</v>
      </c>
      <c r="D335" s="49">
        <v>53</v>
      </c>
      <c r="E335" s="49">
        <v>66</v>
      </c>
      <c r="F335" s="49">
        <v>62</v>
      </c>
      <c r="G335" s="49">
        <v>72</v>
      </c>
      <c r="H335" s="49">
        <v>37</v>
      </c>
    </row>
    <row r="336" spans="1:8">
      <c r="A336" t="s">
        <v>242</v>
      </c>
      <c r="B336" s="57" t="s">
        <v>543</v>
      </c>
      <c r="C336" s="43" t="s">
        <v>554</v>
      </c>
      <c r="D336" s="49">
        <v>34</v>
      </c>
      <c r="E336" s="49">
        <v>47</v>
      </c>
      <c r="F336" s="49">
        <v>46</v>
      </c>
      <c r="G336" s="49">
        <v>83</v>
      </c>
      <c r="H336" s="49">
        <v>33</v>
      </c>
    </row>
    <row r="337" spans="1:8">
      <c r="A337" t="s">
        <v>173</v>
      </c>
      <c r="B337" s="57" t="s">
        <v>543</v>
      </c>
      <c r="C337" s="43" t="s">
        <v>555</v>
      </c>
      <c r="D337" s="49">
        <v>39</v>
      </c>
      <c r="E337" s="49">
        <v>34</v>
      </c>
      <c r="F337" s="49">
        <v>59</v>
      </c>
      <c r="G337" s="49">
        <v>60</v>
      </c>
      <c r="H337" s="49">
        <v>87</v>
      </c>
    </row>
    <row r="338" spans="1:8">
      <c r="A338" t="s">
        <v>176</v>
      </c>
      <c r="B338" s="57" t="s">
        <v>543</v>
      </c>
      <c r="C338" s="43" t="s">
        <v>556</v>
      </c>
      <c r="D338" s="49">
        <v>31</v>
      </c>
      <c r="E338" s="49">
        <v>31</v>
      </c>
      <c r="F338" s="49">
        <v>34</v>
      </c>
      <c r="G338" s="49">
        <v>31</v>
      </c>
      <c r="H338" s="49">
        <v>33</v>
      </c>
    </row>
    <row r="339" spans="1:8">
      <c r="A339" t="s">
        <v>179</v>
      </c>
      <c r="B339" s="57" t="s">
        <v>543</v>
      </c>
      <c r="C339" s="43" t="s">
        <v>557</v>
      </c>
      <c r="D339" s="49">
        <v>23</v>
      </c>
      <c r="E339" s="49">
        <v>27</v>
      </c>
      <c r="F339" s="49">
        <v>45</v>
      </c>
      <c r="G339" s="49">
        <v>35</v>
      </c>
      <c r="H339" s="49">
        <v>31</v>
      </c>
    </row>
    <row r="340" spans="1:8">
      <c r="A340" t="s">
        <v>181</v>
      </c>
      <c r="B340" s="59" t="s">
        <v>543</v>
      </c>
      <c r="C340" s="43" t="s">
        <v>558</v>
      </c>
      <c r="D340" s="49">
        <v>60</v>
      </c>
      <c r="E340" s="49">
        <v>90</v>
      </c>
      <c r="F340" s="49">
        <v>53</v>
      </c>
      <c r="G340" s="49">
        <v>57</v>
      </c>
      <c r="H340" s="49">
        <v>74</v>
      </c>
    </row>
    <row r="341" spans="1:8">
      <c r="A341" t="s">
        <v>183</v>
      </c>
      <c r="B341" s="57" t="s">
        <v>543</v>
      </c>
      <c r="C341" s="43" t="s">
        <v>559</v>
      </c>
      <c r="D341" s="49">
        <v>27</v>
      </c>
      <c r="E341" s="49">
        <v>29</v>
      </c>
      <c r="F341" s="49">
        <v>31</v>
      </c>
      <c r="G341" s="49">
        <v>29</v>
      </c>
      <c r="H341" s="49">
        <v>29</v>
      </c>
    </row>
    <row r="342" spans="1:8">
      <c r="A342" t="s">
        <v>185</v>
      </c>
      <c r="B342" s="57" t="s">
        <v>543</v>
      </c>
      <c r="C342" s="43" t="s">
        <v>560</v>
      </c>
      <c r="D342" s="49">
        <v>168</v>
      </c>
      <c r="E342" s="49">
        <v>54</v>
      </c>
      <c r="F342" s="49">
        <v>49</v>
      </c>
      <c r="G342" s="49">
        <v>84</v>
      </c>
      <c r="H342" s="49">
        <v>72</v>
      </c>
    </row>
    <row r="343" spans="1:8">
      <c r="A343" t="s">
        <v>250</v>
      </c>
      <c r="B343" s="58" t="s">
        <v>543</v>
      </c>
      <c r="C343" s="43" t="s">
        <v>561</v>
      </c>
      <c r="D343" s="49">
        <v>75</v>
      </c>
      <c r="E343" s="49">
        <v>118</v>
      </c>
      <c r="F343" s="49">
        <v>115</v>
      </c>
      <c r="G343" s="49">
        <v>138</v>
      </c>
      <c r="H343" s="49">
        <v>162</v>
      </c>
    </row>
    <row r="344" spans="1:8">
      <c r="A344" t="s">
        <v>90</v>
      </c>
      <c r="B344" s="51" t="s">
        <v>189</v>
      </c>
      <c r="C344" s="43" t="s">
        <v>221</v>
      </c>
      <c r="D344" s="49">
        <v>27</v>
      </c>
      <c r="E344" s="49">
        <v>29</v>
      </c>
      <c r="F344" s="49">
        <v>29</v>
      </c>
      <c r="G344" s="49">
        <v>31</v>
      </c>
      <c r="H344" s="49">
        <v>28</v>
      </c>
    </row>
    <row r="345" spans="1:8">
      <c r="A345" t="s">
        <v>100</v>
      </c>
      <c r="B345" s="51" t="s">
        <v>189</v>
      </c>
      <c r="C345" s="43" t="s">
        <v>562</v>
      </c>
      <c r="D345" s="49">
        <v>27</v>
      </c>
      <c r="E345" s="49">
        <v>29</v>
      </c>
      <c r="F345" s="49">
        <v>29</v>
      </c>
      <c r="G345" s="49">
        <v>31</v>
      </c>
      <c r="H345" s="49">
        <v>28</v>
      </c>
    </row>
    <row r="346" spans="1:8">
      <c r="A346" t="s">
        <v>110</v>
      </c>
      <c r="B346" s="51" t="s">
        <v>189</v>
      </c>
      <c r="C346" s="43" t="s">
        <v>563</v>
      </c>
      <c r="D346" s="49">
        <v>0</v>
      </c>
      <c r="E346" s="49">
        <v>0</v>
      </c>
      <c r="F346" s="49">
        <v>0</v>
      </c>
      <c r="G346" s="49">
        <v>0</v>
      </c>
      <c r="H346" s="49">
        <v>0</v>
      </c>
    </row>
    <row r="347" spans="1:8">
      <c r="A347" t="s">
        <v>116</v>
      </c>
      <c r="B347" s="51" t="s">
        <v>189</v>
      </c>
      <c r="C347" s="43" t="s">
        <v>564</v>
      </c>
      <c r="D347" s="49">
        <v>0</v>
      </c>
      <c r="E347" s="49">
        <v>0</v>
      </c>
      <c r="F347" s="49">
        <v>0</v>
      </c>
      <c r="G347" s="49">
        <v>0</v>
      </c>
      <c r="H347" s="49">
        <v>0</v>
      </c>
    </row>
    <row r="348" spans="1:8">
      <c r="A348" t="s">
        <v>230</v>
      </c>
      <c r="B348" s="51" t="s">
        <v>189</v>
      </c>
      <c r="C348" s="43" t="s">
        <v>565</v>
      </c>
      <c r="D348" s="49">
        <v>0</v>
      </c>
      <c r="E348" s="49">
        <v>0</v>
      </c>
      <c r="F348" s="49">
        <v>0</v>
      </c>
      <c r="G348" s="49">
        <v>0</v>
      </c>
      <c r="H348" s="49">
        <v>0</v>
      </c>
    </row>
    <row r="349" spans="1:8">
      <c r="A349" t="s">
        <v>232</v>
      </c>
      <c r="B349" s="51" t="s">
        <v>189</v>
      </c>
      <c r="C349" s="43" t="s">
        <v>566</v>
      </c>
      <c r="D349" s="49">
        <v>0</v>
      </c>
      <c r="E349" s="49">
        <v>0</v>
      </c>
      <c r="F349" s="49">
        <v>0</v>
      </c>
      <c r="G349" s="49">
        <v>0</v>
      </c>
      <c r="H349" s="49">
        <v>0</v>
      </c>
    </row>
    <row r="350" spans="1:8">
      <c r="A350" t="s">
        <v>140</v>
      </c>
      <c r="B350" s="51" t="s">
        <v>189</v>
      </c>
      <c r="C350" s="43" t="s">
        <v>567</v>
      </c>
      <c r="D350" s="49">
        <v>0</v>
      </c>
      <c r="E350" s="49">
        <v>0</v>
      </c>
      <c r="F350" s="49">
        <v>0</v>
      </c>
      <c r="G350" s="49">
        <v>0</v>
      </c>
      <c r="H350" s="49">
        <v>0</v>
      </c>
    </row>
    <row r="351" spans="1:8">
      <c r="A351" t="s">
        <v>235</v>
      </c>
      <c r="B351" s="51" t="s">
        <v>189</v>
      </c>
      <c r="C351" s="43" t="s">
        <v>568</v>
      </c>
      <c r="D351" s="49">
        <v>0</v>
      </c>
      <c r="E351" s="49">
        <v>0</v>
      </c>
      <c r="F351" s="49">
        <v>0</v>
      </c>
      <c r="G351" s="49">
        <v>0</v>
      </c>
      <c r="H351" s="49">
        <v>0</v>
      </c>
    </row>
    <row r="352" spans="1:8">
      <c r="A352" t="s">
        <v>237</v>
      </c>
      <c r="B352" s="51" t="s">
        <v>189</v>
      </c>
      <c r="C352" s="43" t="s">
        <v>569</v>
      </c>
      <c r="D352" s="49">
        <v>0</v>
      </c>
      <c r="E352" s="49">
        <v>0</v>
      </c>
      <c r="F352" s="49">
        <v>0</v>
      </c>
      <c r="G352" s="49">
        <v>0</v>
      </c>
      <c r="H352" s="49">
        <v>0</v>
      </c>
    </row>
    <row r="353" spans="1:8">
      <c r="A353" t="s">
        <v>157</v>
      </c>
      <c r="B353" s="51" t="s">
        <v>189</v>
      </c>
      <c r="C353" s="43" t="s">
        <v>570</v>
      </c>
      <c r="D353" s="49">
        <v>0</v>
      </c>
      <c r="E353" s="49">
        <v>0</v>
      </c>
      <c r="F353" s="49">
        <v>0</v>
      </c>
      <c r="G353" s="49">
        <v>0</v>
      </c>
      <c r="H353" s="49">
        <v>0</v>
      </c>
    </row>
    <row r="354" spans="1:8">
      <c r="A354" t="s">
        <v>240</v>
      </c>
      <c r="B354" s="51" t="s">
        <v>189</v>
      </c>
      <c r="C354" s="43" t="s">
        <v>571</v>
      </c>
      <c r="D354" s="49">
        <v>0</v>
      </c>
      <c r="E354" s="49">
        <v>0</v>
      </c>
      <c r="F354" s="49">
        <v>0</v>
      </c>
      <c r="G354" s="49">
        <v>0</v>
      </c>
      <c r="H354" s="49">
        <v>0</v>
      </c>
    </row>
    <row r="355" spans="1:8">
      <c r="A355" t="s">
        <v>242</v>
      </c>
      <c r="B355" s="51" t="s">
        <v>189</v>
      </c>
      <c r="C355" s="43" t="s">
        <v>572</v>
      </c>
      <c r="D355" s="49">
        <v>0</v>
      </c>
      <c r="E355" s="49">
        <v>0</v>
      </c>
      <c r="F355" s="49">
        <v>0</v>
      </c>
      <c r="G355" s="49">
        <v>0</v>
      </c>
      <c r="H355" s="49">
        <v>0</v>
      </c>
    </row>
    <row r="356" spans="1:8">
      <c r="A356" t="s">
        <v>173</v>
      </c>
      <c r="B356" s="51" t="s">
        <v>189</v>
      </c>
      <c r="C356" s="43" t="s">
        <v>573</v>
      </c>
      <c r="D356" s="49">
        <v>0</v>
      </c>
      <c r="E356" s="49">
        <v>0</v>
      </c>
      <c r="F356" s="49">
        <v>0</v>
      </c>
      <c r="G356" s="49">
        <v>0</v>
      </c>
      <c r="H356" s="49">
        <v>0</v>
      </c>
    </row>
    <row r="357" spans="1:8">
      <c r="A357" t="s">
        <v>176</v>
      </c>
      <c r="B357" s="51" t="s">
        <v>189</v>
      </c>
      <c r="C357" s="43" t="s">
        <v>574</v>
      </c>
      <c r="D357" s="49">
        <v>27</v>
      </c>
      <c r="E357" s="49">
        <v>29</v>
      </c>
      <c r="F357" s="49">
        <v>29</v>
      </c>
      <c r="G357" s="49">
        <v>31</v>
      </c>
      <c r="H357" s="49">
        <v>28</v>
      </c>
    </row>
    <row r="358" spans="1:8">
      <c r="A358" t="s">
        <v>179</v>
      </c>
      <c r="B358" s="51" t="s">
        <v>189</v>
      </c>
      <c r="C358" s="43" t="s">
        <v>575</v>
      </c>
      <c r="D358" s="49">
        <v>0</v>
      </c>
      <c r="E358" s="49">
        <v>0</v>
      </c>
      <c r="F358" s="49">
        <v>0</v>
      </c>
      <c r="G358" s="49">
        <v>0</v>
      </c>
      <c r="H358" s="49">
        <v>0</v>
      </c>
    </row>
    <row r="359" spans="1:8">
      <c r="A359" t="s">
        <v>181</v>
      </c>
      <c r="B359" s="51" t="s">
        <v>189</v>
      </c>
      <c r="C359" s="43" t="s">
        <v>576</v>
      </c>
      <c r="D359" s="49">
        <v>0</v>
      </c>
      <c r="E359" s="49">
        <v>0</v>
      </c>
      <c r="F359" s="49">
        <v>0</v>
      </c>
      <c r="G359" s="49">
        <v>0</v>
      </c>
      <c r="H359" s="49">
        <v>0</v>
      </c>
    </row>
    <row r="360" spans="1:8">
      <c r="A360" t="s">
        <v>183</v>
      </c>
      <c r="B360" s="51" t="s">
        <v>189</v>
      </c>
      <c r="C360" s="43" t="s">
        <v>577</v>
      </c>
      <c r="D360" s="49">
        <v>0</v>
      </c>
      <c r="E360" s="49">
        <v>0</v>
      </c>
      <c r="F360" s="49">
        <v>0</v>
      </c>
      <c r="G360" s="49">
        <v>0</v>
      </c>
      <c r="H360" s="49">
        <v>0</v>
      </c>
    </row>
    <row r="361" spans="1:8">
      <c r="A361" t="s">
        <v>185</v>
      </c>
      <c r="B361" s="51" t="s">
        <v>189</v>
      </c>
      <c r="C361" s="43" t="s">
        <v>578</v>
      </c>
      <c r="D361" s="49">
        <v>0</v>
      </c>
      <c r="E361" s="49">
        <v>0</v>
      </c>
      <c r="F361" s="49">
        <v>0</v>
      </c>
      <c r="G361" s="49">
        <v>0</v>
      </c>
      <c r="H361" s="49">
        <v>0</v>
      </c>
    </row>
    <row r="362" spans="1:8">
      <c r="A362" t="s">
        <v>250</v>
      </c>
      <c r="B362" s="51" t="s">
        <v>189</v>
      </c>
      <c r="C362" s="43" t="s">
        <v>579</v>
      </c>
      <c r="D362" s="49">
        <v>0</v>
      </c>
      <c r="E362" s="49">
        <v>0</v>
      </c>
      <c r="F362" s="49">
        <v>0</v>
      </c>
      <c r="G362" s="49">
        <v>0</v>
      </c>
      <c r="H362" s="49">
        <v>0</v>
      </c>
    </row>
    <row r="363" spans="1:8">
      <c r="A363" s="30" t="s">
        <v>191</v>
      </c>
      <c r="B363" s="50" t="s">
        <v>104</v>
      </c>
      <c r="C363" t="s">
        <v>599</v>
      </c>
      <c r="D363" s="49">
        <v>4</v>
      </c>
      <c r="E363" s="49">
        <v>6</v>
      </c>
      <c r="F363" s="49">
        <v>7</v>
      </c>
      <c r="G363" s="49">
        <v>7</v>
      </c>
      <c r="H363" s="49">
        <v>4</v>
      </c>
    </row>
    <row r="364" spans="1:8">
      <c r="A364" s="30" t="s">
        <v>192</v>
      </c>
      <c r="B364" s="50" t="s">
        <v>104</v>
      </c>
      <c r="C364" t="s">
        <v>600</v>
      </c>
      <c r="D364" s="49">
        <v>23</v>
      </c>
      <c r="E364" s="49">
        <v>23</v>
      </c>
      <c r="F364" s="49">
        <v>19</v>
      </c>
      <c r="G364" s="49">
        <v>23</v>
      </c>
      <c r="H364" s="49">
        <v>5</v>
      </c>
    </row>
    <row r="365" spans="1:8">
      <c r="A365" s="30" t="s">
        <v>195</v>
      </c>
      <c r="B365" s="50" t="s">
        <v>104</v>
      </c>
      <c r="C365" t="s">
        <v>601</v>
      </c>
      <c r="D365" s="49">
        <v>8</v>
      </c>
      <c r="E365" s="49">
        <v>0</v>
      </c>
      <c r="F365" s="49">
        <v>6</v>
      </c>
      <c r="G365" s="49">
        <v>0</v>
      </c>
      <c r="H365" s="49">
        <v>0</v>
      </c>
    </row>
    <row r="366" spans="1:8">
      <c r="A366" s="30" t="s">
        <v>199</v>
      </c>
      <c r="B366" s="50" t="s">
        <v>104</v>
      </c>
      <c r="C366" t="s">
        <v>602</v>
      </c>
      <c r="D366" s="49">
        <v>31</v>
      </c>
      <c r="E366" s="49">
        <v>42</v>
      </c>
      <c r="F366" s="49">
        <v>41</v>
      </c>
      <c r="G366" s="49">
        <v>52</v>
      </c>
      <c r="H366" s="49">
        <v>53</v>
      </c>
    </row>
    <row r="367" spans="1:8">
      <c r="A367" s="30" t="s">
        <v>197</v>
      </c>
      <c r="B367" s="50" t="s">
        <v>104</v>
      </c>
      <c r="C367" t="s">
        <v>603</v>
      </c>
      <c r="D367" s="49">
        <v>15</v>
      </c>
      <c r="E367" s="49">
        <v>99</v>
      </c>
      <c r="F367" s="49">
        <v>36</v>
      </c>
      <c r="G367" s="49">
        <v>0</v>
      </c>
      <c r="H367" s="49">
        <v>0</v>
      </c>
    </row>
    <row r="368" spans="1:8">
      <c r="A368" s="30" t="s">
        <v>191</v>
      </c>
      <c r="B368" s="50" t="s">
        <v>115</v>
      </c>
      <c r="C368" t="s">
        <v>604</v>
      </c>
      <c r="D368" s="49">
        <v>14</v>
      </c>
      <c r="E368" s="49">
        <v>20</v>
      </c>
      <c r="F368" s="49">
        <v>0</v>
      </c>
      <c r="G368" s="49">
        <v>15</v>
      </c>
      <c r="H368" s="49">
        <v>15</v>
      </c>
    </row>
    <row r="369" spans="1:8">
      <c r="A369" s="30" t="s">
        <v>192</v>
      </c>
      <c r="B369" s="50" t="s">
        <v>115</v>
      </c>
      <c r="C369" t="s">
        <v>605</v>
      </c>
      <c r="D369" s="49">
        <v>22</v>
      </c>
      <c r="E369" s="49">
        <v>23</v>
      </c>
      <c r="F369" s="49">
        <v>19</v>
      </c>
      <c r="G369" s="49">
        <v>16</v>
      </c>
      <c r="H369" s="49">
        <v>6</v>
      </c>
    </row>
    <row r="370" spans="1:8">
      <c r="A370" s="30" t="s">
        <v>195</v>
      </c>
      <c r="B370" s="50" t="s">
        <v>115</v>
      </c>
      <c r="C370" t="s">
        <v>606</v>
      </c>
      <c r="D370" s="49">
        <v>39</v>
      </c>
      <c r="E370" s="49">
        <v>26</v>
      </c>
      <c r="F370" s="49">
        <v>0</v>
      </c>
      <c r="G370" s="49">
        <v>28</v>
      </c>
      <c r="H370" s="49">
        <v>20</v>
      </c>
    </row>
    <row r="371" spans="1:8">
      <c r="A371" s="30" t="s">
        <v>199</v>
      </c>
      <c r="B371" s="50" t="s">
        <v>115</v>
      </c>
      <c r="C371" t="s">
        <v>607</v>
      </c>
      <c r="D371" s="49">
        <v>26</v>
      </c>
      <c r="E371" s="49">
        <v>5</v>
      </c>
      <c r="F371" s="49">
        <v>0</v>
      </c>
      <c r="G371" s="49">
        <v>0</v>
      </c>
      <c r="H371" s="49">
        <v>22</v>
      </c>
    </row>
    <row r="372" spans="1:8">
      <c r="A372" s="30" t="s">
        <v>197</v>
      </c>
      <c r="B372" s="50" t="s">
        <v>115</v>
      </c>
      <c r="C372" t="s">
        <v>608</v>
      </c>
      <c r="D372" s="49">
        <v>30</v>
      </c>
      <c r="E372" s="49">
        <v>31</v>
      </c>
      <c r="F372" s="49">
        <v>56</v>
      </c>
      <c r="G372" s="49">
        <v>9</v>
      </c>
      <c r="H372" s="49">
        <v>21</v>
      </c>
    </row>
    <row r="373" spans="1:8">
      <c r="A373" s="30" t="s">
        <v>191</v>
      </c>
      <c r="B373" s="50" t="s">
        <v>122</v>
      </c>
      <c r="C373" t="s">
        <v>609</v>
      </c>
      <c r="D373" s="49">
        <v>3</v>
      </c>
      <c r="E373" s="49">
        <v>15</v>
      </c>
      <c r="F373" s="49">
        <v>9</v>
      </c>
      <c r="G373" s="49">
        <v>14</v>
      </c>
      <c r="H373" s="49">
        <v>16</v>
      </c>
    </row>
    <row r="374" spans="1:8">
      <c r="A374" s="30" t="s">
        <v>192</v>
      </c>
      <c r="B374" s="50" t="s">
        <v>122</v>
      </c>
      <c r="C374" t="s">
        <v>610</v>
      </c>
      <c r="D374" s="49">
        <v>17</v>
      </c>
      <c r="E374" s="49">
        <v>26</v>
      </c>
      <c r="F374" s="49">
        <v>14</v>
      </c>
      <c r="G374" s="49">
        <v>25</v>
      </c>
      <c r="H374" s="49">
        <v>8</v>
      </c>
    </row>
    <row r="375" spans="1:8">
      <c r="A375" s="30" t="s">
        <v>195</v>
      </c>
      <c r="B375" s="50" t="s">
        <v>122</v>
      </c>
      <c r="C375" t="s">
        <v>611</v>
      </c>
      <c r="D375" s="49">
        <v>52</v>
      </c>
      <c r="E375" s="49">
        <v>30</v>
      </c>
      <c r="F375" s="49">
        <v>33</v>
      </c>
      <c r="G375" s="49">
        <v>83</v>
      </c>
      <c r="H375" s="49">
        <v>114</v>
      </c>
    </row>
    <row r="376" spans="1:8">
      <c r="A376" s="30" t="s">
        <v>199</v>
      </c>
      <c r="B376" s="50" t="s">
        <v>122</v>
      </c>
      <c r="C376" t="s">
        <v>612</v>
      </c>
      <c r="D376" s="49">
        <v>6</v>
      </c>
      <c r="E376" s="49">
        <v>0</v>
      </c>
      <c r="F376" s="49">
        <v>39</v>
      </c>
      <c r="G376" s="49">
        <v>64</v>
      </c>
      <c r="H376" s="49">
        <v>5</v>
      </c>
    </row>
    <row r="377" spans="1:8">
      <c r="A377" s="30" t="s">
        <v>197</v>
      </c>
      <c r="B377" s="50" t="s">
        <v>122</v>
      </c>
      <c r="C377" t="s">
        <v>613</v>
      </c>
      <c r="D377" s="49">
        <v>45</v>
      </c>
      <c r="E377" s="49">
        <v>31</v>
      </c>
      <c r="F377" s="49">
        <v>5</v>
      </c>
      <c r="G377" s="49">
        <v>16</v>
      </c>
      <c r="H377" s="49">
        <v>27</v>
      </c>
    </row>
    <row r="378" spans="1:8">
      <c r="A378" s="30" t="s">
        <v>191</v>
      </c>
      <c r="B378" s="43" t="s">
        <v>130</v>
      </c>
      <c r="C378" t="s">
        <v>614</v>
      </c>
      <c r="D378" s="49">
        <v>22</v>
      </c>
      <c r="E378" s="49">
        <v>26</v>
      </c>
      <c r="F378" s="49">
        <v>7</v>
      </c>
      <c r="G378" s="49">
        <v>0</v>
      </c>
      <c r="H378" s="49">
        <v>18</v>
      </c>
    </row>
    <row r="379" spans="1:8">
      <c r="A379" s="30" t="s">
        <v>192</v>
      </c>
      <c r="B379" s="43" t="s">
        <v>130</v>
      </c>
      <c r="C379" t="s">
        <v>615</v>
      </c>
      <c r="D379" s="49">
        <v>14</v>
      </c>
      <c r="E379" s="49">
        <v>28</v>
      </c>
      <c r="F379" s="49">
        <v>35</v>
      </c>
      <c r="G379" s="49">
        <v>25</v>
      </c>
      <c r="H379" s="49">
        <v>21</v>
      </c>
    </row>
    <row r="380" spans="1:8">
      <c r="A380" s="30" t="s">
        <v>195</v>
      </c>
      <c r="B380" s="51" t="s">
        <v>130</v>
      </c>
      <c r="C380" t="s">
        <v>616</v>
      </c>
      <c r="D380" s="49">
        <v>31</v>
      </c>
      <c r="E380" s="49">
        <v>54</v>
      </c>
      <c r="F380" s="49">
        <v>63</v>
      </c>
      <c r="G380" s="49">
        <v>83</v>
      </c>
      <c r="H380" s="49">
        <v>40</v>
      </c>
    </row>
    <row r="381" spans="1:8">
      <c r="A381" s="30" t="s">
        <v>199</v>
      </c>
      <c r="B381" s="50" t="s">
        <v>130</v>
      </c>
      <c r="C381" t="s">
        <v>617</v>
      </c>
      <c r="D381" s="49">
        <v>71</v>
      </c>
      <c r="E381" s="49">
        <v>31</v>
      </c>
      <c r="F381" s="49">
        <v>66</v>
      </c>
      <c r="G381" s="49">
        <v>69</v>
      </c>
      <c r="H381" s="49">
        <v>75</v>
      </c>
    </row>
    <row r="382" spans="1:8">
      <c r="A382" s="30" t="s">
        <v>197</v>
      </c>
      <c r="B382" s="50" t="s">
        <v>130</v>
      </c>
      <c r="C382" t="s">
        <v>618</v>
      </c>
      <c r="D382" s="49">
        <v>62</v>
      </c>
      <c r="E382" s="49">
        <v>40</v>
      </c>
      <c r="F382" s="49">
        <v>33</v>
      </c>
      <c r="G382" s="49">
        <v>66</v>
      </c>
      <c r="H382" s="49">
        <v>52</v>
      </c>
    </row>
    <row r="383" spans="1:8">
      <c r="A383" s="30" t="s">
        <v>191</v>
      </c>
      <c r="B383" s="50" t="s">
        <v>139</v>
      </c>
      <c r="C383" t="s">
        <v>619</v>
      </c>
      <c r="D383" s="49">
        <v>8</v>
      </c>
      <c r="E383" s="49">
        <v>27</v>
      </c>
      <c r="F383" s="49">
        <v>5</v>
      </c>
      <c r="G383" s="49">
        <v>3</v>
      </c>
      <c r="H383" s="49">
        <v>6</v>
      </c>
    </row>
    <row r="384" spans="1:8">
      <c r="A384" s="30" t="s">
        <v>192</v>
      </c>
      <c r="B384" s="50" t="s">
        <v>139</v>
      </c>
      <c r="C384" t="s">
        <v>620</v>
      </c>
      <c r="D384" s="49">
        <v>8</v>
      </c>
      <c r="E384" s="49">
        <v>23</v>
      </c>
      <c r="F384" s="49">
        <v>7</v>
      </c>
      <c r="G384" s="49">
        <v>17</v>
      </c>
      <c r="H384" s="49">
        <v>3</v>
      </c>
    </row>
    <row r="385" spans="1:8">
      <c r="A385" s="30" t="s">
        <v>195</v>
      </c>
      <c r="B385" s="50" t="s">
        <v>139</v>
      </c>
      <c r="C385" t="s">
        <v>621</v>
      </c>
      <c r="D385" s="49">
        <v>27</v>
      </c>
      <c r="E385" s="49">
        <v>24</v>
      </c>
      <c r="F385" s="49">
        <v>31</v>
      </c>
      <c r="G385" s="49">
        <v>29</v>
      </c>
      <c r="H385" s="49">
        <v>40</v>
      </c>
    </row>
    <row r="386" spans="1:8">
      <c r="A386" s="30" t="s">
        <v>199</v>
      </c>
      <c r="B386" s="50" t="s">
        <v>139</v>
      </c>
      <c r="C386" t="s">
        <v>622</v>
      </c>
      <c r="D386" s="49">
        <v>27</v>
      </c>
      <c r="E386" s="49">
        <v>31</v>
      </c>
      <c r="F386" s="49">
        <v>30</v>
      </c>
      <c r="G386" s="49">
        <v>29</v>
      </c>
      <c r="H386" s="49">
        <v>34</v>
      </c>
    </row>
    <row r="387" spans="1:8">
      <c r="A387" s="30" t="s">
        <v>197</v>
      </c>
      <c r="B387" s="50" t="s">
        <v>139</v>
      </c>
      <c r="C387" t="s">
        <v>623</v>
      </c>
      <c r="D387" s="49">
        <v>24</v>
      </c>
      <c r="E387" s="49">
        <v>3</v>
      </c>
      <c r="F387" s="49">
        <v>16</v>
      </c>
      <c r="G387" s="49">
        <v>8</v>
      </c>
      <c r="H387" s="49">
        <v>30</v>
      </c>
    </row>
    <row r="388" spans="1:8">
      <c r="A388" s="30" t="s">
        <v>191</v>
      </c>
      <c r="B388" s="50" t="s">
        <v>107</v>
      </c>
      <c r="C388" t="s">
        <v>624</v>
      </c>
      <c r="D388" s="49">
        <v>27</v>
      </c>
      <c r="E388" s="49">
        <v>36</v>
      </c>
      <c r="F388" s="49">
        <v>26</v>
      </c>
      <c r="G388" s="49">
        <v>36</v>
      </c>
      <c r="H388" s="49">
        <v>21</v>
      </c>
    </row>
    <row r="389" spans="1:8">
      <c r="A389" s="30" t="s">
        <v>192</v>
      </c>
      <c r="B389" s="50" t="s">
        <v>107</v>
      </c>
      <c r="C389" t="s">
        <v>625</v>
      </c>
      <c r="D389" s="49">
        <v>24</v>
      </c>
      <c r="E389" s="49">
        <v>27</v>
      </c>
      <c r="F389" s="49">
        <v>22</v>
      </c>
      <c r="G389" s="49">
        <v>30</v>
      </c>
      <c r="H389" s="49">
        <v>47</v>
      </c>
    </row>
    <row r="390" spans="1:8">
      <c r="A390" s="30" t="s">
        <v>195</v>
      </c>
      <c r="B390" s="50" t="s">
        <v>107</v>
      </c>
      <c r="C390" t="s">
        <v>626</v>
      </c>
      <c r="D390" s="49">
        <v>62</v>
      </c>
      <c r="E390" s="49">
        <v>49</v>
      </c>
      <c r="F390" s="49">
        <v>35</v>
      </c>
      <c r="G390" s="49">
        <v>40</v>
      </c>
      <c r="H390" s="49">
        <v>47</v>
      </c>
    </row>
    <row r="391" spans="1:8">
      <c r="A391" s="30" t="s">
        <v>199</v>
      </c>
      <c r="B391" s="50" t="s">
        <v>107</v>
      </c>
      <c r="C391" t="s">
        <v>627</v>
      </c>
      <c r="D391" s="49">
        <v>83</v>
      </c>
      <c r="E391" s="49">
        <v>68</v>
      </c>
      <c r="F391" s="49">
        <v>42</v>
      </c>
      <c r="G391" s="49">
        <v>69</v>
      </c>
      <c r="H391" s="49">
        <v>41</v>
      </c>
    </row>
    <row r="392" spans="1:8">
      <c r="A392" s="30" t="s">
        <v>197</v>
      </c>
      <c r="B392" s="50" t="s">
        <v>107</v>
      </c>
      <c r="C392" t="s">
        <v>628</v>
      </c>
      <c r="D392" s="49">
        <v>80</v>
      </c>
      <c r="E392" s="49">
        <v>88</v>
      </c>
      <c r="F392" s="49">
        <v>55</v>
      </c>
      <c r="G392" s="49">
        <v>84</v>
      </c>
      <c r="H392" s="49">
        <v>176</v>
      </c>
    </row>
    <row r="393" spans="1:8">
      <c r="A393" s="30" t="s">
        <v>191</v>
      </c>
      <c r="B393" s="50" t="s">
        <v>150</v>
      </c>
      <c r="C393" t="s">
        <v>629</v>
      </c>
      <c r="D393" s="49">
        <v>168</v>
      </c>
      <c r="E393" s="49">
        <v>54</v>
      </c>
      <c r="F393" s="49">
        <v>49</v>
      </c>
      <c r="G393" s="49">
        <v>84</v>
      </c>
      <c r="H393" s="49">
        <v>37</v>
      </c>
    </row>
    <row r="394" spans="1:8">
      <c r="A394" s="30" t="s">
        <v>192</v>
      </c>
      <c r="B394" s="50" t="s">
        <v>150</v>
      </c>
      <c r="C394" t="s">
        <v>630</v>
      </c>
      <c r="D394" s="49">
        <v>29</v>
      </c>
      <c r="E394" s="49">
        <v>42</v>
      </c>
      <c r="F394" s="49">
        <v>35</v>
      </c>
      <c r="G394" s="49">
        <v>31</v>
      </c>
      <c r="H394" s="49">
        <v>72</v>
      </c>
    </row>
    <row r="395" spans="1:8">
      <c r="A395" s="30" t="s">
        <v>195</v>
      </c>
      <c r="B395" s="50" t="s">
        <v>150</v>
      </c>
      <c r="C395" t="s">
        <v>631</v>
      </c>
      <c r="D395" s="49">
        <v>53</v>
      </c>
      <c r="E395" s="49">
        <v>70</v>
      </c>
      <c r="F395" s="49">
        <v>76</v>
      </c>
      <c r="G395" s="49">
        <v>128</v>
      </c>
      <c r="H395" s="49">
        <v>76</v>
      </c>
    </row>
    <row r="396" spans="1:8">
      <c r="A396" s="30" t="s">
        <v>199</v>
      </c>
      <c r="B396" s="43" t="s">
        <v>150</v>
      </c>
      <c r="C396" t="s">
        <v>632</v>
      </c>
      <c r="D396" s="49">
        <v>56</v>
      </c>
      <c r="E396" s="49">
        <v>118</v>
      </c>
      <c r="F396" s="49">
        <v>86</v>
      </c>
      <c r="G396" s="49">
        <v>138</v>
      </c>
      <c r="H396" s="49">
        <v>162</v>
      </c>
    </row>
    <row r="397" spans="1:8">
      <c r="A397" s="30" t="s">
        <v>197</v>
      </c>
      <c r="B397" s="43" t="s">
        <v>150</v>
      </c>
      <c r="C397" t="s">
        <v>633</v>
      </c>
      <c r="D397" s="49">
        <v>75</v>
      </c>
      <c r="E397" s="49">
        <v>61</v>
      </c>
      <c r="F397" s="49">
        <v>115</v>
      </c>
      <c r="G397" s="49">
        <v>92</v>
      </c>
      <c r="H397" s="49">
        <v>90</v>
      </c>
    </row>
    <row r="398" spans="1:8">
      <c r="A398" s="30" t="s">
        <v>191</v>
      </c>
      <c r="B398" s="51" t="s">
        <v>119</v>
      </c>
      <c r="C398" t="s">
        <v>634</v>
      </c>
      <c r="D398" s="49">
        <v>15</v>
      </c>
      <c r="E398" s="49">
        <v>86</v>
      </c>
      <c r="F398" s="49">
        <v>47</v>
      </c>
      <c r="G398" s="49">
        <v>5</v>
      </c>
      <c r="H398" s="49">
        <v>23</v>
      </c>
    </row>
    <row r="399" spans="1:8">
      <c r="A399" s="30" t="s">
        <v>192</v>
      </c>
      <c r="B399" s="50" t="s">
        <v>119</v>
      </c>
      <c r="C399" t="s">
        <v>635</v>
      </c>
      <c r="D399" s="49">
        <v>26</v>
      </c>
      <c r="E399" s="49">
        <v>25</v>
      </c>
      <c r="F399" s="49">
        <v>28</v>
      </c>
      <c r="G399" s="49">
        <v>31</v>
      </c>
      <c r="H399" s="49">
        <v>26</v>
      </c>
    </row>
    <row r="400" spans="1:8">
      <c r="A400" s="30" t="s">
        <v>195</v>
      </c>
      <c r="B400" s="50" t="s">
        <v>119</v>
      </c>
      <c r="C400" t="s">
        <v>636</v>
      </c>
      <c r="D400" s="49">
        <v>40</v>
      </c>
      <c r="E400" s="49">
        <v>41</v>
      </c>
      <c r="F400" s="49">
        <v>26</v>
      </c>
      <c r="G400" s="49">
        <v>38</v>
      </c>
      <c r="H400" s="49">
        <v>47</v>
      </c>
    </row>
    <row r="401" spans="1:8">
      <c r="A401" s="30" t="s">
        <v>199</v>
      </c>
      <c r="B401" s="50" t="s">
        <v>119</v>
      </c>
      <c r="C401" t="s">
        <v>637</v>
      </c>
      <c r="D401" s="49">
        <v>112</v>
      </c>
      <c r="E401" s="49">
        <v>60</v>
      </c>
      <c r="F401" s="49">
        <v>67</v>
      </c>
      <c r="G401" s="49">
        <v>98</v>
      </c>
      <c r="H401" s="49">
        <v>90</v>
      </c>
    </row>
    <row r="402" spans="1:8">
      <c r="A402" s="30" t="s">
        <v>197</v>
      </c>
      <c r="B402" s="50" t="s">
        <v>119</v>
      </c>
      <c r="C402" t="s">
        <v>638</v>
      </c>
      <c r="D402" s="49">
        <v>27</v>
      </c>
      <c r="E402" s="49">
        <v>13</v>
      </c>
      <c r="F402" s="49">
        <v>9</v>
      </c>
      <c r="G402" s="49">
        <v>2</v>
      </c>
      <c r="H402" s="49">
        <v>5</v>
      </c>
    </row>
    <row r="403" spans="1:8">
      <c r="A403" s="30" t="s">
        <v>191</v>
      </c>
      <c r="B403" s="50" t="s">
        <v>160</v>
      </c>
      <c r="C403" t="s">
        <v>639</v>
      </c>
      <c r="D403" s="49">
        <v>0</v>
      </c>
      <c r="E403" s="49">
        <v>0</v>
      </c>
      <c r="F403" s="49">
        <v>0</v>
      </c>
      <c r="G403" s="49">
        <v>0</v>
      </c>
      <c r="H403" s="49">
        <v>0</v>
      </c>
    </row>
    <row r="404" spans="1:8">
      <c r="A404" s="30" t="s">
        <v>192</v>
      </c>
      <c r="B404" s="50" t="s">
        <v>160</v>
      </c>
      <c r="C404" t="s">
        <v>640</v>
      </c>
      <c r="D404" s="49">
        <v>19</v>
      </c>
      <c r="E404" s="49">
        <v>22</v>
      </c>
      <c r="F404" s="49">
        <v>29</v>
      </c>
      <c r="G404" s="49">
        <v>26</v>
      </c>
      <c r="H404" s="49">
        <v>16</v>
      </c>
    </row>
    <row r="405" spans="1:8">
      <c r="A405" s="30" t="s">
        <v>195</v>
      </c>
      <c r="B405" s="50" t="s">
        <v>160</v>
      </c>
      <c r="C405" t="s">
        <v>641</v>
      </c>
      <c r="D405" s="49">
        <v>69</v>
      </c>
      <c r="E405" s="49">
        <v>42</v>
      </c>
      <c r="F405" s="49">
        <v>90</v>
      </c>
      <c r="G405" s="49">
        <v>81</v>
      </c>
      <c r="H405" s="49">
        <v>60</v>
      </c>
    </row>
    <row r="406" spans="1:8">
      <c r="A406" s="30" t="s">
        <v>199</v>
      </c>
      <c r="B406" s="50" t="s">
        <v>160</v>
      </c>
      <c r="C406" t="s">
        <v>642</v>
      </c>
      <c r="D406" s="49">
        <v>70</v>
      </c>
      <c r="E406" s="49">
        <v>65</v>
      </c>
      <c r="F406" s="49">
        <v>69</v>
      </c>
      <c r="G406" s="49">
        <v>43</v>
      </c>
      <c r="H406" s="49">
        <v>75</v>
      </c>
    </row>
    <row r="407" spans="1:8">
      <c r="A407" s="30" t="s">
        <v>197</v>
      </c>
      <c r="B407" s="50" t="s">
        <v>160</v>
      </c>
      <c r="C407" t="s">
        <v>643</v>
      </c>
      <c r="D407" s="49">
        <v>28</v>
      </c>
      <c r="E407" s="49">
        <v>19</v>
      </c>
      <c r="F407" s="49">
        <v>26</v>
      </c>
      <c r="G407" s="49">
        <v>27</v>
      </c>
      <c r="H407" s="49">
        <v>73</v>
      </c>
    </row>
    <row r="408" spans="1:8">
      <c r="A408" s="30" t="s">
        <v>191</v>
      </c>
      <c r="B408" s="50" t="s">
        <v>167</v>
      </c>
      <c r="C408" t="s">
        <v>644</v>
      </c>
      <c r="D408" s="49">
        <v>48</v>
      </c>
      <c r="E408" s="49">
        <v>20</v>
      </c>
      <c r="F408" s="49">
        <v>31</v>
      </c>
      <c r="G408" s="49">
        <v>49</v>
      </c>
      <c r="H408" s="49">
        <v>43</v>
      </c>
    </row>
    <row r="409" spans="1:8">
      <c r="A409" s="30" t="s">
        <v>192</v>
      </c>
      <c r="B409" s="50" t="s">
        <v>167</v>
      </c>
      <c r="C409" t="s">
        <v>645</v>
      </c>
      <c r="D409" s="49">
        <v>25</v>
      </c>
      <c r="E409" s="49">
        <v>25</v>
      </c>
      <c r="F409" s="49">
        <v>31</v>
      </c>
      <c r="G409" s="49">
        <v>31</v>
      </c>
      <c r="H409" s="49">
        <v>24</v>
      </c>
    </row>
    <row r="410" spans="1:8">
      <c r="A410" s="30" t="s">
        <v>195</v>
      </c>
      <c r="B410" s="50" t="s">
        <v>167</v>
      </c>
      <c r="C410" t="s">
        <v>646</v>
      </c>
      <c r="D410" s="49">
        <v>30</v>
      </c>
      <c r="E410" s="49">
        <v>45</v>
      </c>
      <c r="F410" s="49">
        <v>49</v>
      </c>
      <c r="G410" s="49">
        <v>47</v>
      </c>
      <c r="H410" s="49">
        <v>59</v>
      </c>
    </row>
    <row r="411" spans="1:8">
      <c r="A411" s="30" t="s">
        <v>199</v>
      </c>
      <c r="B411" s="50" t="s">
        <v>167</v>
      </c>
      <c r="C411" t="s">
        <v>647</v>
      </c>
      <c r="D411" s="49">
        <v>49</v>
      </c>
      <c r="E411" s="49">
        <v>75</v>
      </c>
      <c r="F411" s="49">
        <v>89</v>
      </c>
      <c r="G411" s="49">
        <v>79</v>
      </c>
      <c r="H411" s="49">
        <v>57</v>
      </c>
    </row>
    <row r="412" spans="1:8">
      <c r="A412" s="30" t="s">
        <v>197</v>
      </c>
      <c r="B412" s="50" t="s">
        <v>167</v>
      </c>
      <c r="C412" t="s">
        <v>648</v>
      </c>
      <c r="D412" s="49">
        <v>81</v>
      </c>
      <c r="E412" s="49">
        <v>99</v>
      </c>
      <c r="F412" s="49">
        <v>111</v>
      </c>
      <c r="G412" s="49">
        <v>111</v>
      </c>
      <c r="H412" s="49">
        <v>101</v>
      </c>
    </row>
    <row r="413" spans="1:8">
      <c r="A413" s="30" t="s">
        <v>191</v>
      </c>
      <c r="B413" s="50" t="s">
        <v>125</v>
      </c>
      <c r="C413" t="s">
        <v>649</v>
      </c>
      <c r="D413" s="49">
        <v>0</v>
      </c>
      <c r="E413" s="49">
        <v>0</v>
      </c>
      <c r="F413" s="49">
        <v>0</v>
      </c>
      <c r="G413" s="49">
        <v>0</v>
      </c>
      <c r="H413" s="49">
        <v>0</v>
      </c>
    </row>
    <row r="414" spans="1:8">
      <c r="A414" s="30" t="s">
        <v>192</v>
      </c>
      <c r="B414" s="43" t="s">
        <v>125</v>
      </c>
      <c r="C414" t="s">
        <v>650</v>
      </c>
      <c r="D414" s="49">
        <v>0</v>
      </c>
      <c r="E414" s="49">
        <v>0</v>
      </c>
      <c r="F414" s="49">
        <v>0</v>
      </c>
      <c r="G414" s="49">
        <v>0</v>
      </c>
      <c r="H414" s="49">
        <v>0</v>
      </c>
    </row>
    <row r="415" spans="1:8">
      <c r="A415" s="30" t="s">
        <v>195</v>
      </c>
      <c r="B415" s="43" t="s">
        <v>125</v>
      </c>
      <c r="C415" t="s">
        <v>651</v>
      </c>
      <c r="D415" s="49">
        <v>0</v>
      </c>
      <c r="E415" s="49">
        <v>0</v>
      </c>
      <c r="F415" s="49">
        <v>18</v>
      </c>
      <c r="G415" s="49">
        <v>0</v>
      </c>
      <c r="H415" s="49">
        <v>0</v>
      </c>
    </row>
    <row r="416" spans="1:8">
      <c r="A416" s="30" t="s">
        <v>199</v>
      </c>
      <c r="B416" s="51" t="s">
        <v>125</v>
      </c>
      <c r="C416" t="s">
        <v>652</v>
      </c>
      <c r="D416" s="49">
        <v>0</v>
      </c>
      <c r="E416" s="49">
        <v>0</v>
      </c>
      <c r="F416" s="49">
        <v>0</v>
      </c>
      <c r="G416" s="49">
        <v>0</v>
      </c>
      <c r="H416" s="49">
        <v>0</v>
      </c>
    </row>
    <row r="417" spans="1:8">
      <c r="A417" s="30" t="s">
        <v>197</v>
      </c>
      <c r="B417" s="50" t="s">
        <v>125</v>
      </c>
      <c r="C417" t="s">
        <v>653</v>
      </c>
      <c r="D417" s="49">
        <v>0</v>
      </c>
      <c r="E417" s="49">
        <v>0</v>
      </c>
      <c r="F417" s="49">
        <v>2</v>
      </c>
      <c r="G417" s="49">
        <v>0</v>
      </c>
      <c r="H417" s="49">
        <v>0</v>
      </c>
    </row>
    <row r="418" spans="1:8">
      <c r="A418" s="30" t="s">
        <v>191</v>
      </c>
      <c r="B418" s="64" t="s">
        <v>87</v>
      </c>
      <c r="C418" t="s">
        <v>654</v>
      </c>
      <c r="D418" s="49">
        <v>168</v>
      </c>
      <c r="E418" s="49">
        <v>86</v>
      </c>
      <c r="F418" s="49">
        <v>49</v>
      </c>
      <c r="G418" s="49">
        <v>84</v>
      </c>
      <c r="H418" s="49">
        <v>43</v>
      </c>
    </row>
    <row r="419" spans="1:8">
      <c r="A419" s="30" t="s">
        <v>192</v>
      </c>
      <c r="B419" s="64" t="s">
        <v>87</v>
      </c>
      <c r="C419" t="s">
        <v>655</v>
      </c>
      <c r="D419" s="49">
        <v>36</v>
      </c>
      <c r="E419" s="49">
        <v>42</v>
      </c>
      <c r="F419" s="49">
        <v>46</v>
      </c>
      <c r="G419" s="49">
        <v>31</v>
      </c>
      <c r="H419" s="49">
        <v>72</v>
      </c>
    </row>
    <row r="420" spans="1:8">
      <c r="A420" s="30" t="s">
        <v>195</v>
      </c>
      <c r="B420" s="64" t="s">
        <v>87</v>
      </c>
      <c r="C420" t="s">
        <v>656</v>
      </c>
      <c r="D420" s="49">
        <v>69</v>
      </c>
      <c r="E420" s="49">
        <v>70</v>
      </c>
      <c r="F420" s="49">
        <v>90</v>
      </c>
      <c r="G420" s="49">
        <v>128</v>
      </c>
      <c r="H420" s="49">
        <v>114</v>
      </c>
    </row>
    <row r="421" spans="1:8">
      <c r="A421" s="30" t="s">
        <v>199</v>
      </c>
      <c r="B421" s="64" t="s">
        <v>87</v>
      </c>
      <c r="C421" t="s">
        <v>657</v>
      </c>
      <c r="D421" s="49">
        <v>112</v>
      </c>
      <c r="E421" s="49">
        <v>118</v>
      </c>
      <c r="F421" s="49">
        <v>97</v>
      </c>
      <c r="G421" s="49">
        <v>138</v>
      </c>
      <c r="H421" s="49">
        <v>162</v>
      </c>
    </row>
    <row r="422" spans="1:8">
      <c r="A422" s="30" t="s">
        <v>197</v>
      </c>
      <c r="B422" s="64" t="s">
        <v>87</v>
      </c>
      <c r="C422" t="s">
        <v>658</v>
      </c>
      <c r="D422" s="49">
        <v>83</v>
      </c>
      <c r="E422" s="49">
        <v>99</v>
      </c>
      <c r="F422" s="49">
        <v>115</v>
      </c>
      <c r="G422" s="49">
        <v>111</v>
      </c>
      <c r="H422" s="49">
        <v>176</v>
      </c>
    </row>
    <row r="423" spans="1:8">
      <c r="A423" s="30" t="s">
        <v>191</v>
      </c>
      <c r="B423" s="50" t="s">
        <v>134</v>
      </c>
      <c r="C423" t="s">
        <v>659</v>
      </c>
      <c r="D423" s="49">
        <v>0</v>
      </c>
      <c r="E423" s="49">
        <v>0</v>
      </c>
      <c r="F423" s="49">
        <v>2</v>
      </c>
      <c r="G423" s="49">
        <v>0</v>
      </c>
      <c r="H423" s="49">
        <v>0</v>
      </c>
    </row>
    <row r="424" spans="1:8">
      <c r="A424" s="30" t="s">
        <v>192</v>
      </c>
      <c r="B424" s="50" t="s">
        <v>134</v>
      </c>
      <c r="C424" t="s">
        <v>660</v>
      </c>
      <c r="D424" s="49">
        <v>0</v>
      </c>
      <c r="E424" s="49">
        <v>0</v>
      </c>
      <c r="F424" s="49">
        <v>0</v>
      </c>
      <c r="G424" s="49">
        <v>0</v>
      </c>
      <c r="H424" s="49">
        <v>0</v>
      </c>
    </row>
    <row r="425" spans="1:8">
      <c r="A425" s="30" t="s">
        <v>195</v>
      </c>
      <c r="B425" s="50" t="s">
        <v>134</v>
      </c>
      <c r="C425" t="s">
        <v>661</v>
      </c>
      <c r="D425" s="49">
        <v>0</v>
      </c>
      <c r="E425" s="49">
        <v>0</v>
      </c>
      <c r="F425" s="49">
        <v>0</v>
      </c>
      <c r="G425" s="49">
        <v>19</v>
      </c>
      <c r="H425" s="49">
        <v>0</v>
      </c>
    </row>
    <row r="426" spans="1:8">
      <c r="A426" s="30" t="s">
        <v>199</v>
      </c>
      <c r="B426" s="50" t="s">
        <v>134</v>
      </c>
      <c r="C426" t="s">
        <v>662</v>
      </c>
      <c r="D426" s="49">
        <v>0</v>
      </c>
      <c r="E426" s="49">
        <v>0</v>
      </c>
      <c r="F426" s="49">
        <v>0</v>
      </c>
      <c r="G426" s="49">
        <v>2</v>
      </c>
      <c r="H426" s="49">
        <v>0</v>
      </c>
    </row>
    <row r="427" spans="1:8">
      <c r="A427" s="30" t="s">
        <v>197</v>
      </c>
      <c r="B427" s="50" t="s">
        <v>134</v>
      </c>
      <c r="C427" t="s">
        <v>663</v>
      </c>
      <c r="D427" s="49">
        <v>0</v>
      </c>
      <c r="E427" s="49">
        <v>0</v>
      </c>
      <c r="F427" s="49">
        <v>0</v>
      </c>
      <c r="G427" s="49">
        <v>0</v>
      </c>
      <c r="H427" s="49">
        <v>1</v>
      </c>
    </row>
    <row r="428" spans="1:8">
      <c r="A428" s="30" t="s">
        <v>191</v>
      </c>
      <c r="B428" s="50" t="s">
        <v>141</v>
      </c>
      <c r="C428" t="s">
        <v>664</v>
      </c>
      <c r="D428" s="49">
        <v>0</v>
      </c>
      <c r="E428" s="49">
        <v>0</v>
      </c>
      <c r="F428" s="49">
        <v>7</v>
      </c>
      <c r="G428" s="49">
        <v>0</v>
      </c>
      <c r="H428" s="49">
        <v>0</v>
      </c>
    </row>
    <row r="429" spans="1:8">
      <c r="A429" s="30" t="s">
        <v>192</v>
      </c>
      <c r="B429" s="50" t="s">
        <v>141</v>
      </c>
      <c r="C429" t="s">
        <v>665</v>
      </c>
      <c r="D429" s="49">
        <v>36</v>
      </c>
      <c r="E429" s="49">
        <v>29</v>
      </c>
      <c r="F429" s="49">
        <v>46</v>
      </c>
      <c r="G429" s="49">
        <v>22</v>
      </c>
      <c r="H429" s="49">
        <v>24</v>
      </c>
    </row>
    <row r="430" spans="1:8">
      <c r="A430" s="30" t="s">
        <v>195</v>
      </c>
      <c r="B430" s="50" t="s">
        <v>141</v>
      </c>
      <c r="C430" t="s">
        <v>666</v>
      </c>
      <c r="D430" s="49">
        <v>0</v>
      </c>
      <c r="E430" s="49">
        <v>0</v>
      </c>
      <c r="F430" s="49">
        <v>0</v>
      </c>
      <c r="G430" s="49">
        <v>0</v>
      </c>
      <c r="H430" s="49">
        <v>0</v>
      </c>
    </row>
    <row r="431" spans="1:8">
      <c r="A431" s="30" t="s">
        <v>199</v>
      </c>
      <c r="B431" s="50" t="s">
        <v>141</v>
      </c>
      <c r="C431" t="s">
        <v>667</v>
      </c>
      <c r="D431" s="49">
        <v>43</v>
      </c>
      <c r="E431" s="49">
        <v>92</v>
      </c>
      <c r="F431" s="49">
        <v>97</v>
      </c>
      <c r="G431" s="49">
        <v>54</v>
      </c>
      <c r="H431" s="49">
        <v>82</v>
      </c>
    </row>
    <row r="432" spans="1:8">
      <c r="A432" s="30" t="s">
        <v>197</v>
      </c>
      <c r="B432" s="43" t="s">
        <v>141</v>
      </c>
      <c r="C432" t="s">
        <v>668</v>
      </c>
      <c r="D432" s="49">
        <v>83</v>
      </c>
      <c r="E432" s="49">
        <v>67</v>
      </c>
      <c r="F432" s="49">
        <v>55</v>
      </c>
      <c r="G432" s="49">
        <v>111</v>
      </c>
      <c r="H432" s="49">
        <v>48</v>
      </c>
    </row>
    <row r="433" spans="1:8">
      <c r="A433" s="30" t="s">
        <v>191</v>
      </c>
      <c r="B433" s="43" t="s">
        <v>145</v>
      </c>
      <c r="C433" t="s">
        <v>669</v>
      </c>
      <c r="D433" s="49">
        <v>0</v>
      </c>
      <c r="E433" s="49">
        <v>0</v>
      </c>
      <c r="F433" s="49">
        <v>15</v>
      </c>
      <c r="G433" s="49">
        <v>0</v>
      </c>
      <c r="H433" s="49">
        <v>0</v>
      </c>
    </row>
    <row r="434" spans="1:8">
      <c r="A434" s="30" t="s">
        <v>192</v>
      </c>
      <c r="B434" s="51" t="s">
        <v>145</v>
      </c>
      <c r="C434" t="s">
        <v>670</v>
      </c>
      <c r="D434" s="49">
        <v>25</v>
      </c>
      <c r="E434" s="49">
        <v>0</v>
      </c>
      <c r="F434" s="49">
        <v>0</v>
      </c>
      <c r="G434" s="49">
        <v>0</v>
      </c>
      <c r="H434" s="49">
        <v>0</v>
      </c>
    </row>
    <row r="435" spans="1:8">
      <c r="A435" s="30" t="s">
        <v>195</v>
      </c>
      <c r="B435" s="50" t="s">
        <v>145</v>
      </c>
      <c r="C435" t="s">
        <v>671</v>
      </c>
      <c r="D435" s="49">
        <v>0</v>
      </c>
      <c r="E435" s="49">
        <v>0</v>
      </c>
      <c r="F435" s="49">
        <v>0</v>
      </c>
      <c r="G435" s="49">
        <v>0</v>
      </c>
      <c r="H435" s="49">
        <v>0</v>
      </c>
    </row>
    <row r="436" spans="1:8">
      <c r="A436" s="30" t="s">
        <v>199</v>
      </c>
      <c r="B436" s="50" t="s">
        <v>145</v>
      </c>
      <c r="C436" t="s">
        <v>672</v>
      </c>
      <c r="D436" s="49">
        <v>0</v>
      </c>
      <c r="E436" s="49">
        <v>0</v>
      </c>
      <c r="F436" s="49">
        <v>0</v>
      </c>
      <c r="G436" s="49">
        <v>0</v>
      </c>
      <c r="H436" s="49">
        <v>0</v>
      </c>
    </row>
    <row r="437" spans="1:8">
      <c r="A437" s="30" t="s">
        <v>197</v>
      </c>
      <c r="B437" s="50" t="s">
        <v>145</v>
      </c>
      <c r="C437" t="s">
        <v>673</v>
      </c>
      <c r="D437" s="49">
        <v>9</v>
      </c>
      <c r="E437" s="49">
        <v>14</v>
      </c>
      <c r="F437" s="49">
        <v>3</v>
      </c>
      <c r="G437" s="49">
        <v>0</v>
      </c>
      <c r="H437" s="49">
        <v>9</v>
      </c>
    </row>
    <row r="438" spans="1:8">
      <c r="A438" s="30" t="s">
        <v>191</v>
      </c>
      <c r="B438" s="52" t="s">
        <v>486</v>
      </c>
      <c r="C438" t="s">
        <v>674</v>
      </c>
      <c r="D438" s="49">
        <v>27</v>
      </c>
      <c r="E438" s="49">
        <v>86</v>
      </c>
      <c r="F438" s="49">
        <v>47</v>
      </c>
      <c r="G438" s="49">
        <v>36</v>
      </c>
      <c r="H438" s="49">
        <v>23</v>
      </c>
    </row>
    <row r="439" spans="1:8">
      <c r="A439" s="30" t="s">
        <v>192</v>
      </c>
      <c r="B439" s="52" t="s">
        <v>486</v>
      </c>
      <c r="C439" t="s">
        <v>675</v>
      </c>
      <c r="D439" s="49">
        <v>36</v>
      </c>
      <c r="E439" s="49">
        <v>29</v>
      </c>
      <c r="F439" s="49">
        <v>46</v>
      </c>
      <c r="G439" s="49">
        <v>31</v>
      </c>
      <c r="H439" s="49">
        <v>47</v>
      </c>
    </row>
    <row r="440" spans="1:8">
      <c r="A440" s="30" t="s">
        <v>195</v>
      </c>
      <c r="B440" s="52" t="s">
        <v>486</v>
      </c>
      <c r="C440" t="s">
        <v>676</v>
      </c>
      <c r="D440" s="49">
        <v>62</v>
      </c>
      <c r="E440" s="49">
        <v>49</v>
      </c>
      <c r="F440" s="49">
        <v>35</v>
      </c>
      <c r="G440" s="49">
        <v>40</v>
      </c>
      <c r="H440" s="49">
        <v>47</v>
      </c>
    </row>
    <row r="441" spans="1:8">
      <c r="A441" s="30" t="s">
        <v>199</v>
      </c>
      <c r="B441" s="52" t="s">
        <v>486</v>
      </c>
      <c r="C441" t="s">
        <v>677</v>
      </c>
      <c r="D441" s="49">
        <v>112</v>
      </c>
      <c r="E441" s="49">
        <v>92</v>
      </c>
      <c r="F441" s="49">
        <v>97</v>
      </c>
      <c r="G441" s="49">
        <v>98</v>
      </c>
      <c r="H441" s="49">
        <v>90</v>
      </c>
    </row>
    <row r="442" spans="1:8">
      <c r="A442" s="30" t="s">
        <v>197</v>
      </c>
      <c r="B442" s="52" t="s">
        <v>486</v>
      </c>
      <c r="C442" t="s">
        <v>678</v>
      </c>
      <c r="D442" s="49">
        <v>83</v>
      </c>
      <c r="E442" s="49">
        <v>88</v>
      </c>
      <c r="F442" s="49">
        <v>55</v>
      </c>
      <c r="G442" s="49">
        <v>111</v>
      </c>
      <c r="H442" s="49">
        <v>176</v>
      </c>
    </row>
    <row r="443" spans="1:8">
      <c r="A443" s="30" t="s">
        <v>191</v>
      </c>
      <c r="B443" s="50" t="s">
        <v>505</v>
      </c>
      <c r="C443" t="s">
        <v>679</v>
      </c>
      <c r="D443" s="49">
        <v>48</v>
      </c>
      <c r="E443" s="49">
        <v>26</v>
      </c>
      <c r="F443" s="49">
        <v>31</v>
      </c>
      <c r="G443" s="49">
        <v>49</v>
      </c>
      <c r="H443" s="49">
        <v>43</v>
      </c>
    </row>
    <row r="444" spans="1:8">
      <c r="A444" s="30" t="s">
        <v>192</v>
      </c>
      <c r="B444" s="50" t="s">
        <v>505</v>
      </c>
      <c r="C444" t="s">
        <v>680</v>
      </c>
      <c r="D444" s="49">
        <v>25</v>
      </c>
      <c r="E444" s="49">
        <v>28</v>
      </c>
      <c r="F444" s="49">
        <v>35</v>
      </c>
      <c r="G444" s="49">
        <v>31</v>
      </c>
      <c r="H444" s="49">
        <v>24</v>
      </c>
    </row>
    <row r="445" spans="1:8">
      <c r="A445" s="30" t="s">
        <v>195</v>
      </c>
      <c r="B445" s="50" t="s">
        <v>505</v>
      </c>
      <c r="C445" t="s">
        <v>681</v>
      </c>
      <c r="D445" s="49">
        <v>52</v>
      </c>
      <c r="E445" s="49">
        <v>54</v>
      </c>
      <c r="F445" s="49">
        <v>63</v>
      </c>
      <c r="G445" s="49">
        <v>83</v>
      </c>
      <c r="H445" s="49">
        <v>114</v>
      </c>
    </row>
    <row r="446" spans="1:8">
      <c r="A446" s="30" t="s">
        <v>199</v>
      </c>
      <c r="B446" s="50" t="s">
        <v>505</v>
      </c>
      <c r="C446" t="s">
        <v>682</v>
      </c>
      <c r="D446" s="49">
        <v>71</v>
      </c>
      <c r="E446" s="49">
        <v>75</v>
      </c>
      <c r="F446" s="49">
        <v>89</v>
      </c>
      <c r="G446" s="49">
        <v>79</v>
      </c>
      <c r="H446" s="49">
        <v>75</v>
      </c>
    </row>
    <row r="447" spans="1:8">
      <c r="A447" s="30" t="s">
        <v>197</v>
      </c>
      <c r="B447" s="50" t="s">
        <v>505</v>
      </c>
      <c r="C447" t="s">
        <v>683</v>
      </c>
      <c r="D447" s="49">
        <v>81</v>
      </c>
      <c r="E447" s="49">
        <v>99</v>
      </c>
      <c r="F447" s="49">
        <v>111</v>
      </c>
      <c r="G447" s="49">
        <v>111</v>
      </c>
      <c r="H447" s="49">
        <v>101</v>
      </c>
    </row>
    <row r="448" spans="1:8">
      <c r="A448" s="30" t="s">
        <v>191</v>
      </c>
      <c r="B448" s="50" t="s">
        <v>543</v>
      </c>
      <c r="C448" t="s">
        <v>684</v>
      </c>
      <c r="D448" s="49">
        <v>168</v>
      </c>
      <c r="E448" s="49">
        <v>54</v>
      </c>
      <c r="F448" s="49">
        <v>49</v>
      </c>
      <c r="G448" s="49">
        <v>84</v>
      </c>
      <c r="H448" s="49">
        <v>37</v>
      </c>
    </row>
    <row r="449" spans="1:8">
      <c r="A449" s="30" t="s">
        <v>192</v>
      </c>
      <c r="B449" s="50" t="s">
        <v>543</v>
      </c>
      <c r="C449" t="s">
        <v>685</v>
      </c>
      <c r="D449" s="49">
        <v>29</v>
      </c>
      <c r="E449" s="49">
        <v>42</v>
      </c>
      <c r="F449" s="49">
        <v>35</v>
      </c>
      <c r="G449" s="49">
        <v>31</v>
      </c>
      <c r="H449" s="49">
        <v>72</v>
      </c>
    </row>
    <row r="450" spans="1:8">
      <c r="A450" s="30" t="s">
        <v>195</v>
      </c>
      <c r="B450" s="43" t="s">
        <v>543</v>
      </c>
      <c r="C450" t="s">
        <v>686</v>
      </c>
      <c r="D450" s="49">
        <v>69</v>
      </c>
      <c r="E450" s="49">
        <v>70</v>
      </c>
      <c r="F450" s="49">
        <v>90</v>
      </c>
      <c r="G450" s="49">
        <v>128</v>
      </c>
      <c r="H450" s="49">
        <v>76</v>
      </c>
    </row>
    <row r="451" spans="1:8">
      <c r="A451" s="30" t="s">
        <v>199</v>
      </c>
      <c r="B451" s="43" t="s">
        <v>543</v>
      </c>
      <c r="C451" t="s">
        <v>687</v>
      </c>
      <c r="D451" s="49">
        <v>70</v>
      </c>
      <c r="E451" s="49">
        <v>118</v>
      </c>
      <c r="F451" s="49">
        <v>86</v>
      </c>
      <c r="G451" s="49">
        <v>138</v>
      </c>
      <c r="H451" s="49">
        <v>162</v>
      </c>
    </row>
    <row r="452" spans="1:8">
      <c r="A452" s="30" t="s">
        <v>197</v>
      </c>
      <c r="B452" s="51" t="s">
        <v>543</v>
      </c>
      <c r="C452" t="s">
        <v>688</v>
      </c>
      <c r="D452" s="49">
        <v>75</v>
      </c>
      <c r="E452" s="49">
        <v>99</v>
      </c>
      <c r="F452" s="49">
        <v>115</v>
      </c>
      <c r="G452" s="49">
        <v>92</v>
      </c>
      <c r="H452" s="49">
        <v>90</v>
      </c>
    </row>
    <row r="453" spans="1:8">
      <c r="A453" s="30" t="s">
        <v>191</v>
      </c>
      <c r="B453" s="50" t="s">
        <v>189</v>
      </c>
      <c r="C453" t="s">
        <v>689</v>
      </c>
      <c r="D453" s="49">
        <v>0</v>
      </c>
      <c r="E453" s="49">
        <v>0</v>
      </c>
      <c r="F453" s="49">
        <v>0</v>
      </c>
      <c r="G453" s="49">
        <v>0</v>
      </c>
      <c r="H453" s="49">
        <v>0</v>
      </c>
    </row>
    <row r="454" spans="1:8">
      <c r="A454" s="30" t="s">
        <v>192</v>
      </c>
      <c r="B454" s="50" t="s">
        <v>189</v>
      </c>
      <c r="C454" t="s">
        <v>690</v>
      </c>
      <c r="D454" s="49">
        <v>0</v>
      </c>
      <c r="E454" s="49">
        <v>0</v>
      </c>
      <c r="F454" s="49">
        <v>0</v>
      </c>
      <c r="G454" s="49">
        <v>0</v>
      </c>
      <c r="H454" s="49">
        <v>0</v>
      </c>
    </row>
    <row r="455" spans="1:8">
      <c r="A455" s="30" t="s">
        <v>195</v>
      </c>
      <c r="B455" s="50" t="s">
        <v>189</v>
      </c>
      <c r="C455" t="s">
        <v>691</v>
      </c>
      <c r="D455" s="49">
        <v>0</v>
      </c>
      <c r="E455" s="49">
        <v>0</v>
      </c>
      <c r="F455" s="49">
        <v>0</v>
      </c>
      <c r="G455" s="49">
        <v>0</v>
      </c>
      <c r="H455" s="49">
        <v>0</v>
      </c>
    </row>
    <row r="456" spans="1:8">
      <c r="A456" s="30" t="s">
        <v>199</v>
      </c>
      <c r="B456" s="50" t="s">
        <v>189</v>
      </c>
      <c r="C456" t="s">
        <v>692</v>
      </c>
      <c r="D456" s="49">
        <v>0</v>
      </c>
      <c r="E456" s="49">
        <v>0</v>
      </c>
      <c r="F456" s="49">
        <v>0</v>
      </c>
      <c r="G456" s="49">
        <v>0</v>
      </c>
      <c r="H456" s="49">
        <v>0</v>
      </c>
    </row>
    <row r="457" spans="1:8">
      <c r="A457" s="30" t="s">
        <v>197</v>
      </c>
      <c r="B457" s="50" t="s">
        <v>189</v>
      </c>
      <c r="C457" t="s">
        <v>693</v>
      </c>
      <c r="D457" s="49">
        <v>0</v>
      </c>
      <c r="E457" s="49">
        <v>0</v>
      </c>
      <c r="F457" s="49">
        <v>0</v>
      </c>
      <c r="G457" s="49">
        <v>0</v>
      </c>
      <c r="H457" s="49">
        <v>0</v>
      </c>
    </row>
    <row r="458" spans="1:8">
      <c r="A458" s="40" t="s">
        <v>190</v>
      </c>
      <c r="B458" s="43" t="s">
        <v>104</v>
      </c>
      <c r="C458" t="s">
        <v>694</v>
      </c>
      <c r="D458">
        <v>23</v>
      </c>
      <c r="E458">
        <v>23</v>
      </c>
      <c r="F458">
        <v>19</v>
      </c>
      <c r="G458">
        <v>23</v>
      </c>
      <c r="H458">
        <v>5</v>
      </c>
    </row>
    <row r="459" spans="1:8">
      <c r="A459" s="40" t="s">
        <v>190</v>
      </c>
      <c r="B459" s="43" t="s">
        <v>115</v>
      </c>
      <c r="C459" t="s">
        <v>695</v>
      </c>
      <c r="D459">
        <v>22</v>
      </c>
      <c r="E459">
        <v>23</v>
      </c>
      <c r="F459">
        <v>19</v>
      </c>
      <c r="G459">
        <v>16</v>
      </c>
      <c r="H459">
        <v>15</v>
      </c>
    </row>
    <row r="460" spans="1:8">
      <c r="A460" s="40" t="s">
        <v>190</v>
      </c>
      <c r="B460" s="43" t="s">
        <v>122</v>
      </c>
      <c r="C460" t="s">
        <v>696</v>
      </c>
      <c r="D460">
        <v>17</v>
      </c>
      <c r="E460">
        <v>26</v>
      </c>
      <c r="F460">
        <v>14</v>
      </c>
      <c r="G460">
        <v>25</v>
      </c>
      <c r="H460">
        <v>16</v>
      </c>
    </row>
    <row r="461" spans="1:8">
      <c r="A461" s="40" t="s">
        <v>190</v>
      </c>
      <c r="B461" s="43" t="s">
        <v>130</v>
      </c>
      <c r="C461" t="s">
        <v>697</v>
      </c>
      <c r="D461">
        <v>22</v>
      </c>
      <c r="E461">
        <v>28</v>
      </c>
      <c r="F461">
        <v>35</v>
      </c>
      <c r="G461">
        <v>25</v>
      </c>
      <c r="H461">
        <v>21</v>
      </c>
    </row>
    <row r="462" spans="1:8">
      <c r="A462" s="40" t="s">
        <v>190</v>
      </c>
      <c r="B462" s="43" t="s">
        <v>139</v>
      </c>
      <c r="C462" t="s">
        <v>698</v>
      </c>
      <c r="D462">
        <v>8</v>
      </c>
      <c r="E462">
        <v>27</v>
      </c>
      <c r="F462">
        <v>7</v>
      </c>
      <c r="G462">
        <v>17</v>
      </c>
      <c r="H462">
        <v>6</v>
      </c>
    </row>
    <row r="463" spans="1:8">
      <c r="A463" s="40" t="s">
        <v>190</v>
      </c>
      <c r="B463" s="43" t="s">
        <v>107</v>
      </c>
      <c r="C463" t="s">
        <v>699</v>
      </c>
      <c r="D463">
        <v>27</v>
      </c>
      <c r="E463">
        <v>36</v>
      </c>
      <c r="F463">
        <v>26</v>
      </c>
      <c r="G463">
        <v>36</v>
      </c>
      <c r="H463">
        <v>47</v>
      </c>
    </row>
    <row r="464" spans="1:8">
      <c r="A464" s="40" t="s">
        <v>190</v>
      </c>
      <c r="B464" s="43" t="s">
        <v>150</v>
      </c>
      <c r="C464" t="s">
        <v>700</v>
      </c>
      <c r="D464">
        <v>168</v>
      </c>
      <c r="E464">
        <v>54</v>
      </c>
      <c r="F464">
        <v>49</v>
      </c>
      <c r="G464">
        <v>84</v>
      </c>
      <c r="H464">
        <v>72</v>
      </c>
    </row>
    <row r="465" spans="1:8">
      <c r="A465" s="40" t="s">
        <v>190</v>
      </c>
      <c r="B465" s="43" t="s">
        <v>119</v>
      </c>
      <c r="C465" t="s">
        <v>701</v>
      </c>
      <c r="D465">
        <v>26</v>
      </c>
      <c r="E465">
        <v>86</v>
      </c>
      <c r="F465">
        <v>47</v>
      </c>
      <c r="G465">
        <v>31</v>
      </c>
      <c r="H465">
        <v>26</v>
      </c>
    </row>
    <row r="466" spans="1:8">
      <c r="A466" s="40" t="s">
        <v>190</v>
      </c>
      <c r="B466" s="43" t="s">
        <v>160</v>
      </c>
      <c r="C466" t="s">
        <v>702</v>
      </c>
      <c r="D466">
        <v>19</v>
      </c>
      <c r="E466">
        <v>22</v>
      </c>
      <c r="F466">
        <v>29</v>
      </c>
      <c r="G466">
        <v>26</v>
      </c>
      <c r="H466">
        <v>16</v>
      </c>
    </row>
    <row r="467" spans="1:8">
      <c r="A467" s="40" t="s">
        <v>190</v>
      </c>
      <c r="B467" s="43" t="s">
        <v>167</v>
      </c>
      <c r="C467" t="s">
        <v>703</v>
      </c>
      <c r="D467">
        <v>48</v>
      </c>
      <c r="E467">
        <v>25</v>
      </c>
      <c r="F467">
        <v>31</v>
      </c>
      <c r="G467">
        <v>49</v>
      </c>
      <c r="H467">
        <v>43</v>
      </c>
    </row>
    <row r="468" spans="1:8">
      <c r="A468" s="40" t="s">
        <v>190</v>
      </c>
      <c r="B468" s="43" t="s">
        <v>125</v>
      </c>
      <c r="C468" t="s">
        <v>704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>
      <c r="A469" s="40" t="s">
        <v>190</v>
      </c>
      <c r="B469" s="43" t="s">
        <v>134</v>
      </c>
      <c r="C469" t="s">
        <v>705</v>
      </c>
      <c r="D469">
        <v>0</v>
      </c>
      <c r="E469">
        <v>0</v>
      </c>
      <c r="F469">
        <v>2</v>
      </c>
      <c r="G469">
        <v>0</v>
      </c>
      <c r="H469">
        <v>0</v>
      </c>
    </row>
    <row r="470" spans="1:8">
      <c r="A470" s="40" t="s">
        <v>190</v>
      </c>
      <c r="B470" s="43" t="s">
        <v>141</v>
      </c>
      <c r="C470" t="s">
        <v>706</v>
      </c>
      <c r="D470">
        <v>36</v>
      </c>
      <c r="E470">
        <v>29</v>
      </c>
      <c r="F470">
        <v>46</v>
      </c>
      <c r="G470">
        <v>22</v>
      </c>
      <c r="H470">
        <v>24</v>
      </c>
    </row>
    <row r="471" spans="1:8">
      <c r="A471" s="40" t="s">
        <v>190</v>
      </c>
      <c r="B471" s="43" t="s">
        <v>145</v>
      </c>
      <c r="C471" t="s">
        <v>707</v>
      </c>
      <c r="D471">
        <v>25</v>
      </c>
      <c r="E471">
        <v>0</v>
      </c>
      <c r="F471">
        <v>15</v>
      </c>
      <c r="G471">
        <v>0</v>
      </c>
      <c r="H471">
        <v>0</v>
      </c>
    </row>
    <row r="472" spans="1:8">
      <c r="A472" s="40" t="s">
        <v>190</v>
      </c>
      <c r="B472" s="53" t="s">
        <v>486</v>
      </c>
      <c r="C472" t="s">
        <v>708</v>
      </c>
      <c r="D472">
        <v>36</v>
      </c>
      <c r="E472">
        <v>86</v>
      </c>
      <c r="F472">
        <v>47</v>
      </c>
      <c r="G472">
        <v>36</v>
      </c>
      <c r="H472">
        <v>47</v>
      </c>
    </row>
    <row r="473" spans="1:8">
      <c r="A473" s="40" t="s">
        <v>190</v>
      </c>
      <c r="B473" s="43" t="s">
        <v>505</v>
      </c>
      <c r="C473" t="s">
        <v>709</v>
      </c>
      <c r="D473">
        <v>48</v>
      </c>
      <c r="E473">
        <v>28</v>
      </c>
      <c r="F473">
        <v>35</v>
      </c>
      <c r="G473">
        <v>49</v>
      </c>
      <c r="H473">
        <v>43</v>
      </c>
    </row>
    <row r="474" spans="1:8">
      <c r="A474" s="40" t="s">
        <v>190</v>
      </c>
      <c r="B474" s="63" t="s">
        <v>87</v>
      </c>
      <c r="C474" t="s">
        <v>710</v>
      </c>
      <c r="D474">
        <v>168</v>
      </c>
      <c r="E474">
        <v>86</v>
      </c>
      <c r="F474">
        <v>49</v>
      </c>
      <c r="G474">
        <v>84</v>
      </c>
      <c r="H474">
        <v>72</v>
      </c>
    </row>
    <row r="475" spans="1:8">
      <c r="A475" s="40" t="s">
        <v>190</v>
      </c>
      <c r="B475" s="43" t="s">
        <v>543</v>
      </c>
      <c r="C475" t="s">
        <v>711</v>
      </c>
      <c r="D475">
        <v>168</v>
      </c>
      <c r="E475">
        <v>54</v>
      </c>
      <c r="F475">
        <v>49</v>
      </c>
      <c r="G475">
        <v>84</v>
      </c>
      <c r="H475">
        <v>72</v>
      </c>
    </row>
    <row r="476" spans="1:8">
      <c r="A476" s="40" t="s">
        <v>190</v>
      </c>
      <c r="B476" s="43" t="s">
        <v>189</v>
      </c>
      <c r="C476" t="s">
        <v>712</v>
      </c>
      <c r="D476">
        <v>0</v>
      </c>
      <c r="E476">
        <v>0</v>
      </c>
      <c r="F476">
        <v>0</v>
      </c>
      <c r="G476">
        <v>0</v>
      </c>
      <c r="H476">
        <v>0</v>
      </c>
    </row>
    <row r="477" spans="1:8">
      <c r="A477" s="40" t="s">
        <v>194</v>
      </c>
      <c r="B477" s="43" t="s">
        <v>104</v>
      </c>
      <c r="C477" t="s">
        <v>713</v>
      </c>
      <c r="D477">
        <v>31</v>
      </c>
      <c r="E477">
        <v>99</v>
      </c>
      <c r="F477">
        <v>41</v>
      </c>
      <c r="G477">
        <v>52</v>
      </c>
      <c r="H477">
        <v>53</v>
      </c>
    </row>
    <row r="478" spans="1:8">
      <c r="A478" s="40" t="s">
        <v>194</v>
      </c>
      <c r="B478" s="43" t="s">
        <v>115</v>
      </c>
      <c r="C478" t="s">
        <v>714</v>
      </c>
      <c r="D478">
        <v>39</v>
      </c>
      <c r="E478">
        <v>31</v>
      </c>
      <c r="F478">
        <v>56</v>
      </c>
      <c r="G478">
        <v>28</v>
      </c>
      <c r="H478">
        <v>22</v>
      </c>
    </row>
    <row r="479" spans="1:8">
      <c r="A479" s="40" t="s">
        <v>194</v>
      </c>
      <c r="B479" s="43" t="s">
        <v>122</v>
      </c>
      <c r="C479" t="s">
        <v>715</v>
      </c>
      <c r="D479">
        <v>52</v>
      </c>
      <c r="E479">
        <v>31</v>
      </c>
      <c r="F479">
        <v>39</v>
      </c>
      <c r="G479">
        <v>83</v>
      </c>
      <c r="H479">
        <v>114</v>
      </c>
    </row>
    <row r="480" spans="1:8">
      <c r="A480" s="40" t="s">
        <v>194</v>
      </c>
      <c r="B480" s="43" t="s">
        <v>130</v>
      </c>
      <c r="C480" t="s">
        <v>716</v>
      </c>
      <c r="D480">
        <v>71</v>
      </c>
      <c r="E480">
        <v>54</v>
      </c>
      <c r="F480">
        <v>66</v>
      </c>
      <c r="G480">
        <v>83</v>
      </c>
      <c r="H480">
        <v>75</v>
      </c>
    </row>
    <row r="481" spans="1:8">
      <c r="A481" s="40" t="s">
        <v>194</v>
      </c>
      <c r="B481" s="43" t="s">
        <v>139</v>
      </c>
      <c r="C481" t="s">
        <v>717</v>
      </c>
      <c r="D481">
        <v>27</v>
      </c>
      <c r="E481">
        <v>31</v>
      </c>
      <c r="F481">
        <v>31</v>
      </c>
      <c r="G481">
        <v>29</v>
      </c>
      <c r="H481">
        <v>40</v>
      </c>
    </row>
    <row r="482" spans="1:8">
      <c r="A482" s="40" t="s">
        <v>194</v>
      </c>
      <c r="B482" s="43" t="s">
        <v>107</v>
      </c>
      <c r="C482" t="s">
        <v>718</v>
      </c>
      <c r="D482">
        <v>83</v>
      </c>
      <c r="E482">
        <v>88</v>
      </c>
      <c r="F482">
        <v>55</v>
      </c>
      <c r="G482">
        <v>84</v>
      </c>
      <c r="H482">
        <v>176</v>
      </c>
    </row>
    <row r="483" spans="1:8">
      <c r="A483" s="40" t="s">
        <v>194</v>
      </c>
      <c r="B483" s="43" t="s">
        <v>150</v>
      </c>
      <c r="C483" t="s">
        <v>719</v>
      </c>
      <c r="D483">
        <v>75</v>
      </c>
      <c r="E483">
        <v>118</v>
      </c>
      <c r="F483">
        <v>115</v>
      </c>
      <c r="G483">
        <v>138</v>
      </c>
      <c r="H483">
        <v>162</v>
      </c>
    </row>
    <row r="484" spans="1:8">
      <c r="A484" s="40" t="s">
        <v>194</v>
      </c>
      <c r="B484" s="43" t="s">
        <v>119</v>
      </c>
      <c r="C484" t="s">
        <v>720</v>
      </c>
      <c r="D484">
        <v>112</v>
      </c>
      <c r="E484">
        <v>60</v>
      </c>
      <c r="F484">
        <v>67</v>
      </c>
      <c r="G484">
        <v>98</v>
      </c>
      <c r="H484">
        <v>90</v>
      </c>
    </row>
    <row r="485" spans="1:8">
      <c r="A485" s="40" t="s">
        <v>194</v>
      </c>
      <c r="B485" s="43" t="s">
        <v>160</v>
      </c>
      <c r="C485" t="s">
        <v>721</v>
      </c>
      <c r="D485">
        <v>70</v>
      </c>
      <c r="E485">
        <v>65</v>
      </c>
      <c r="F485">
        <v>90</v>
      </c>
      <c r="G485">
        <v>81</v>
      </c>
      <c r="H485">
        <v>75</v>
      </c>
    </row>
    <row r="486" spans="1:8">
      <c r="A486" s="40" t="s">
        <v>194</v>
      </c>
      <c r="B486" s="43" t="s">
        <v>167</v>
      </c>
      <c r="C486" t="s">
        <v>722</v>
      </c>
      <c r="D486">
        <v>81</v>
      </c>
      <c r="E486">
        <v>99</v>
      </c>
      <c r="F486">
        <v>111</v>
      </c>
      <c r="G486">
        <v>111</v>
      </c>
      <c r="H486">
        <v>101</v>
      </c>
    </row>
    <row r="487" spans="1:8">
      <c r="A487" s="40" t="s">
        <v>194</v>
      </c>
      <c r="B487" s="43" t="s">
        <v>125</v>
      </c>
      <c r="C487" t="s">
        <v>723</v>
      </c>
      <c r="D487">
        <v>0</v>
      </c>
      <c r="E487">
        <v>0</v>
      </c>
      <c r="F487">
        <v>18</v>
      </c>
      <c r="G487">
        <v>0</v>
      </c>
      <c r="H487">
        <v>0</v>
      </c>
    </row>
    <row r="488" spans="1:8">
      <c r="A488" s="40" t="s">
        <v>194</v>
      </c>
      <c r="B488" s="50" t="s">
        <v>134</v>
      </c>
      <c r="C488" t="s">
        <v>724</v>
      </c>
      <c r="D488">
        <v>0</v>
      </c>
      <c r="E488">
        <v>0</v>
      </c>
      <c r="F488">
        <v>0</v>
      </c>
      <c r="G488">
        <v>19</v>
      </c>
      <c r="H488">
        <v>1</v>
      </c>
    </row>
    <row r="489" spans="1:8">
      <c r="A489" s="40" t="s">
        <v>194</v>
      </c>
      <c r="B489" s="50" t="s">
        <v>141</v>
      </c>
      <c r="C489" t="s">
        <v>725</v>
      </c>
      <c r="D489">
        <v>83</v>
      </c>
      <c r="E489">
        <v>92</v>
      </c>
      <c r="F489">
        <v>97</v>
      </c>
      <c r="G489">
        <v>111</v>
      </c>
      <c r="H489">
        <v>82</v>
      </c>
    </row>
    <row r="490" spans="1:8">
      <c r="A490" s="40" t="s">
        <v>194</v>
      </c>
      <c r="B490" s="43" t="s">
        <v>145</v>
      </c>
      <c r="C490" t="s">
        <v>726</v>
      </c>
      <c r="D490">
        <v>9</v>
      </c>
      <c r="E490">
        <v>14</v>
      </c>
      <c r="F490">
        <v>3</v>
      </c>
      <c r="G490">
        <v>0</v>
      </c>
      <c r="H490">
        <v>9</v>
      </c>
    </row>
    <row r="491" spans="1:8">
      <c r="A491" s="40" t="s">
        <v>194</v>
      </c>
      <c r="B491" s="53" t="s">
        <v>486</v>
      </c>
      <c r="C491" t="s">
        <v>727</v>
      </c>
      <c r="D491">
        <v>112</v>
      </c>
      <c r="E491">
        <v>92</v>
      </c>
      <c r="F491">
        <v>97</v>
      </c>
      <c r="G491">
        <v>111</v>
      </c>
      <c r="H491">
        <v>176</v>
      </c>
    </row>
    <row r="492" spans="1:8">
      <c r="A492" s="40" t="s">
        <v>194</v>
      </c>
      <c r="B492" s="43" t="s">
        <v>505</v>
      </c>
      <c r="C492" t="s">
        <v>728</v>
      </c>
      <c r="D492">
        <v>81</v>
      </c>
      <c r="E492">
        <v>99</v>
      </c>
      <c r="F492">
        <v>111</v>
      </c>
      <c r="G492">
        <v>111</v>
      </c>
      <c r="H492">
        <v>114</v>
      </c>
    </row>
    <row r="493" spans="1:8">
      <c r="A493" s="40" t="s">
        <v>194</v>
      </c>
      <c r="B493" s="63" t="s">
        <v>87</v>
      </c>
      <c r="C493" t="s">
        <v>729</v>
      </c>
      <c r="D493">
        <v>112</v>
      </c>
      <c r="E493">
        <v>118</v>
      </c>
      <c r="F493">
        <v>115</v>
      </c>
      <c r="G493">
        <v>138</v>
      </c>
      <c r="H493">
        <v>176</v>
      </c>
    </row>
    <row r="494" spans="1:8">
      <c r="A494" s="40" t="s">
        <v>194</v>
      </c>
      <c r="B494" s="43" t="s">
        <v>543</v>
      </c>
      <c r="C494" t="s">
        <v>730</v>
      </c>
      <c r="D494">
        <v>75</v>
      </c>
      <c r="E494">
        <v>118</v>
      </c>
      <c r="F494">
        <v>115</v>
      </c>
      <c r="G494">
        <v>138</v>
      </c>
      <c r="H494">
        <v>162</v>
      </c>
    </row>
    <row r="495" spans="1:8">
      <c r="A495" s="40" t="s">
        <v>194</v>
      </c>
      <c r="B495" s="43" t="s">
        <v>189</v>
      </c>
      <c r="C495" t="s">
        <v>731</v>
      </c>
      <c r="D495">
        <v>0</v>
      </c>
      <c r="E495">
        <v>0</v>
      </c>
      <c r="F495">
        <v>0</v>
      </c>
      <c r="G495">
        <v>0</v>
      </c>
      <c r="H495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tabColor indexed="47"/>
  </sheetPr>
  <dimension ref="A1:H495"/>
  <sheetViews>
    <sheetView zoomScale="85" workbookViewId="0">
      <pane ySplit="1" topLeftCell="A325" activePane="bottomLeft" state="frozen"/>
      <selection sqref="A1:XFD1048576"/>
      <selection pane="bottomLeft" sqref="A1:XFD1048576"/>
    </sheetView>
  </sheetViews>
  <sheetFormatPr defaultRowHeight="12.75"/>
  <cols>
    <col min="1" max="1" width="48.28515625" customWidth="1"/>
    <col min="2" max="2" width="25.28515625" bestFit="1" customWidth="1"/>
    <col min="3" max="3" width="40.85546875" customWidth="1"/>
    <col min="4" max="6" width="14.85546875" customWidth="1"/>
    <col min="7" max="7" width="13.5703125" customWidth="1"/>
    <col min="8" max="8" width="11.42578125" customWidth="1"/>
  </cols>
  <sheetData>
    <row r="1" spans="1:8" ht="12.75" customHeight="1">
      <c r="A1" t="s">
        <v>224</v>
      </c>
      <c r="B1" t="s">
        <v>225</v>
      </c>
      <c r="C1" t="s">
        <v>226</v>
      </c>
      <c r="D1" s="22">
        <v>42369</v>
      </c>
      <c r="E1" s="22">
        <v>42460</v>
      </c>
      <c r="F1" s="22">
        <v>42551</v>
      </c>
      <c r="G1" s="22">
        <v>42643</v>
      </c>
      <c r="H1" s="22">
        <v>42735</v>
      </c>
    </row>
    <row r="2" spans="1:8">
      <c r="A2" t="s">
        <v>90</v>
      </c>
      <c r="B2" s="43" t="s">
        <v>104</v>
      </c>
      <c r="C2" s="43" t="s">
        <v>217</v>
      </c>
      <c r="D2" s="49">
        <v>1</v>
      </c>
      <c r="E2" s="49">
        <v>2</v>
      </c>
      <c r="F2" s="49">
        <v>1</v>
      </c>
      <c r="G2" s="49">
        <v>2</v>
      </c>
      <c r="H2" s="49">
        <v>3</v>
      </c>
    </row>
    <row r="3" spans="1:8">
      <c r="A3" t="s">
        <v>100</v>
      </c>
      <c r="B3" s="43" t="s">
        <v>104</v>
      </c>
      <c r="C3" s="43" t="s">
        <v>227</v>
      </c>
      <c r="D3" s="49">
        <v>0</v>
      </c>
      <c r="E3" s="49">
        <v>1</v>
      </c>
      <c r="F3" s="49">
        <v>0</v>
      </c>
      <c r="G3" s="49">
        <v>1</v>
      </c>
      <c r="H3" s="49">
        <v>2</v>
      </c>
    </row>
    <row r="4" spans="1:8">
      <c r="A4" t="s">
        <v>110</v>
      </c>
      <c r="B4" s="43" t="s">
        <v>104</v>
      </c>
      <c r="C4" s="43" t="s">
        <v>228</v>
      </c>
      <c r="D4" s="49">
        <v>10</v>
      </c>
      <c r="E4" s="49">
        <v>11</v>
      </c>
      <c r="F4" s="49">
        <v>5</v>
      </c>
      <c r="G4" s="49">
        <v>11</v>
      </c>
      <c r="H4" s="49">
        <v>11</v>
      </c>
    </row>
    <row r="5" spans="1:8">
      <c r="A5" t="s">
        <v>116</v>
      </c>
      <c r="B5" s="43" t="s">
        <v>104</v>
      </c>
      <c r="C5" s="43" t="s">
        <v>229</v>
      </c>
      <c r="D5" s="49">
        <v>10</v>
      </c>
      <c r="E5" s="49">
        <v>10</v>
      </c>
      <c r="F5" s="49">
        <v>4</v>
      </c>
      <c r="G5" s="49">
        <v>10</v>
      </c>
      <c r="H5" s="49">
        <v>11</v>
      </c>
    </row>
    <row r="6" spans="1:8">
      <c r="A6" t="s">
        <v>230</v>
      </c>
      <c r="B6" s="43" t="s">
        <v>104</v>
      </c>
      <c r="C6" s="43" t="s">
        <v>231</v>
      </c>
      <c r="D6" s="49">
        <v>4</v>
      </c>
      <c r="E6" s="49">
        <v>4</v>
      </c>
      <c r="F6" s="49">
        <v>3</v>
      </c>
      <c r="G6" s="49">
        <v>7</v>
      </c>
      <c r="H6" s="49">
        <v>8</v>
      </c>
    </row>
    <row r="7" spans="1:8">
      <c r="A7" t="s">
        <v>232</v>
      </c>
      <c r="B7" s="43" t="s">
        <v>104</v>
      </c>
      <c r="C7" s="43" t="s">
        <v>233</v>
      </c>
      <c r="D7" s="49">
        <v>11</v>
      </c>
      <c r="E7" s="49">
        <v>11</v>
      </c>
      <c r="F7" s="49">
        <v>4</v>
      </c>
      <c r="G7" s="49">
        <v>11</v>
      </c>
      <c r="H7" s="49">
        <v>12</v>
      </c>
    </row>
    <row r="8" spans="1:8">
      <c r="A8" t="s">
        <v>140</v>
      </c>
      <c r="B8" s="43" t="s">
        <v>104</v>
      </c>
      <c r="C8" s="43" t="s">
        <v>234</v>
      </c>
      <c r="D8" s="49" t="s">
        <v>598</v>
      </c>
      <c r="E8" s="49" t="s">
        <v>598</v>
      </c>
      <c r="F8" s="49" t="s">
        <v>598</v>
      </c>
      <c r="G8" s="49" t="s">
        <v>598</v>
      </c>
      <c r="H8" s="49" t="s">
        <v>598</v>
      </c>
    </row>
    <row r="9" spans="1:8">
      <c r="A9" t="s">
        <v>235</v>
      </c>
      <c r="B9" s="43" t="s">
        <v>104</v>
      </c>
      <c r="C9" s="43" t="s">
        <v>236</v>
      </c>
      <c r="D9" s="49" t="s">
        <v>598</v>
      </c>
      <c r="E9" s="49" t="s">
        <v>598</v>
      </c>
      <c r="F9" s="49" t="s">
        <v>598</v>
      </c>
      <c r="G9" s="49" t="s">
        <v>598</v>
      </c>
      <c r="H9" s="49" t="s">
        <v>598</v>
      </c>
    </row>
    <row r="10" spans="1:8">
      <c r="A10" t="s">
        <v>237</v>
      </c>
      <c r="B10" s="43" t="s">
        <v>104</v>
      </c>
      <c r="C10" s="43" t="s">
        <v>238</v>
      </c>
      <c r="D10" s="49" t="s">
        <v>598</v>
      </c>
      <c r="E10" s="49" t="s">
        <v>598</v>
      </c>
      <c r="F10" s="49" t="s">
        <v>598</v>
      </c>
      <c r="G10" s="49" t="s">
        <v>598</v>
      </c>
      <c r="H10" s="49" t="s">
        <v>598</v>
      </c>
    </row>
    <row r="11" spans="1:8">
      <c r="A11" t="s">
        <v>157</v>
      </c>
      <c r="B11" s="43" t="s">
        <v>104</v>
      </c>
      <c r="C11" s="43" t="s">
        <v>239</v>
      </c>
      <c r="D11" s="49">
        <v>5</v>
      </c>
      <c r="E11" s="49">
        <v>5</v>
      </c>
      <c r="F11" s="49">
        <v>5</v>
      </c>
      <c r="G11" s="49">
        <v>4</v>
      </c>
      <c r="H11" s="49">
        <v>4</v>
      </c>
    </row>
    <row r="12" spans="1:8">
      <c r="A12" t="s">
        <v>240</v>
      </c>
      <c r="B12" s="43" t="s">
        <v>104</v>
      </c>
      <c r="C12" s="43" t="s">
        <v>241</v>
      </c>
      <c r="D12" s="49">
        <v>5</v>
      </c>
      <c r="E12" s="49">
        <v>6</v>
      </c>
      <c r="F12" s="49">
        <v>3</v>
      </c>
      <c r="G12" s="49">
        <v>5</v>
      </c>
      <c r="H12" s="49">
        <v>4</v>
      </c>
    </row>
    <row r="13" spans="1:8">
      <c r="A13" t="s">
        <v>242</v>
      </c>
      <c r="B13" s="43" t="s">
        <v>104</v>
      </c>
      <c r="C13" s="43" t="s">
        <v>243</v>
      </c>
      <c r="D13" s="49">
        <v>7</v>
      </c>
      <c r="E13" s="49">
        <v>5</v>
      </c>
      <c r="F13" s="49">
        <v>9</v>
      </c>
      <c r="G13" s="49">
        <v>3</v>
      </c>
      <c r="H13" s="49">
        <v>5</v>
      </c>
    </row>
    <row r="14" spans="1:8">
      <c r="A14" t="s">
        <v>173</v>
      </c>
      <c r="B14" s="43" t="s">
        <v>104</v>
      </c>
      <c r="C14" s="43" t="s">
        <v>244</v>
      </c>
      <c r="D14" s="49">
        <v>5</v>
      </c>
      <c r="E14" s="49">
        <v>16</v>
      </c>
      <c r="F14" s="49">
        <v>7</v>
      </c>
      <c r="G14" s="49">
        <v>10</v>
      </c>
      <c r="H14" s="49">
        <v>15</v>
      </c>
    </row>
    <row r="15" spans="1:8">
      <c r="A15" t="s">
        <v>176</v>
      </c>
      <c r="B15" s="50" t="s">
        <v>104</v>
      </c>
      <c r="C15" s="43" t="s">
        <v>245</v>
      </c>
      <c r="D15" s="49">
        <v>0</v>
      </c>
      <c r="E15" s="49">
        <v>0</v>
      </c>
      <c r="F15" s="49">
        <v>0</v>
      </c>
      <c r="G15" s="49">
        <v>0</v>
      </c>
      <c r="H15" s="49">
        <v>1</v>
      </c>
    </row>
    <row r="16" spans="1:8">
      <c r="A16" t="s">
        <v>179</v>
      </c>
      <c r="B16" s="43" t="s">
        <v>104</v>
      </c>
      <c r="C16" s="43" t="s">
        <v>246</v>
      </c>
      <c r="D16" s="49">
        <v>2</v>
      </c>
      <c r="E16" s="49">
        <v>1</v>
      </c>
      <c r="F16" s="49">
        <v>0</v>
      </c>
      <c r="G16" s="49">
        <v>1</v>
      </c>
      <c r="H16" s="49">
        <v>1</v>
      </c>
    </row>
    <row r="17" spans="1:8">
      <c r="A17" t="s">
        <v>181</v>
      </c>
      <c r="B17" s="43" t="s">
        <v>104</v>
      </c>
      <c r="C17" s="43" t="s">
        <v>247</v>
      </c>
      <c r="D17" s="49">
        <v>0</v>
      </c>
      <c r="E17" s="49">
        <v>3</v>
      </c>
      <c r="F17" s="49">
        <v>6</v>
      </c>
      <c r="G17" s="49">
        <v>7</v>
      </c>
      <c r="H17" s="49">
        <v>9</v>
      </c>
    </row>
    <row r="18" spans="1:8">
      <c r="A18" t="s">
        <v>183</v>
      </c>
      <c r="B18" s="51" t="s">
        <v>104</v>
      </c>
      <c r="C18" s="43" t="s">
        <v>248</v>
      </c>
      <c r="D18" s="49">
        <v>0</v>
      </c>
      <c r="E18" s="49">
        <v>0</v>
      </c>
      <c r="F18" s="49" t="s">
        <v>598</v>
      </c>
      <c r="G18" s="49">
        <v>0</v>
      </c>
      <c r="H18" s="49">
        <v>0</v>
      </c>
    </row>
    <row r="19" spans="1:8">
      <c r="A19" t="s">
        <v>185</v>
      </c>
      <c r="B19" s="50" t="s">
        <v>104</v>
      </c>
      <c r="C19" s="43" t="s">
        <v>249</v>
      </c>
      <c r="D19" s="49">
        <v>0</v>
      </c>
      <c r="E19" s="49">
        <v>1</v>
      </c>
      <c r="F19" s="49">
        <v>0</v>
      </c>
      <c r="G19" s="49">
        <v>2</v>
      </c>
      <c r="H19" s="49">
        <v>0</v>
      </c>
    </row>
    <row r="20" spans="1:8">
      <c r="A20" t="s">
        <v>250</v>
      </c>
      <c r="B20" s="43" t="s">
        <v>104</v>
      </c>
      <c r="C20" s="43" t="s">
        <v>251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</row>
    <row r="21" spans="1:8">
      <c r="A21" t="s">
        <v>90</v>
      </c>
      <c r="B21" s="43" t="s">
        <v>115</v>
      </c>
      <c r="C21" s="43" t="s">
        <v>212</v>
      </c>
      <c r="D21" s="49">
        <v>7</v>
      </c>
      <c r="E21" s="49">
        <v>5</v>
      </c>
      <c r="F21" s="49">
        <v>2</v>
      </c>
      <c r="G21" s="49">
        <v>2</v>
      </c>
      <c r="H21" s="49">
        <v>2</v>
      </c>
    </row>
    <row r="22" spans="1:8">
      <c r="A22" t="s">
        <v>100</v>
      </c>
      <c r="B22" s="43" t="s">
        <v>115</v>
      </c>
      <c r="C22" s="43" t="s">
        <v>252</v>
      </c>
      <c r="D22" s="49">
        <v>8</v>
      </c>
      <c r="E22" s="49">
        <v>5</v>
      </c>
      <c r="F22" s="49">
        <v>2</v>
      </c>
      <c r="G22" s="49">
        <v>2</v>
      </c>
      <c r="H22" s="49">
        <v>1</v>
      </c>
    </row>
    <row r="23" spans="1:8">
      <c r="A23" t="s">
        <v>110</v>
      </c>
      <c r="B23" s="43" t="s">
        <v>115</v>
      </c>
      <c r="C23" s="43" t="s">
        <v>253</v>
      </c>
      <c r="D23" s="49">
        <v>0</v>
      </c>
      <c r="E23" s="49" t="s">
        <v>598</v>
      </c>
      <c r="F23" s="49">
        <v>0</v>
      </c>
      <c r="G23" s="49">
        <v>2</v>
      </c>
      <c r="H23" s="49">
        <v>15</v>
      </c>
    </row>
    <row r="24" spans="1:8">
      <c r="A24" t="s">
        <v>116</v>
      </c>
      <c r="B24" s="43" t="s">
        <v>115</v>
      </c>
      <c r="C24" s="43" t="s">
        <v>254</v>
      </c>
      <c r="D24" s="49">
        <v>15</v>
      </c>
      <c r="E24" s="49">
        <v>9</v>
      </c>
      <c r="F24" s="49">
        <v>11</v>
      </c>
      <c r="G24" s="49">
        <v>9</v>
      </c>
      <c r="H24" s="49">
        <v>15</v>
      </c>
    </row>
    <row r="25" spans="1:8">
      <c r="A25" t="s">
        <v>230</v>
      </c>
      <c r="B25" s="43" t="s">
        <v>115</v>
      </c>
      <c r="C25" s="43" t="s">
        <v>255</v>
      </c>
      <c r="D25" s="49">
        <v>15</v>
      </c>
      <c r="E25" s="49">
        <v>9</v>
      </c>
      <c r="F25" s="49">
        <v>11</v>
      </c>
      <c r="G25" s="49">
        <v>10</v>
      </c>
      <c r="H25" s="49">
        <v>14</v>
      </c>
    </row>
    <row r="26" spans="1:8">
      <c r="A26" t="s">
        <v>232</v>
      </c>
      <c r="B26" s="43" t="s">
        <v>115</v>
      </c>
      <c r="C26" s="43" t="s">
        <v>256</v>
      </c>
      <c r="D26" s="49" t="s">
        <v>598</v>
      </c>
      <c r="E26" s="49" t="s">
        <v>598</v>
      </c>
      <c r="F26" s="49" t="s">
        <v>598</v>
      </c>
      <c r="G26" s="49" t="s">
        <v>598</v>
      </c>
      <c r="H26" s="49" t="s">
        <v>598</v>
      </c>
    </row>
    <row r="27" spans="1:8">
      <c r="A27" t="s">
        <v>140</v>
      </c>
      <c r="B27" s="43" t="s">
        <v>115</v>
      </c>
      <c r="C27" s="43" t="s">
        <v>257</v>
      </c>
      <c r="D27" s="49">
        <v>14</v>
      </c>
      <c r="E27" s="49" t="s">
        <v>598</v>
      </c>
      <c r="F27" s="49" t="s">
        <v>598</v>
      </c>
      <c r="G27" s="49" t="s">
        <v>598</v>
      </c>
      <c r="H27" s="49" t="s">
        <v>598</v>
      </c>
    </row>
    <row r="28" spans="1:8">
      <c r="A28" t="s">
        <v>235</v>
      </c>
      <c r="B28" s="43" t="s">
        <v>115</v>
      </c>
      <c r="C28" s="43" t="s">
        <v>258</v>
      </c>
      <c r="D28" s="49" t="s">
        <v>598</v>
      </c>
      <c r="E28" s="49" t="s">
        <v>598</v>
      </c>
      <c r="F28" s="49" t="s">
        <v>598</v>
      </c>
      <c r="G28" s="49" t="s">
        <v>598</v>
      </c>
      <c r="H28" s="49" t="s">
        <v>598</v>
      </c>
    </row>
    <row r="29" spans="1:8">
      <c r="A29" t="s">
        <v>237</v>
      </c>
      <c r="B29" s="43" t="s">
        <v>115</v>
      </c>
      <c r="C29" s="43" t="s">
        <v>259</v>
      </c>
      <c r="D29" s="49" t="s">
        <v>598</v>
      </c>
      <c r="E29" s="49" t="s">
        <v>598</v>
      </c>
      <c r="F29" s="49" t="s">
        <v>598</v>
      </c>
      <c r="G29" s="49" t="s">
        <v>598</v>
      </c>
      <c r="H29" s="49" t="s">
        <v>598</v>
      </c>
    </row>
    <row r="30" spans="1:8">
      <c r="A30" t="s">
        <v>157</v>
      </c>
      <c r="B30" s="43" t="s">
        <v>115</v>
      </c>
      <c r="C30" s="43" t="s">
        <v>260</v>
      </c>
      <c r="D30" s="49">
        <v>5</v>
      </c>
      <c r="E30" s="49">
        <v>6</v>
      </c>
      <c r="F30" s="49">
        <v>1</v>
      </c>
      <c r="G30" s="49">
        <v>9</v>
      </c>
      <c r="H30" s="49">
        <v>7</v>
      </c>
    </row>
    <row r="31" spans="1:8">
      <c r="A31" t="s">
        <v>240</v>
      </c>
      <c r="B31" s="43" t="s">
        <v>115</v>
      </c>
      <c r="C31" s="43" t="s">
        <v>261</v>
      </c>
      <c r="D31" s="49">
        <v>7</v>
      </c>
      <c r="E31" s="49">
        <v>6</v>
      </c>
      <c r="F31" s="49">
        <v>1</v>
      </c>
      <c r="G31" s="49">
        <v>9</v>
      </c>
      <c r="H31" s="49">
        <v>2</v>
      </c>
    </row>
    <row r="32" spans="1:8">
      <c r="A32" t="s">
        <v>242</v>
      </c>
      <c r="B32" s="43" t="s">
        <v>115</v>
      </c>
      <c r="C32" s="43" t="s">
        <v>262</v>
      </c>
      <c r="D32" s="49">
        <v>0</v>
      </c>
      <c r="E32" s="49" t="s">
        <v>598</v>
      </c>
      <c r="F32" s="49">
        <v>8</v>
      </c>
      <c r="G32" s="49" t="s">
        <v>598</v>
      </c>
      <c r="H32" s="49">
        <v>14</v>
      </c>
    </row>
    <row r="33" spans="1:8">
      <c r="A33" t="s">
        <v>173</v>
      </c>
      <c r="B33" s="50" t="s">
        <v>115</v>
      </c>
      <c r="C33" s="43" t="s">
        <v>263</v>
      </c>
      <c r="D33" s="49">
        <v>0</v>
      </c>
      <c r="E33" s="49" t="s">
        <v>598</v>
      </c>
      <c r="F33" s="49" t="s">
        <v>598</v>
      </c>
      <c r="G33" s="49" t="s">
        <v>598</v>
      </c>
      <c r="H33" s="49" t="s">
        <v>598</v>
      </c>
    </row>
    <row r="34" spans="1:8">
      <c r="A34" t="s">
        <v>176</v>
      </c>
      <c r="B34" s="43" t="s">
        <v>115</v>
      </c>
      <c r="C34" s="43" t="s">
        <v>264</v>
      </c>
      <c r="D34" s="49">
        <v>0</v>
      </c>
      <c r="E34" s="49">
        <v>7</v>
      </c>
      <c r="F34" s="49">
        <v>5</v>
      </c>
      <c r="G34" s="49">
        <v>1</v>
      </c>
      <c r="H34" s="49">
        <v>0</v>
      </c>
    </row>
    <row r="35" spans="1:8">
      <c r="A35" t="s">
        <v>179</v>
      </c>
      <c r="B35" s="43" t="s">
        <v>115</v>
      </c>
      <c r="C35" s="43" t="s">
        <v>265</v>
      </c>
      <c r="D35" s="49">
        <v>5</v>
      </c>
      <c r="E35" s="49" t="s">
        <v>598</v>
      </c>
      <c r="F35" s="49">
        <v>4</v>
      </c>
      <c r="G35" s="49">
        <v>4</v>
      </c>
      <c r="H35" s="49">
        <v>7</v>
      </c>
    </row>
    <row r="36" spans="1:8">
      <c r="A36" t="s">
        <v>181</v>
      </c>
      <c r="B36" s="51" t="s">
        <v>115</v>
      </c>
      <c r="C36" s="43" t="s">
        <v>266</v>
      </c>
      <c r="D36" s="49">
        <v>5</v>
      </c>
      <c r="E36" s="49">
        <v>3</v>
      </c>
      <c r="F36" s="49">
        <v>1</v>
      </c>
      <c r="G36" s="49">
        <v>0</v>
      </c>
      <c r="H36" s="49">
        <v>3</v>
      </c>
    </row>
    <row r="37" spans="1:8">
      <c r="A37" t="s">
        <v>183</v>
      </c>
      <c r="B37" s="50" t="s">
        <v>115</v>
      </c>
      <c r="C37" s="43" t="s">
        <v>267</v>
      </c>
      <c r="D37" s="49">
        <v>13</v>
      </c>
      <c r="E37" s="49">
        <v>16</v>
      </c>
      <c r="F37" s="49">
        <v>19</v>
      </c>
      <c r="G37" s="49">
        <v>12</v>
      </c>
      <c r="H37" s="49">
        <v>12</v>
      </c>
    </row>
    <row r="38" spans="1:8">
      <c r="A38" t="s">
        <v>185</v>
      </c>
      <c r="B38" s="43" t="s">
        <v>115</v>
      </c>
      <c r="C38" s="43" t="s">
        <v>268</v>
      </c>
      <c r="D38" s="49">
        <v>0</v>
      </c>
      <c r="E38" s="49">
        <v>0</v>
      </c>
      <c r="F38" s="49">
        <v>0</v>
      </c>
      <c r="G38" s="49">
        <v>7</v>
      </c>
      <c r="H38" s="49">
        <v>0</v>
      </c>
    </row>
    <row r="39" spans="1:8">
      <c r="A39" t="s">
        <v>250</v>
      </c>
      <c r="B39" s="43" t="s">
        <v>115</v>
      </c>
      <c r="C39" s="43" t="s">
        <v>269</v>
      </c>
      <c r="D39" s="49">
        <v>0</v>
      </c>
      <c r="E39" s="49">
        <v>2</v>
      </c>
      <c r="F39" s="49">
        <v>0</v>
      </c>
      <c r="G39" s="49">
        <v>0</v>
      </c>
      <c r="H39" s="49">
        <v>0</v>
      </c>
    </row>
    <row r="40" spans="1:8">
      <c r="A40" t="s">
        <v>90</v>
      </c>
      <c r="B40" s="43" t="s">
        <v>122</v>
      </c>
      <c r="C40" s="43" t="s">
        <v>213</v>
      </c>
      <c r="D40" s="49">
        <v>2</v>
      </c>
      <c r="E40" s="49">
        <v>1</v>
      </c>
      <c r="F40" s="49">
        <v>1</v>
      </c>
      <c r="G40" s="49">
        <v>0</v>
      </c>
      <c r="H40" s="49">
        <v>0</v>
      </c>
    </row>
    <row r="41" spans="1:8">
      <c r="A41" t="s">
        <v>100</v>
      </c>
      <c r="B41" s="43" t="s">
        <v>122</v>
      </c>
      <c r="C41" s="43" t="s">
        <v>270</v>
      </c>
      <c r="D41" s="49">
        <v>2</v>
      </c>
      <c r="E41" s="49">
        <v>0</v>
      </c>
      <c r="F41" s="49">
        <v>0</v>
      </c>
      <c r="G41" s="49">
        <v>0</v>
      </c>
      <c r="H41" s="49">
        <v>0</v>
      </c>
    </row>
    <row r="42" spans="1:8">
      <c r="A42" t="s">
        <v>110</v>
      </c>
      <c r="B42" s="43" t="s">
        <v>122</v>
      </c>
      <c r="C42" s="43" t="s">
        <v>271</v>
      </c>
      <c r="D42" s="49">
        <v>15</v>
      </c>
      <c r="E42" s="49">
        <v>13</v>
      </c>
      <c r="F42" s="49">
        <v>10</v>
      </c>
      <c r="G42" s="49">
        <v>8</v>
      </c>
      <c r="H42" s="49">
        <v>29</v>
      </c>
    </row>
    <row r="43" spans="1:8">
      <c r="A43" t="s">
        <v>116</v>
      </c>
      <c r="B43" s="43" t="s">
        <v>122</v>
      </c>
      <c r="C43" s="43" t="s">
        <v>272</v>
      </c>
      <c r="D43" s="49">
        <v>7</v>
      </c>
      <c r="E43" s="49">
        <v>13</v>
      </c>
      <c r="F43" s="49">
        <v>8</v>
      </c>
      <c r="G43" s="49">
        <v>8</v>
      </c>
      <c r="H43" s="49">
        <v>8</v>
      </c>
    </row>
    <row r="44" spans="1:8">
      <c r="A44" t="s">
        <v>230</v>
      </c>
      <c r="B44" s="43" t="s">
        <v>122</v>
      </c>
      <c r="C44" s="43" t="s">
        <v>273</v>
      </c>
      <c r="D44" s="49">
        <v>7</v>
      </c>
      <c r="E44" s="49">
        <v>13</v>
      </c>
      <c r="F44" s="49">
        <v>8</v>
      </c>
      <c r="G44" s="49">
        <v>8</v>
      </c>
      <c r="H44" s="49">
        <v>8</v>
      </c>
    </row>
    <row r="45" spans="1:8">
      <c r="A45" t="s">
        <v>232</v>
      </c>
      <c r="B45" s="43" t="s">
        <v>122</v>
      </c>
      <c r="C45" s="43" t="s">
        <v>274</v>
      </c>
      <c r="D45" s="49">
        <v>12</v>
      </c>
      <c r="E45" s="49">
        <v>15</v>
      </c>
      <c r="F45" s="49">
        <v>8</v>
      </c>
      <c r="G45" s="49" t="s">
        <v>598</v>
      </c>
      <c r="H45" s="49" t="s">
        <v>598</v>
      </c>
    </row>
    <row r="46" spans="1:8">
      <c r="A46" t="s">
        <v>140</v>
      </c>
      <c r="B46" s="43" t="s">
        <v>122</v>
      </c>
      <c r="C46" s="43" t="s">
        <v>275</v>
      </c>
      <c r="D46" s="49" t="s">
        <v>598</v>
      </c>
      <c r="E46" s="49" t="s">
        <v>598</v>
      </c>
      <c r="F46" s="49" t="s">
        <v>598</v>
      </c>
      <c r="G46" s="49" t="s">
        <v>598</v>
      </c>
      <c r="H46" s="49" t="s">
        <v>598</v>
      </c>
    </row>
    <row r="47" spans="1:8">
      <c r="A47" t="s">
        <v>235</v>
      </c>
      <c r="B47" s="43" t="s">
        <v>122</v>
      </c>
      <c r="C47" s="43" t="s">
        <v>276</v>
      </c>
      <c r="D47" s="49" t="s">
        <v>598</v>
      </c>
      <c r="E47" s="49" t="s">
        <v>598</v>
      </c>
      <c r="F47" s="49" t="s">
        <v>598</v>
      </c>
      <c r="G47" s="49" t="s">
        <v>598</v>
      </c>
      <c r="H47" s="49" t="s">
        <v>598</v>
      </c>
    </row>
    <row r="48" spans="1:8">
      <c r="A48" t="s">
        <v>237</v>
      </c>
      <c r="B48" s="43" t="s">
        <v>122</v>
      </c>
      <c r="C48" s="43" t="s">
        <v>277</v>
      </c>
      <c r="D48" s="49" t="s">
        <v>598</v>
      </c>
      <c r="E48" s="49" t="s">
        <v>598</v>
      </c>
      <c r="F48" s="49" t="s">
        <v>598</v>
      </c>
      <c r="G48" s="49" t="s">
        <v>598</v>
      </c>
      <c r="H48" s="49" t="s">
        <v>598</v>
      </c>
    </row>
    <row r="49" spans="1:8">
      <c r="A49" t="s">
        <v>157</v>
      </c>
      <c r="B49" s="43" t="s">
        <v>122</v>
      </c>
      <c r="C49" s="43" t="s">
        <v>278</v>
      </c>
      <c r="D49" s="49">
        <v>13</v>
      </c>
      <c r="E49" s="49">
        <v>2</v>
      </c>
      <c r="F49" s="49">
        <v>7</v>
      </c>
      <c r="G49" s="49">
        <v>4</v>
      </c>
      <c r="H49" s="49">
        <v>16</v>
      </c>
    </row>
    <row r="50" spans="1:8">
      <c r="A50" t="s">
        <v>240</v>
      </c>
      <c r="B50" s="43" t="s">
        <v>122</v>
      </c>
      <c r="C50" s="43" t="s">
        <v>279</v>
      </c>
      <c r="D50" s="49">
        <v>13</v>
      </c>
      <c r="E50" s="49">
        <v>1</v>
      </c>
      <c r="F50" s="49">
        <v>4</v>
      </c>
      <c r="G50" s="49">
        <v>3</v>
      </c>
      <c r="H50" s="49">
        <v>10</v>
      </c>
    </row>
    <row r="51" spans="1:8">
      <c r="A51" t="s">
        <v>242</v>
      </c>
      <c r="B51" s="50" t="s">
        <v>122</v>
      </c>
      <c r="C51" s="43" t="s">
        <v>280</v>
      </c>
      <c r="D51" s="49">
        <v>21</v>
      </c>
      <c r="E51" s="49">
        <v>13</v>
      </c>
      <c r="F51" s="49">
        <v>21</v>
      </c>
      <c r="G51" s="49">
        <v>4</v>
      </c>
      <c r="H51" s="49">
        <v>29</v>
      </c>
    </row>
    <row r="52" spans="1:8">
      <c r="A52" t="s">
        <v>173</v>
      </c>
      <c r="B52" s="43" t="s">
        <v>122</v>
      </c>
      <c r="C52" s="43" t="s">
        <v>281</v>
      </c>
      <c r="D52" s="49">
        <v>0</v>
      </c>
      <c r="E52" s="49" t="s">
        <v>598</v>
      </c>
      <c r="F52" s="49">
        <v>0</v>
      </c>
      <c r="G52" s="49" t="s">
        <v>598</v>
      </c>
      <c r="H52" s="49" t="s">
        <v>598</v>
      </c>
    </row>
    <row r="53" spans="1:8">
      <c r="A53" t="s">
        <v>176</v>
      </c>
      <c r="B53" s="43" t="s">
        <v>122</v>
      </c>
      <c r="C53" s="43" t="s">
        <v>282</v>
      </c>
      <c r="D53" s="49">
        <v>1</v>
      </c>
      <c r="E53" s="49">
        <v>0</v>
      </c>
      <c r="F53" s="49">
        <v>0</v>
      </c>
      <c r="G53" s="49">
        <v>0</v>
      </c>
      <c r="H53" s="49">
        <v>0</v>
      </c>
    </row>
    <row r="54" spans="1:8">
      <c r="A54" t="s">
        <v>179</v>
      </c>
      <c r="B54" s="51" t="s">
        <v>122</v>
      </c>
      <c r="C54" s="43" t="s">
        <v>283</v>
      </c>
      <c r="D54" s="49">
        <v>1</v>
      </c>
      <c r="E54" s="49">
        <v>4</v>
      </c>
      <c r="F54" s="49">
        <v>0</v>
      </c>
      <c r="G54" s="49">
        <v>2</v>
      </c>
      <c r="H54" s="49">
        <v>1</v>
      </c>
    </row>
    <row r="55" spans="1:8">
      <c r="A55" t="s">
        <v>181</v>
      </c>
      <c r="B55" s="50" t="s">
        <v>122</v>
      </c>
      <c r="C55" s="43" t="s">
        <v>284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</row>
    <row r="56" spans="1:8">
      <c r="A56" t="s">
        <v>183</v>
      </c>
      <c r="B56" s="43" t="s">
        <v>122</v>
      </c>
      <c r="C56" s="43" t="s">
        <v>285</v>
      </c>
      <c r="D56" s="49">
        <v>16</v>
      </c>
      <c r="E56" s="49">
        <v>6</v>
      </c>
      <c r="F56" s="49">
        <v>2</v>
      </c>
      <c r="G56" s="49">
        <v>7</v>
      </c>
      <c r="H56" s="49" t="s">
        <v>598</v>
      </c>
    </row>
    <row r="57" spans="1:8">
      <c r="A57" t="s">
        <v>185</v>
      </c>
      <c r="B57" s="43" t="s">
        <v>122</v>
      </c>
      <c r="C57" s="43" t="s">
        <v>286</v>
      </c>
      <c r="D57" s="49">
        <v>0</v>
      </c>
      <c r="E57" s="49">
        <v>4</v>
      </c>
      <c r="F57" s="49">
        <v>0</v>
      </c>
      <c r="G57" s="49">
        <v>0</v>
      </c>
      <c r="H57" s="49">
        <v>0</v>
      </c>
    </row>
    <row r="58" spans="1:8">
      <c r="A58" t="s">
        <v>250</v>
      </c>
      <c r="B58" s="43" t="s">
        <v>122</v>
      </c>
      <c r="C58" s="43" t="s">
        <v>287</v>
      </c>
      <c r="D58" s="49">
        <v>0</v>
      </c>
      <c r="E58" s="49">
        <v>0</v>
      </c>
      <c r="F58" s="49">
        <v>0</v>
      </c>
      <c r="G58" s="49">
        <v>0</v>
      </c>
      <c r="H58" s="49">
        <v>0</v>
      </c>
    </row>
    <row r="59" spans="1:8">
      <c r="A59" t="s">
        <v>90</v>
      </c>
      <c r="B59" s="43" t="s">
        <v>130</v>
      </c>
      <c r="C59" s="43" t="s">
        <v>214</v>
      </c>
      <c r="D59" s="49">
        <v>0</v>
      </c>
      <c r="E59" s="49">
        <v>1</v>
      </c>
      <c r="F59" s="49">
        <v>0</v>
      </c>
      <c r="G59" s="49">
        <v>3</v>
      </c>
      <c r="H59" s="49">
        <v>1</v>
      </c>
    </row>
    <row r="60" spans="1:8">
      <c r="A60" t="s">
        <v>100</v>
      </c>
      <c r="B60" s="43" t="s">
        <v>130</v>
      </c>
      <c r="C60" s="43" t="s">
        <v>288</v>
      </c>
      <c r="D60" s="49">
        <v>0</v>
      </c>
      <c r="E60" s="49">
        <v>0</v>
      </c>
      <c r="F60" s="49">
        <v>0</v>
      </c>
      <c r="G60" s="49">
        <v>2</v>
      </c>
      <c r="H60" s="49">
        <v>1</v>
      </c>
    </row>
    <row r="61" spans="1:8">
      <c r="A61" t="s">
        <v>110</v>
      </c>
      <c r="B61" s="43" t="s">
        <v>130</v>
      </c>
      <c r="C61" s="43" t="s">
        <v>289</v>
      </c>
      <c r="D61" s="49">
        <v>6</v>
      </c>
      <c r="E61" s="49">
        <v>6</v>
      </c>
      <c r="F61" s="49">
        <v>7</v>
      </c>
      <c r="G61" s="49">
        <v>13</v>
      </c>
      <c r="H61" s="49">
        <v>6</v>
      </c>
    </row>
    <row r="62" spans="1:8">
      <c r="A62" t="s">
        <v>116</v>
      </c>
      <c r="B62" s="50" t="s">
        <v>130</v>
      </c>
      <c r="C62" s="43" t="s">
        <v>290</v>
      </c>
      <c r="D62" s="49">
        <v>6</v>
      </c>
      <c r="E62" s="49">
        <v>9</v>
      </c>
      <c r="F62" s="49">
        <v>13</v>
      </c>
      <c r="G62" s="49">
        <v>6</v>
      </c>
      <c r="H62" s="49">
        <v>6</v>
      </c>
    </row>
    <row r="63" spans="1:8">
      <c r="A63" t="s">
        <v>230</v>
      </c>
      <c r="B63" s="43" t="s">
        <v>130</v>
      </c>
      <c r="C63" s="43" t="s">
        <v>291</v>
      </c>
      <c r="D63" s="49">
        <v>6</v>
      </c>
      <c r="E63" s="49">
        <v>8</v>
      </c>
      <c r="F63" s="49">
        <v>13</v>
      </c>
      <c r="G63" s="49">
        <v>6</v>
      </c>
      <c r="H63" s="49">
        <v>6</v>
      </c>
    </row>
    <row r="64" spans="1:8">
      <c r="A64" t="s">
        <v>232</v>
      </c>
      <c r="B64" s="43" t="s">
        <v>130</v>
      </c>
      <c r="C64" s="43" t="s">
        <v>292</v>
      </c>
      <c r="D64" s="49" t="s">
        <v>598</v>
      </c>
      <c r="E64" s="49">
        <v>13</v>
      </c>
      <c r="F64" s="49" t="s">
        <v>598</v>
      </c>
      <c r="G64" s="49">
        <v>8</v>
      </c>
      <c r="H64" s="49">
        <v>6</v>
      </c>
    </row>
    <row r="65" spans="1:8">
      <c r="A65" t="s">
        <v>140</v>
      </c>
      <c r="B65" s="43" t="s">
        <v>130</v>
      </c>
      <c r="C65" s="43" t="s">
        <v>293</v>
      </c>
      <c r="D65" s="49" t="s">
        <v>598</v>
      </c>
      <c r="E65" s="49">
        <v>0</v>
      </c>
      <c r="F65" s="49" t="s">
        <v>598</v>
      </c>
      <c r="G65" s="49" t="s">
        <v>598</v>
      </c>
      <c r="H65" s="49">
        <v>1</v>
      </c>
    </row>
    <row r="66" spans="1:8">
      <c r="A66" t="s">
        <v>235</v>
      </c>
      <c r="B66" s="43" t="s">
        <v>130</v>
      </c>
      <c r="C66" s="43" t="s">
        <v>294</v>
      </c>
      <c r="D66" s="49" t="s">
        <v>598</v>
      </c>
      <c r="E66" s="49" t="s">
        <v>598</v>
      </c>
      <c r="F66" s="49" t="s">
        <v>598</v>
      </c>
      <c r="G66" s="49" t="s">
        <v>598</v>
      </c>
      <c r="H66" s="49">
        <v>1</v>
      </c>
    </row>
    <row r="67" spans="1:8">
      <c r="A67" t="s">
        <v>237</v>
      </c>
      <c r="B67" s="43" t="s">
        <v>130</v>
      </c>
      <c r="C67" s="43" t="s">
        <v>295</v>
      </c>
      <c r="D67" s="49" t="s">
        <v>598</v>
      </c>
      <c r="E67" s="49">
        <v>0</v>
      </c>
      <c r="F67" s="49" t="s">
        <v>598</v>
      </c>
      <c r="G67" s="49" t="s">
        <v>598</v>
      </c>
      <c r="H67" s="49" t="s">
        <v>598</v>
      </c>
    </row>
    <row r="68" spans="1:8">
      <c r="A68" t="s">
        <v>157</v>
      </c>
      <c r="B68" s="43" t="s">
        <v>130</v>
      </c>
      <c r="C68" s="43" t="s">
        <v>296</v>
      </c>
      <c r="D68" s="49">
        <v>9</v>
      </c>
      <c r="E68" s="49">
        <v>3</v>
      </c>
      <c r="F68" s="49">
        <v>4</v>
      </c>
      <c r="G68" s="49">
        <v>8</v>
      </c>
      <c r="H68" s="49">
        <v>3</v>
      </c>
    </row>
    <row r="69" spans="1:8">
      <c r="A69" t="s">
        <v>240</v>
      </c>
      <c r="B69" s="43" t="s">
        <v>130</v>
      </c>
      <c r="C69" s="43" t="s">
        <v>297</v>
      </c>
      <c r="D69" s="49">
        <v>10</v>
      </c>
      <c r="E69" s="49">
        <v>3</v>
      </c>
      <c r="F69" s="49">
        <v>3</v>
      </c>
      <c r="G69" s="49">
        <v>8</v>
      </c>
      <c r="H69" s="49">
        <v>2</v>
      </c>
    </row>
    <row r="70" spans="1:8">
      <c r="A70" t="s">
        <v>242</v>
      </c>
      <c r="B70" s="50" t="s">
        <v>130</v>
      </c>
      <c r="C70" s="43" t="s">
        <v>298</v>
      </c>
      <c r="D70" s="49">
        <v>6</v>
      </c>
      <c r="E70" s="49">
        <v>10</v>
      </c>
      <c r="F70" s="49">
        <v>6</v>
      </c>
      <c r="G70" s="49">
        <v>15</v>
      </c>
      <c r="H70" s="49">
        <v>5</v>
      </c>
    </row>
    <row r="71" spans="1:8">
      <c r="A71" t="s">
        <v>173</v>
      </c>
      <c r="B71" s="43" t="s">
        <v>130</v>
      </c>
      <c r="C71" s="43" t="s">
        <v>299</v>
      </c>
      <c r="D71" s="49" t="s">
        <v>598</v>
      </c>
      <c r="E71" s="49">
        <v>10</v>
      </c>
      <c r="F71" s="49">
        <v>0</v>
      </c>
      <c r="G71" s="49" t="s">
        <v>598</v>
      </c>
      <c r="H71" s="49" t="s">
        <v>598</v>
      </c>
    </row>
    <row r="72" spans="1:8">
      <c r="A72" t="s">
        <v>176</v>
      </c>
      <c r="B72" s="43" t="s">
        <v>130</v>
      </c>
      <c r="C72" s="43" t="s">
        <v>300</v>
      </c>
      <c r="D72" s="49">
        <v>0</v>
      </c>
      <c r="E72" s="49">
        <v>0</v>
      </c>
      <c r="F72" s="49">
        <v>0</v>
      </c>
      <c r="G72" s="49">
        <v>0</v>
      </c>
      <c r="H72" s="49">
        <v>0</v>
      </c>
    </row>
    <row r="73" spans="1:8">
      <c r="A73" t="s">
        <v>179</v>
      </c>
      <c r="B73" s="51" t="s">
        <v>130</v>
      </c>
      <c r="C73" s="43" t="s">
        <v>301</v>
      </c>
      <c r="D73" s="49">
        <v>5</v>
      </c>
      <c r="E73" s="49">
        <v>2</v>
      </c>
      <c r="F73" s="49">
        <v>3</v>
      </c>
      <c r="G73" s="49">
        <v>7</v>
      </c>
      <c r="H73" s="49">
        <v>4</v>
      </c>
    </row>
    <row r="74" spans="1:8">
      <c r="A74" t="s">
        <v>181</v>
      </c>
      <c r="B74" s="43" t="s">
        <v>130</v>
      </c>
      <c r="C74" s="43" t="s">
        <v>302</v>
      </c>
      <c r="D74" s="49">
        <v>0</v>
      </c>
      <c r="E74" s="49">
        <v>0</v>
      </c>
      <c r="F74" s="49">
        <v>0</v>
      </c>
      <c r="G74" s="49">
        <v>0</v>
      </c>
      <c r="H74" s="49">
        <v>0</v>
      </c>
    </row>
    <row r="75" spans="1:8">
      <c r="A75" t="s">
        <v>183</v>
      </c>
      <c r="B75" s="43" t="s">
        <v>130</v>
      </c>
      <c r="C75" s="43" t="s">
        <v>303</v>
      </c>
      <c r="D75" s="49">
        <v>18</v>
      </c>
      <c r="E75" s="49">
        <v>21</v>
      </c>
      <c r="F75" s="49">
        <v>16</v>
      </c>
      <c r="G75" s="49">
        <v>6</v>
      </c>
      <c r="H75" s="49">
        <v>8</v>
      </c>
    </row>
    <row r="76" spans="1:8">
      <c r="A76" t="s">
        <v>185</v>
      </c>
      <c r="B76" s="43" t="s">
        <v>130</v>
      </c>
      <c r="C76" s="43" t="s">
        <v>304</v>
      </c>
      <c r="D76" s="49">
        <v>0</v>
      </c>
      <c r="E76" s="49">
        <v>4</v>
      </c>
      <c r="F76" s="49">
        <v>0</v>
      </c>
      <c r="G76" s="49">
        <v>0</v>
      </c>
      <c r="H76" s="49">
        <v>0</v>
      </c>
    </row>
    <row r="77" spans="1:8">
      <c r="A77" t="s">
        <v>250</v>
      </c>
      <c r="B77" s="43" t="s">
        <v>130</v>
      </c>
      <c r="C77" s="43" t="s">
        <v>305</v>
      </c>
      <c r="D77" s="49">
        <v>0</v>
      </c>
      <c r="E77" s="49">
        <v>0</v>
      </c>
      <c r="F77" s="49">
        <v>0</v>
      </c>
      <c r="G77" s="49">
        <v>2</v>
      </c>
      <c r="H77" s="49">
        <v>0</v>
      </c>
    </row>
    <row r="78" spans="1:8">
      <c r="A78" t="s">
        <v>90</v>
      </c>
      <c r="B78" s="43" t="s">
        <v>139</v>
      </c>
      <c r="C78" s="43" t="s">
        <v>218</v>
      </c>
      <c r="D78" s="49">
        <v>2</v>
      </c>
      <c r="E78" s="49">
        <v>4</v>
      </c>
      <c r="F78" s="49">
        <v>2</v>
      </c>
      <c r="G78" s="49">
        <v>2</v>
      </c>
      <c r="H78" s="49">
        <v>2</v>
      </c>
    </row>
    <row r="79" spans="1:8">
      <c r="A79" t="s">
        <v>100</v>
      </c>
      <c r="B79" s="43" t="s">
        <v>139</v>
      </c>
      <c r="C79" s="43" t="s">
        <v>306</v>
      </c>
      <c r="D79" s="49">
        <v>2</v>
      </c>
      <c r="E79" s="49">
        <v>2</v>
      </c>
      <c r="F79" s="49">
        <v>2</v>
      </c>
      <c r="G79" s="49">
        <v>2</v>
      </c>
      <c r="H79" s="49">
        <v>2</v>
      </c>
    </row>
    <row r="80" spans="1:8">
      <c r="A80" t="s">
        <v>110</v>
      </c>
      <c r="B80" s="50" t="s">
        <v>139</v>
      </c>
      <c r="C80" s="43" t="s">
        <v>307</v>
      </c>
      <c r="D80" s="49">
        <v>10</v>
      </c>
      <c r="E80" s="49">
        <v>24</v>
      </c>
      <c r="F80" s="49">
        <v>13</v>
      </c>
      <c r="G80" s="49">
        <v>17</v>
      </c>
      <c r="H80" s="49">
        <v>6</v>
      </c>
    </row>
    <row r="81" spans="1:8">
      <c r="A81" t="s">
        <v>116</v>
      </c>
      <c r="B81" s="43" t="s">
        <v>139</v>
      </c>
      <c r="C81" s="43" t="s">
        <v>308</v>
      </c>
      <c r="D81" s="49">
        <v>8</v>
      </c>
      <c r="E81" s="49">
        <v>13</v>
      </c>
      <c r="F81" s="49">
        <v>7</v>
      </c>
      <c r="G81" s="49">
        <v>13</v>
      </c>
      <c r="H81" s="49">
        <v>10</v>
      </c>
    </row>
    <row r="82" spans="1:8">
      <c r="A82" t="s">
        <v>230</v>
      </c>
      <c r="B82" s="43" t="s">
        <v>139</v>
      </c>
      <c r="C82" s="43" t="s">
        <v>309</v>
      </c>
      <c r="D82" s="49">
        <v>8</v>
      </c>
      <c r="E82" s="49">
        <v>13</v>
      </c>
      <c r="F82" s="49">
        <v>7</v>
      </c>
      <c r="G82" s="49">
        <v>13</v>
      </c>
      <c r="H82" s="49">
        <v>12</v>
      </c>
    </row>
    <row r="83" spans="1:8">
      <c r="A83" t="s">
        <v>232</v>
      </c>
      <c r="B83" s="43" t="s">
        <v>139</v>
      </c>
      <c r="C83" s="43" t="s">
        <v>310</v>
      </c>
      <c r="D83" s="49">
        <v>14</v>
      </c>
      <c r="E83" s="49" t="s">
        <v>598</v>
      </c>
      <c r="F83" s="49" t="s">
        <v>598</v>
      </c>
      <c r="G83" s="49" t="s">
        <v>598</v>
      </c>
      <c r="H83" s="49" t="s">
        <v>598</v>
      </c>
    </row>
    <row r="84" spans="1:8">
      <c r="A84" t="s">
        <v>140</v>
      </c>
      <c r="B84" s="43" t="s">
        <v>139</v>
      </c>
      <c r="C84" s="43" t="s">
        <v>311</v>
      </c>
      <c r="D84" s="49" t="s">
        <v>598</v>
      </c>
      <c r="E84" s="49" t="s">
        <v>598</v>
      </c>
      <c r="F84" s="49" t="s">
        <v>598</v>
      </c>
      <c r="G84" s="49" t="s">
        <v>598</v>
      </c>
      <c r="H84" s="49" t="s">
        <v>598</v>
      </c>
    </row>
    <row r="85" spans="1:8">
      <c r="A85" t="s">
        <v>235</v>
      </c>
      <c r="B85" s="43" t="s">
        <v>139</v>
      </c>
      <c r="C85" s="43" t="s">
        <v>312</v>
      </c>
      <c r="D85" s="49" t="s">
        <v>598</v>
      </c>
      <c r="E85" s="49" t="s">
        <v>598</v>
      </c>
      <c r="F85" s="49" t="s">
        <v>598</v>
      </c>
      <c r="G85" s="49" t="s">
        <v>598</v>
      </c>
      <c r="H85" s="49" t="s">
        <v>598</v>
      </c>
    </row>
    <row r="86" spans="1:8">
      <c r="A86" t="s">
        <v>237</v>
      </c>
      <c r="B86" s="43" t="s">
        <v>139</v>
      </c>
      <c r="C86" s="43" t="s">
        <v>313</v>
      </c>
      <c r="D86" s="49" t="s">
        <v>598</v>
      </c>
      <c r="E86" s="49" t="s">
        <v>598</v>
      </c>
      <c r="F86" s="49" t="s">
        <v>598</v>
      </c>
      <c r="G86" s="49" t="s">
        <v>598</v>
      </c>
      <c r="H86" s="49" t="s">
        <v>598</v>
      </c>
    </row>
    <row r="87" spans="1:8">
      <c r="A87" t="s">
        <v>157</v>
      </c>
      <c r="B87" s="43" t="s">
        <v>139</v>
      </c>
      <c r="C87" s="43" t="s">
        <v>314</v>
      </c>
      <c r="D87" s="49">
        <v>9</v>
      </c>
      <c r="E87" s="49">
        <v>17</v>
      </c>
      <c r="F87" s="49">
        <v>18</v>
      </c>
      <c r="G87" s="49">
        <v>17</v>
      </c>
      <c r="H87" s="49">
        <v>7</v>
      </c>
    </row>
    <row r="88" spans="1:8">
      <c r="A88" t="s">
        <v>240</v>
      </c>
      <c r="B88" s="50" t="s">
        <v>139</v>
      </c>
      <c r="C88" s="43" t="s">
        <v>315</v>
      </c>
      <c r="D88" s="49">
        <v>9</v>
      </c>
      <c r="E88" s="49">
        <v>12</v>
      </c>
      <c r="F88" s="49">
        <v>18</v>
      </c>
      <c r="G88" s="49">
        <v>15</v>
      </c>
      <c r="H88" s="49">
        <v>7</v>
      </c>
    </row>
    <row r="89" spans="1:8">
      <c r="A89" t="s">
        <v>242</v>
      </c>
      <c r="B89" s="43" t="s">
        <v>139</v>
      </c>
      <c r="C89" s="43" t="s">
        <v>316</v>
      </c>
      <c r="D89" s="49">
        <v>13</v>
      </c>
      <c r="E89" s="49">
        <v>24</v>
      </c>
      <c r="F89" s="49">
        <v>16</v>
      </c>
      <c r="G89" s="49">
        <v>19</v>
      </c>
      <c r="H89" s="49">
        <v>8</v>
      </c>
    </row>
    <row r="90" spans="1:8">
      <c r="A90" t="s">
        <v>173</v>
      </c>
      <c r="B90" s="43" t="s">
        <v>139</v>
      </c>
      <c r="C90" s="43" t="s">
        <v>317</v>
      </c>
      <c r="D90" s="49">
        <v>16</v>
      </c>
      <c r="E90" s="49">
        <v>0</v>
      </c>
      <c r="F90" s="49">
        <v>0</v>
      </c>
      <c r="G90" s="49" t="s">
        <v>598</v>
      </c>
      <c r="H90" s="49" t="s">
        <v>598</v>
      </c>
    </row>
    <row r="91" spans="1:8">
      <c r="A91" t="s">
        <v>176</v>
      </c>
      <c r="B91" s="51" t="s">
        <v>139</v>
      </c>
      <c r="C91" s="43" t="s">
        <v>318</v>
      </c>
      <c r="D91" s="49">
        <v>0</v>
      </c>
      <c r="E91" s="49">
        <v>4</v>
      </c>
      <c r="F91" s="49">
        <v>0</v>
      </c>
      <c r="G91" s="49">
        <v>0</v>
      </c>
      <c r="H91" s="49">
        <v>0</v>
      </c>
    </row>
    <row r="92" spans="1:8">
      <c r="A92" t="s">
        <v>179</v>
      </c>
      <c r="B92" s="43" t="s">
        <v>139</v>
      </c>
      <c r="C92" s="43" t="s">
        <v>319</v>
      </c>
      <c r="D92" s="49">
        <v>2</v>
      </c>
      <c r="E92" s="49">
        <v>5</v>
      </c>
      <c r="F92" s="49">
        <v>3</v>
      </c>
      <c r="G92" s="49">
        <v>1</v>
      </c>
      <c r="H92" s="49">
        <v>2</v>
      </c>
    </row>
    <row r="93" spans="1:8">
      <c r="A93" t="s">
        <v>181</v>
      </c>
      <c r="B93" s="43" t="s">
        <v>139</v>
      </c>
      <c r="C93" s="43" t="s">
        <v>320</v>
      </c>
      <c r="D93" s="49">
        <v>0</v>
      </c>
      <c r="E93" s="49">
        <v>0</v>
      </c>
      <c r="F93" s="49">
        <v>10</v>
      </c>
      <c r="G93" s="49">
        <v>1</v>
      </c>
      <c r="H93" s="49">
        <v>12</v>
      </c>
    </row>
    <row r="94" spans="1:8">
      <c r="A94" t="s">
        <v>183</v>
      </c>
      <c r="B94" s="43" t="s">
        <v>139</v>
      </c>
      <c r="C94" s="43" t="s">
        <v>321</v>
      </c>
      <c r="D94" s="49" t="s">
        <v>598</v>
      </c>
      <c r="E94" s="49" t="s">
        <v>598</v>
      </c>
      <c r="F94" s="49" t="s">
        <v>598</v>
      </c>
      <c r="G94" s="49" t="s">
        <v>598</v>
      </c>
      <c r="H94" s="49" t="s">
        <v>598</v>
      </c>
    </row>
    <row r="95" spans="1:8">
      <c r="A95" t="s">
        <v>185</v>
      </c>
      <c r="B95" s="43" t="s">
        <v>139</v>
      </c>
      <c r="C95" s="43" t="s">
        <v>322</v>
      </c>
      <c r="D95" s="49">
        <v>0</v>
      </c>
      <c r="E95" s="49">
        <v>0</v>
      </c>
      <c r="F95" s="49">
        <v>0</v>
      </c>
      <c r="G95" s="49">
        <v>0</v>
      </c>
      <c r="H95" s="49">
        <v>0</v>
      </c>
    </row>
    <row r="96" spans="1:8">
      <c r="A96" t="s">
        <v>250</v>
      </c>
      <c r="B96" s="43" t="s">
        <v>139</v>
      </c>
      <c r="C96" s="43" t="s">
        <v>323</v>
      </c>
      <c r="D96" s="49">
        <v>2</v>
      </c>
      <c r="E96" s="49">
        <v>2</v>
      </c>
      <c r="F96" s="49">
        <v>2</v>
      </c>
      <c r="G96" s="49">
        <v>2</v>
      </c>
      <c r="H96" s="49">
        <v>2</v>
      </c>
    </row>
    <row r="97" spans="1:8">
      <c r="A97" t="s">
        <v>90</v>
      </c>
      <c r="B97" s="43" t="s">
        <v>107</v>
      </c>
      <c r="C97" s="43" t="s">
        <v>205</v>
      </c>
      <c r="D97" s="49">
        <v>7</v>
      </c>
      <c r="E97" s="49">
        <v>5</v>
      </c>
      <c r="F97" s="49">
        <v>6</v>
      </c>
      <c r="G97" s="49">
        <v>6</v>
      </c>
      <c r="H97" s="49">
        <v>6</v>
      </c>
    </row>
    <row r="98" spans="1:8">
      <c r="A98" t="s">
        <v>100</v>
      </c>
      <c r="B98" s="50" t="s">
        <v>107</v>
      </c>
      <c r="C98" s="43" t="s">
        <v>324</v>
      </c>
      <c r="D98" s="49">
        <v>5</v>
      </c>
      <c r="E98" s="49">
        <v>3</v>
      </c>
      <c r="F98" s="49">
        <v>4</v>
      </c>
      <c r="G98" s="49">
        <v>5</v>
      </c>
      <c r="H98" s="49">
        <v>4</v>
      </c>
    </row>
    <row r="99" spans="1:8">
      <c r="A99" t="s">
        <v>110</v>
      </c>
      <c r="B99" s="43" t="s">
        <v>107</v>
      </c>
      <c r="C99" s="43" t="s">
        <v>325</v>
      </c>
      <c r="D99" s="49">
        <v>15</v>
      </c>
      <c r="E99" s="49">
        <v>12</v>
      </c>
      <c r="F99" s="49">
        <v>13</v>
      </c>
      <c r="G99" s="49">
        <v>19</v>
      </c>
      <c r="H99" s="49">
        <v>16</v>
      </c>
    </row>
    <row r="100" spans="1:8">
      <c r="A100" t="s">
        <v>116</v>
      </c>
      <c r="B100" s="43" t="s">
        <v>107</v>
      </c>
      <c r="C100" s="43" t="s">
        <v>326</v>
      </c>
      <c r="D100" s="49">
        <v>14</v>
      </c>
      <c r="E100" s="49">
        <v>12</v>
      </c>
      <c r="F100" s="49">
        <v>13</v>
      </c>
      <c r="G100" s="49">
        <v>19</v>
      </c>
      <c r="H100" s="49">
        <v>13</v>
      </c>
    </row>
    <row r="101" spans="1:8">
      <c r="A101" t="s">
        <v>230</v>
      </c>
      <c r="B101" s="43" t="s">
        <v>107</v>
      </c>
      <c r="C101" s="43" t="s">
        <v>327</v>
      </c>
      <c r="D101" s="49">
        <v>10</v>
      </c>
      <c r="E101" s="49">
        <v>11</v>
      </c>
      <c r="F101" s="49">
        <v>13</v>
      </c>
      <c r="G101" s="49">
        <v>17</v>
      </c>
      <c r="H101" s="49">
        <v>11</v>
      </c>
    </row>
    <row r="102" spans="1:8">
      <c r="A102" t="s">
        <v>232</v>
      </c>
      <c r="B102" s="43" t="s">
        <v>107</v>
      </c>
      <c r="C102" s="43" t="s">
        <v>328</v>
      </c>
      <c r="D102" s="49">
        <v>16</v>
      </c>
      <c r="E102" s="49">
        <v>12</v>
      </c>
      <c r="F102" s="49">
        <v>15</v>
      </c>
      <c r="G102" s="49">
        <v>24</v>
      </c>
      <c r="H102" s="49">
        <v>16</v>
      </c>
    </row>
    <row r="103" spans="1:8">
      <c r="A103" t="s">
        <v>140</v>
      </c>
      <c r="B103" s="43" t="s">
        <v>107</v>
      </c>
      <c r="C103" s="43" t="s">
        <v>329</v>
      </c>
      <c r="D103" s="49">
        <v>17</v>
      </c>
      <c r="E103" s="49">
        <v>0</v>
      </c>
      <c r="F103" s="49">
        <v>20</v>
      </c>
      <c r="G103" s="49">
        <v>0</v>
      </c>
      <c r="H103" s="49">
        <v>0</v>
      </c>
    </row>
    <row r="104" spans="1:8">
      <c r="A104" t="s">
        <v>235</v>
      </c>
      <c r="B104" s="43" t="s">
        <v>107</v>
      </c>
      <c r="C104" s="43" t="s">
        <v>330</v>
      </c>
      <c r="D104" s="49">
        <v>20</v>
      </c>
      <c r="E104" s="49">
        <v>20</v>
      </c>
      <c r="F104" s="49" t="s">
        <v>598</v>
      </c>
      <c r="G104" s="49">
        <v>17</v>
      </c>
      <c r="H104" s="49">
        <v>0</v>
      </c>
    </row>
    <row r="105" spans="1:8">
      <c r="A105" t="s">
        <v>237</v>
      </c>
      <c r="B105" s="43" t="s">
        <v>107</v>
      </c>
      <c r="C105" s="43" t="s">
        <v>331</v>
      </c>
      <c r="D105" s="49" t="s">
        <v>598</v>
      </c>
      <c r="E105" s="49">
        <v>0</v>
      </c>
      <c r="F105" s="49" t="s">
        <v>598</v>
      </c>
      <c r="G105" s="49" t="s">
        <v>598</v>
      </c>
      <c r="H105" s="49" t="s">
        <v>598</v>
      </c>
    </row>
    <row r="106" spans="1:8">
      <c r="A106" t="s">
        <v>157</v>
      </c>
      <c r="B106" s="50" t="s">
        <v>107</v>
      </c>
      <c r="C106" s="43" t="s">
        <v>332</v>
      </c>
      <c r="D106" s="49">
        <v>8</v>
      </c>
      <c r="E106" s="49">
        <v>6</v>
      </c>
      <c r="F106" s="49">
        <v>10</v>
      </c>
      <c r="G106" s="49">
        <v>8</v>
      </c>
      <c r="H106" s="49">
        <v>6</v>
      </c>
    </row>
    <row r="107" spans="1:8">
      <c r="A107" t="s">
        <v>240</v>
      </c>
      <c r="B107" s="43" t="s">
        <v>107</v>
      </c>
      <c r="C107" s="43" t="s">
        <v>333</v>
      </c>
      <c r="D107" s="49">
        <v>9</v>
      </c>
      <c r="E107" s="49">
        <v>4</v>
      </c>
      <c r="F107" s="49">
        <v>12</v>
      </c>
      <c r="G107" s="49">
        <v>5</v>
      </c>
      <c r="H107" s="49">
        <v>4</v>
      </c>
    </row>
    <row r="108" spans="1:8">
      <c r="A108" t="s">
        <v>242</v>
      </c>
      <c r="B108" s="43" t="s">
        <v>107</v>
      </c>
      <c r="C108" s="43" t="s">
        <v>334</v>
      </c>
      <c r="D108" s="49">
        <v>8</v>
      </c>
      <c r="E108" s="49">
        <v>11</v>
      </c>
      <c r="F108" s="49">
        <v>9</v>
      </c>
      <c r="G108" s="49">
        <v>13</v>
      </c>
      <c r="H108" s="49">
        <v>17</v>
      </c>
    </row>
    <row r="109" spans="1:8">
      <c r="A109" t="s">
        <v>173</v>
      </c>
      <c r="B109" s="51" t="s">
        <v>107</v>
      </c>
      <c r="C109" s="43" t="s">
        <v>335</v>
      </c>
      <c r="D109" s="49">
        <v>11</v>
      </c>
      <c r="E109" s="49">
        <v>16</v>
      </c>
      <c r="F109" s="49">
        <v>11</v>
      </c>
      <c r="G109" s="49">
        <v>10</v>
      </c>
      <c r="H109" s="49">
        <v>15</v>
      </c>
    </row>
    <row r="110" spans="1:8">
      <c r="A110" t="s">
        <v>176</v>
      </c>
      <c r="B110" s="43" t="s">
        <v>107</v>
      </c>
      <c r="C110" s="43" t="s">
        <v>336</v>
      </c>
      <c r="D110" s="49">
        <v>1</v>
      </c>
      <c r="E110" s="49">
        <v>4</v>
      </c>
      <c r="F110" s="49">
        <v>3</v>
      </c>
      <c r="G110" s="49">
        <v>5</v>
      </c>
      <c r="H110" s="49">
        <v>3</v>
      </c>
    </row>
    <row r="111" spans="1:8">
      <c r="A111" t="s">
        <v>179</v>
      </c>
      <c r="B111" s="43" t="s">
        <v>107</v>
      </c>
      <c r="C111" s="43" t="s">
        <v>337</v>
      </c>
      <c r="D111" s="49">
        <v>5</v>
      </c>
      <c r="E111" s="49">
        <v>0</v>
      </c>
      <c r="F111" s="49">
        <v>3</v>
      </c>
      <c r="G111" s="49">
        <v>2</v>
      </c>
      <c r="H111" s="49">
        <v>2</v>
      </c>
    </row>
    <row r="112" spans="1:8">
      <c r="A112" t="s">
        <v>181</v>
      </c>
      <c r="B112" s="43" t="s">
        <v>107</v>
      </c>
      <c r="C112" s="43" t="s">
        <v>338</v>
      </c>
      <c r="D112" s="49">
        <v>0</v>
      </c>
      <c r="E112" s="49">
        <v>0</v>
      </c>
      <c r="F112" s="49">
        <v>0</v>
      </c>
      <c r="G112" s="49">
        <v>0</v>
      </c>
      <c r="H112" s="49">
        <v>0</v>
      </c>
    </row>
    <row r="113" spans="1:8">
      <c r="A113" t="s">
        <v>183</v>
      </c>
      <c r="B113" s="43" t="s">
        <v>107</v>
      </c>
      <c r="C113" s="43" t="s">
        <v>339</v>
      </c>
      <c r="D113" s="49">
        <v>11</v>
      </c>
      <c r="E113" s="49">
        <v>10</v>
      </c>
      <c r="F113" s="49">
        <v>5</v>
      </c>
      <c r="G113" s="49">
        <v>0</v>
      </c>
      <c r="H113" s="49">
        <v>0</v>
      </c>
    </row>
    <row r="114" spans="1:8">
      <c r="A114" t="s">
        <v>185</v>
      </c>
      <c r="B114" s="43" t="s">
        <v>107</v>
      </c>
      <c r="C114" s="43" t="s">
        <v>340</v>
      </c>
      <c r="D114" s="49">
        <v>3</v>
      </c>
      <c r="E114" s="49">
        <v>0</v>
      </c>
      <c r="F114" s="49">
        <v>2</v>
      </c>
      <c r="G114" s="49">
        <v>4</v>
      </c>
      <c r="H114" s="49">
        <v>1</v>
      </c>
    </row>
    <row r="115" spans="1:8">
      <c r="A115" t="s">
        <v>250</v>
      </c>
      <c r="B115" s="43" t="s">
        <v>107</v>
      </c>
      <c r="C115" s="43" t="s">
        <v>341</v>
      </c>
      <c r="D115" s="49">
        <v>2</v>
      </c>
      <c r="E115" s="49">
        <v>3</v>
      </c>
      <c r="F115" s="49">
        <v>2</v>
      </c>
      <c r="G115" s="49">
        <v>2</v>
      </c>
      <c r="H115" s="49">
        <v>3</v>
      </c>
    </row>
    <row r="116" spans="1:8">
      <c r="A116" t="s">
        <v>90</v>
      </c>
      <c r="B116" s="52" t="s">
        <v>150</v>
      </c>
      <c r="C116" s="43" t="s">
        <v>219</v>
      </c>
      <c r="D116" s="49">
        <v>8</v>
      </c>
      <c r="E116" s="49">
        <v>7</v>
      </c>
      <c r="F116" s="49">
        <v>7</v>
      </c>
      <c r="G116" s="49">
        <v>7</v>
      </c>
      <c r="H116" s="49">
        <v>7</v>
      </c>
    </row>
    <row r="117" spans="1:8">
      <c r="A117" t="s">
        <v>100</v>
      </c>
      <c r="B117" s="53" t="s">
        <v>150</v>
      </c>
      <c r="C117" s="43" t="s">
        <v>342</v>
      </c>
      <c r="D117" s="49">
        <v>6</v>
      </c>
      <c r="E117" s="49">
        <v>7</v>
      </c>
      <c r="F117" s="49">
        <v>6</v>
      </c>
      <c r="G117" s="49">
        <v>6</v>
      </c>
      <c r="H117" s="49">
        <v>6</v>
      </c>
    </row>
    <row r="118" spans="1:8">
      <c r="A118" t="s">
        <v>110</v>
      </c>
      <c r="B118" s="53" t="s">
        <v>150</v>
      </c>
      <c r="C118" s="43" t="s">
        <v>343</v>
      </c>
      <c r="D118" s="49">
        <v>20</v>
      </c>
      <c r="E118" s="49">
        <v>18</v>
      </c>
      <c r="F118" s="49">
        <v>16</v>
      </c>
      <c r="G118" s="49">
        <v>20</v>
      </c>
      <c r="H118" s="49">
        <v>19</v>
      </c>
    </row>
    <row r="119" spans="1:8">
      <c r="A119" t="s">
        <v>116</v>
      </c>
      <c r="B119" s="53" t="s">
        <v>150</v>
      </c>
      <c r="C119" s="43" t="s">
        <v>344</v>
      </c>
      <c r="D119" s="49">
        <v>14</v>
      </c>
      <c r="E119" s="49">
        <v>13</v>
      </c>
      <c r="F119" s="49">
        <v>9</v>
      </c>
      <c r="G119" s="49">
        <v>14</v>
      </c>
      <c r="H119" s="49">
        <v>13</v>
      </c>
    </row>
    <row r="120" spans="1:8">
      <c r="A120" t="s">
        <v>230</v>
      </c>
      <c r="B120" s="53" t="s">
        <v>150</v>
      </c>
      <c r="C120" s="43" t="s">
        <v>345</v>
      </c>
      <c r="D120" s="49">
        <v>9</v>
      </c>
      <c r="E120" s="49">
        <v>8</v>
      </c>
      <c r="F120" s="49">
        <v>6</v>
      </c>
      <c r="G120" s="49">
        <v>8</v>
      </c>
      <c r="H120" s="49">
        <v>9</v>
      </c>
    </row>
    <row r="121" spans="1:8">
      <c r="A121" t="s">
        <v>232</v>
      </c>
      <c r="B121" s="53" t="s">
        <v>150</v>
      </c>
      <c r="C121" s="43" t="s">
        <v>346</v>
      </c>
      <c r="D121" s="49">
        <v>21</v>
      </c>
      <c r="E121" s="49">
        <v>19</v>
      </c>
      <c r="F121" s="49">
        <v>19</v>
      </c>
      <c r="G121" s="49">
        <v>22</v>
      </c>
      <c r="H121" s="49">
        <v>20</v>
      </c>
    </row>
    <row r="122" spans="1:8">
      <c r="A122" t="s">
        <v>140</v>
      </c>
      <c r="B122" s="53" t="s">
        <v>150</v>
      </c>
      <c r="C122" s="43" t="s">
        <v>347</v>
      </c>
      <c r="D122" s="49">
        <v>12</v>
      </c>
      <c r="E122" s="49">
        <v>12</v>
      </c>
      <c r="F122" s="49">
        <v>15</v>
      </c>
      <c r="G122" s="49">
        <v>13</v>
      </c>
      <c r="H122" s="49">
        <v>11</v>
      </c>
    </row>
    <row r="123" spans="1:8">
      <c r="A123" t="s">
        <v>235</v>
      </c>
      <c r="B123" s="53" t="s">
        <v>150</v>
      </c>
      <c r="C123" s="43" t="s">
        <v>348</v>
      </c>
      <c r="D123" s="49">
        <v>12</v>
      </c>
      <c r="E123" s="49">
        <v>13</v>
      </c>
      <c r="F123" s="49">
        <v>15</v>
      </c>
      <c r="G123" s="49">
        <v>14</v>
      </c>
      <c r="H123" s="49">
        <v>14</v>
      </c>
    </row>
    <row r="124" spans="1:8">
      <c r="A124" t="s">
        <v>237</v>
      </c>
      <c r="B124" s="52" t="s">
        <v>150</v>
      </c>
      <c r="C124" s="43" t="s">
        <v>349</v>
      </c>
      <c r="D124" s="49">
        <v>12</v>
      </c>
      <c r="E124" s="49">
        <v>11</v>
      </c>
      <c r="F124" s="49" t="s">
        <v>598</v>
      </c>
      <c r="G124" s="49">
        <v>13</v>
      </c>
      <c r="H124" s="49">
        <v>0</v>
      </c>
    </row>
    <row r="125" spans="1:8">
      <c r="A125" t="s">
        <v>157</v>
      </c>
      <c r="B125" s="53" t="s">
        <v>150</v>
      </c>
      <c r="C125" s="43" t="s">
        <v>350</v>
      </c>
      <c r="D125" s="49">
        <v>12</v>
      </c>
      <c r="E125" s="49">
        <v>10</v>
      </c>
      <c r="F125" s="49">
        <v>12</v>
      </c>
      <c r="G125" s="49">
        <v>13</v>
      </c>
      <c r="H125" s="49">
        <v>8</v>
      </c>
    </row>
    <row r="126" spans="1:8">
      <c r="A126" t="s">
        <v>240</v>
      </c>
      <c r="B126" s="53" t="s">
        <v>150</v>
      </c>
      <c r="C126" s="43" t="s">
        <v>351</v>
      </c>
      <c r="D126" s="49">
        <v>11</v>
      </c>
      <c r="E126" s="49">
        <v>10</v>
      </c>
      <c r="F126" s="49">
        <v>12</v>
      </c>
      <c r="G126" s="49">
        <v>13</v>
      </c>
      <c r="H126" s="49">
        <v>7</v>
      </c>
    </row>
    <row r="127" spans="1:8">
      <c r="A127" t="s">
        <v>242</v>
      </c>
      <c r="B127" s="1" t="s">
        <v>150</v>
      </c>
      <c r="C127" s="43" t="s">
        <v>352</v>
      </c>
      <c r="D127" s="49">
        <v>16</v>
      </c>
      <c r="E127" s="49">
        <v>15</v>
      </c>
      <c r="F127" s="49">
        <v>12</v>
      </c>
      <c r="G127" s="49">
        <v>11</v>
      </c>
      <c r="H127" s="49">
        <v>13</v>
      </c>
    </row>
    <row r="128" spans="1:8">
      <c r="A128" t="s">
        <v>173</v>
      </c>
      <c r="B128" s="53" t="s">
        <v>150</v>
      </c>
      <c r="C128" s="43" t="s">
        <v>353</v>
      </c>
      <c r="D128" s="49">
        <v>19</v>
      </c>
      <c r="E128" s="49">
        <v>20</v>
      </c>
      <c r="F128" s="49">
        <v>17</v>
      </c>
      <c r="G128" s="49">
        <v>17</v>
      </c>
      <c r="H128" s="49">
        <v>11</v>
      </c>
    </row>
    <row r="129" spans="1:8">
      <c r="A129" t="s">
        <v>176</v>
      </c>
      <c r="B129" s="53" t="s">
        <v>150</v>
      </c>
      <c r="C129" s="43" t="s">
        <v>354</v>
      </c>
      <c r="D129" s="49">
        <v>8</v>
      </c>
      <c r="E129" s="49">
        <v>5</v>
      </c>
      <c r="F129" s="49">
        <v>6</v>
      </c>
      <c r="G129" s="49">
        <v>7</v>
      </c>
      <c r="H129" s="49">
        <v>6</v>
      </c>
    </row>
    <row r="130" spans="1:8">
      <c r="A130" t="s">
        <v>179</v>
      </c>
      <c r="B130" s="53" t="s">
        <v>150</v>
      </c>
      <c r="C130" s="43" t="s">
        <v>355</v>
      </c>
      <c r="D130" s="49">
        <v>2</v>
      </c>
      <c r="E130" s="49">
        <v>2</v>
      </c>
      <c r="F130" s="49">
        <v>5</v>
      </c>
      <c r="G130" s="49">
        <v>2</v>
      </c>
      <c r="H130" s="49">
        <v>1</v>
      </c>
    </row>
    <row r="131" spans="1:8">
      <c r="A131" t="s">
        <v>181</v>
      </c>
      <c r="B131" s="53" t="s">
        <v>150</v>
      </c>
      <c r="C131" s="43" t="s">
        <v>356</v>
      </c>
      <c r="D131" s="49">
        <v>0</v>
      </c>
      <c r="E131" s="49">
        <v>1</v>
      </c>
      <c r="F131" s="49">
        <v>0</v>
      </c>
      <c r="G131" s="49">
        <v>0</v>
      </c>
      <c r="H131" s="49">
        <v>0</v>
      </c>
    </row>
    <row r="132" spans="1:8">
      <c r="A132" t="s">
        <v>183</v>
      </c>
      <c r="B132" s="53" t="s">
        <v>150</v>
      </c>
      <c r="C132" s="43" t="s">
        <v>357</v>
      </c>
      <c r="D132" s="49">
        <v>8</v>
      </c>
      <c r="E132" s="49">
        <v>8</v>
      </c>
      <c r="F132" s="49">
        <v>9</v>
      </c>
      <c r="G132" s="49">
        <v>8</v>
      </c>
      <c r="H132" s="49">
        <v>7</v>
      </c>
    </row>
    <row r="133" spans="1:8">
      <c r="A133" t="s">
        <v>185</v>
      </c>
      <c r="B133" s="53" t="s">
        <v>150</v>
      </c>
      <c r="C133" s="43" t="s">
        <v>358</v>
      </c>
      <c r="D133" s="49">
        <v>8</v>
      </c>
      <c r="E133" s="49">
        <v>7</v>
      </c>
      <c r="F133" s="49">
        <v>7</v>
      </c>
      <c r="G133" s="49">
        <v>7</v>
      </c>
      <c r="H133" s="49">
        <v>6</v>
      </c>
    </row>
    <row r="134" spans="1:8">
      <c r="A134" t="s">
        <v>250</v>
      </c>
      <c r="B134" s="52" t="s">
        <v>150</v>
      </c>
      <c r="C134" s="43" t="s">
        <v>359</v>
      </c>
      <c r="D134" s="49">
        <v>2</v>
      </c>
      <c r="E134" s="49">
        <v>2</v>
      </c>
      <c r="F134" s="49">
        <v>2</v>
      </c>
      <c r="G134" s="49">
        <v>2</v>
      </c>
      <c r="H134" s="49">
        <v>2</v>
      </c>
    </row>
    <row r="135" spans="1:8">
      <c r="A135" t="s">
        <v>90</v>
      </c>
      <c r="B135" s="43" t="s">
        <v>119</v>
      </c>
      <c r="C135" s="43" t="s">
        <v>206</v>
      </c>
      <c r="D135" s="49">
        <v>6</v>
      </c>
      <c r="E135" s="49">
        <v>6</v>
      </c>
      <c r="F135" s="49">
        <v>5</v>
      </c>
      <c r="G135" s="49">
        <v>4</v>
      </c>
      <c r="H135" s="49">
        <v>5</v>
      </c>
    </row>
    <row r="136" spans="1:8">
      <c r="A136" t="s">
        <v>100</v>
      </c>
      <c r="B136" s="43" t="s">
        <v>119</v>
      </c>
      <c r="C136" s="43" t="s">
        <v>360</v>
      </c>
      <c r="D136" s="49">
        <v>4</v>
      </c>
      <c r="E136" s="49">
        <v>5</v>
      </c>
      <c r="F136" s="49">
        <v>3</v>
      </c>
      <c r="G136" s="49">
        <v>2</v>
      </c>
      <c r="H136" s="49">
        <v>3</v>
      </c>
    </row>
    <row r="137" spans="1:8">
      <c r="A137" t="s">
        <v>110</v>
      </c>
      <c r="B137" s="43" t="s">
        <v>119</v>
      </c>
      <c r="C137" s="43" t="s">
        <v>361</v>
      </c>
      <c r="D137" s="49">
        <v>19</v>
      </c>
      <c r="E137" s="49">
        <v>12</v>
      </c>
      <c r="F137" s="49">
        <v>12</v>
      </c>
      <c r="G137" s="49">
        <v>18</v>
      </c>
      <c r="H137" s="49">
        <v>14</v>
      </c>
    </row>
    <row r="138" spans="1:8">
      <c r="A138" t="s">
        <v>116</v>
      </c>
      <c r="B138" s="43" t="s">
        <v>119</v>
      </c>
      <c r="C138" s="43" t="s">
        <v>362</v>
      </c>
      <c r="D138" s="49">
        <v>18</v>
      </c>
      <c r="E138" s="49">
        <v>13</v>
      </c>
      <c r="F138" s="49">
        <v>11</v>
      </c>
      <c r="G138" s="49">
        <v>18</v>
      </c>
      <c r="H138" s="49">
        <v>14</v>
      </c>
    </row>
    <row r="139" spans="1:8">
      <c r="A139" t="s">
        <v>230</v>
      </c>
      <c r="B139" s="43" t="s">
        <v>119</v>
      </c>
      <c r="C139" s="43" t="s">
        <v>363</v>
      </c>
      <c r="D139" s="49">
        <v>17</v>
      </c>
      <c r="E139" s="49">
        <v>13</v>
      </c>
      <c r="F139" s="49">
        <v>7</v>
      </c>
      <c r="G139" s="49">
        <v>14</v>
      </c>
      <c r="H139" s="49">
        <v>13</v>
      </c>
    </row>
    <row r="140" spans="1:8">
      <c r="A140" t="s">
        <v>232</v>
      </c>
      <c r="B140" s="43" t="s">
        <v>119</v>
      </c>
      <c r="C140" s="43" t="s">
        <v>364</v>
      </c>
      <c r="D140" s="49">
        <v>19</v>
      </c>
      <c r="E140" s="49">
        <v>13</v>
      </c>
      <c r="F140" s="49">
        <v>12</v>
      </c>
      <c r="G140" s="49">
        <v>19</v>
      </c>
      <c r="H140" s="49">
        <v>14</v>
      </c>
    </row>
    <row r="141" spans="1:8">
      <c r="A141" t="s">
        <v>140</v>
      </c>
      <c r="B141" s="43" t="s">
        <v>119</v>
      </c>
      <c r="C141" s="43" t="s">
        <v>365</v>
      </c>
      <c r="D141" s="49">
        <v>0</v>
      </c>
      <c r="E141" s="49">
        <v>0</v>
      </c>
      <c r="F141" s="49" t="s">
        <v>598</v>
      </c>
      <c r="G141" s="49" t="s">
        <v>598</v>
      </c>
      <c r="H141" s="49" t="s">
        <v>598</v>
      </c>
    </row>
    <row r="142" spans="1:8">
      <c r="A142" t="s">
        <v>235</v>
      </c>
      <c r="B142" s="50" t="s">
        <v>119</v>
      </c>
      <c r="C142" s="43" t="s">
        <v>366</v>
      </c>
      <c r="D142" s="49" t="s">
        <v>598</v>
      </c>
      <c r="E142" s="49" t="s">
        <v>598</v>
      </c>
      <c r="F142" s="49" t="s">
        <v>598</v>
      </c>
      <c r="G142" s="49" t="s">
        <v>598</v>
      </c>
      <c r="H142" s="49" t="s">
        <v>598</v>
      </c>
    </row>
    <row r="143" spans="1:8">
      <c r="A143" t="s">
        <v>237</v>
      </c>
      <c r="B143" s="43" t="s">
        <v>119</v>
      </c>
      <c r="C143" s="43" t="s">
        <v>367</v>
      </c>
      <c r="D143" s="49" t="s">
        <v>598</v>
      </c>
      <c r="E143" s="49" t="s">
        <v>598</v>
      </c>
      <c r="F143" s="49" t="s">
        <v>598</v>
      </c>
      <c r="G143" s="49" t="s">
        <v>598</v>
      </c>
      <c r="H143" s="49" t="s">
        <v>598</v>
      </c>
    </row>
    <row r="144" spans="1:8">
      <c r="A144" t="s">
        <v>157</v>
      </c>
      <c r="B144" s="43" t="s">
        <v>119</v>
      </c>
      <c r="C144" s="43" t="s">
        <v>368</v>
      </c>
      <c r="D144" s="49">
        <v>11</v>
      </c>
      <c r="E144" s="49">
        <v>15</v>
      </c>
      <c r="F144" s="49">
        <v>17</v>
      </c>
      <c r="G144" s="49">
        <v>2</v>
      </c>
      <c r="H144" s="49">
        <v>15</v>
      </c>
    </row>
    <row r="145" spans="1:8">
      <c r="A145" t="s">
        <v>240</v>
      </c>
      <c r="B145" s="51" t="s">
        <v>119</v>
      </c>
      <c r="C145" s="43" t="s">
        <v>369</v>
      </c>
      <c r="D145" s="49">
        <v>10</v>
      </c>
      <c r="E145" s="49">
        <v>15</v>
      </c>
      <c r="F145" s="49">
        <v>17</v>
      </c>
      <c r="G145" s="49">
        <v>2</v>
      </c>
      <c r="H145" s="49">
        <v>15</v>
      </c>
    </row>
    <row r="146" spans="1:8">
      <c r="A146" t="s">
        <v>242</v>
      </c>
      <c r="B146" s="43" t="s">
        <v>119</v>
      </c>
      <c r="C146" s="43" t="s">
        <v>370</v>
      </c>
      <c r="D146" s="49">
        <v>26</v>
      </c>
      <c r="E146" s="49">
        <v>6</v>
      </c>
      <c r="F146" s="49">
        <v>24</v>
      </c>
      <c r="G146" s="49">
        <v>3</v>
      </c>
      <c r="H146" s="49">
        <v>16</v>
      </c>
    </row>
    <row r="147" spans="1:8">
      <c r="A147" t="s">
        <v>173</v>
      </c>
      <c r="B147" s="43" t="s">
        <v>119</v>
      </c>
      <c r="C147" s="43" t="s">
        <v>371</v>
      </c>
      <c r="D147" s="49">
        <v>9</v>
      </c>
      <c r="E147" s="49">
        <v>6</v>
      </c>
      <c r="F147" s="49">
        <v>6</v>
      </c>
      <c r="G147" s="49">
        <v>8</v>
      </c>
      <c r="H147" s="49">
        <v>14</v>
      </c>
    </row>
    <row r="148" spans="1:8">
      <c r="A148" t="s">
        <v>176</v>
      </c>
      <c r="B148" s="43" t="s">
        <v>119</v>
      </c>
      <c r="C148" s="43" t="s">
        <v>372</v>
      </c>
      <c r="D148" s="49">
        <v>2</v>
      </c>
      <c r="E148" s="49">
        <v>1</v>
      </c>
      <c r="F148" s="49">
        <v>1</v>
      </c>
      <c r="G148" s="49">
        <v>0</v>
      </c>
      <c r="H148" s="49">
        <v>1</v>
      </c>
    </row>
    <row r="149" spans="1:8">
      <c r="A149" t="s">
        <v>179</v>
      </c>
      <c r="B149" s="43" t="s">
        <v>119</v>
      </c>
      <c r="C149" s="43" t="s">
        <v>373</v>
      </c>
      <c r="D149" s="49">
        <v>2</v>
      </c>
      <c r="E149" s="49">
        <v>2</v>
      </c>
      <c r="F149" s="49">
        <v>6</v>
      </c>
      <c r="G149" s="49">
        <v>1</v>
      </c>
      <c r="H149" s="49">
        <v>1</v>
      </c>
    </row>
    <row r="150" spans="1:8">
      <c r="A150" t="s">
        <v>181</v>
      </c>
      <c r="B150" s="43" t="s">
        <v>119</v>
      </c>
      <c r="C150" s="43" t="s">
        <v>374</v>
      </c>
      <c r="D150" s="49">
        <v>0</v>
      </c>
      <c r="E150" s="49">
        <v>5</v>
      </c>
      <c r="F150" s="49">
        <v>0</v>
      </c>
      <c r="G150" s="49">
        <v>0</v>
      </c>
      <c r="H150" s="49">
        <v>0</v>
      </c>
    </row>
    <row r="151" spans="1:8">
      <c r="A151" t="s">
        <v>183</v>
      </c>
      <c r="B151" s="43" t="s">
        <v>119</v>
      </c>
      <c r="C151" s="43" t="s">
        <v>375</v>
      </c>
      <c r="D151" s="49">
        <v>0</v>
      </c>
      <c r="E151" s="49">
        <v>7</v>
      </c>
      <c r="F151" s="49">
        <v>7</v>
      </c>
      <c r="G151" s="49">
        <v>3</v>
      </c>
      <c r="H151" s="49">
        <v>0</v>
      </c>
    </row>
    <row r="152" spans="1:8">
      <c r="A152" t="s">
        <v>185</v>
      </c>
      <c r="B152" s="50" t="s">
        <v>119</v>
      </c>
      <c r="C152" s="43" t="s">
        <v>376</v>
      </c>
      <c r="D152" s="49">
        <v>3</v>
      </c>
      <c r="E152" s="49">
        <v>3</v>
      </c>
      <c r="F152" s="49">
        <v>4</v>
      </c>
      <c r="G152" s="49">
        <v>0</v>
      </c>
      <c r="H152" s="49">
        <v>0</v>
      </c>
    </row>
    <row r="153" spans="1:8">
      <c r="A153" t="s">
        <v>250</v>
      </c>
      <c r="B153" s="43" t="s">
        <v>119</v>
      </c>
      <c r="C153" s="43" t="s">
        <v>377</v>
      </c>
      <c r="D153" s="49">
        <v>2</v>
      </c>
      <c r="E153" s="49">
        <v>2</v>
      </c>
      <c r="F153" s="49">
        <v>0</v>
      </c>
      <c r="G153" s="49">
        <v>5</v>
      </c>
      <c r="H153" s="49">
        <v>2</v>
      </c>
    </row>
    <row r="154" spans="1:8">
      <c r="A154" t="s">
        <v>90</v>
      </c>
      <c r="B154" s="43" t="s">
        <v>160</v>
      </c>
      <c r="C154" s="43" t="s">
        <v>220</v>
      </c>
      <c r="D154" s="49">
        <v>2</v>
      </c>
      <c r="E154" s="49">
        <v>2</v>
      </c>
      <c r="F154" s="49">
        <v>2</v>
      </c>
      <c r="G154" s="49">
        <v>2</v>
      </c>
      <c r="H154" s="49">
        <v>2</v>
      </c>
    </row>
    <row r="155" spans="1:8">
      <c r="A155" t="s">
        <v>100</v>
      </c>
      <c r="B155" s="43" t="s">
        <v>160</v>
      </c>
      <c r="C155" s="43" t="s">
        <v>378</v>
      </c>
      <c r="D155" s="49">
        <v>2</v>
      </c>
      <c r="E155" s="49">
        <v>1</v>
      </c>
      <c r="F155" s="49">
        <v>2</v>
      </c>
      <c r="G155" s="49">
        <v>2</v>
      </c>
      <c r="H155" s="49">
        <v>2</v>
      </c>
    </row>
    <row r="156" spans="1:8">
      <c r="A156" t="s">
        <v>110</v>
      </c>
      <c r="B156" s="43" t="s">
        <v>160</v>
      </c>
      <c r="C156" s="43" t="s">
        <v>379</v>
      </c>
      <c r="D156" s="49">
        <v>14</v>
      </c>
      <c r="E156" s="49">
        <v>13</v>
      </c>
      <c r="F156" s="49">
        <v>7</v>
      </c>
      <c r="G156" s="49">
        <v>14</v>
      </c>
      <c r="H156" s="49">
        <v>8</v>
      </c>
    </row>
    <row r="157" spans="1:8">
      <c r="A157" t="s">
        <v>116</v>
      </c>
      <c r="B157" s="43" t="s">
        <v>160</v>
      </c>
      <c r="C157" s="43" t="s">
        <v>380</v>
      </c>
      <c r="D157" s="49">
        <v>14</v>
      </c>
      <c r="E157" s="49">
        <v>10</v>
      </c>
      <c r="F157" s="49">
        <v>9</v>
      </c>
      <c r="G157" s="49">
        <v>13</v>
      </c>
      <c r="H157" s="49">
        <v>11</v>
      </c>
    </row>
    <row r="158" spans="1:8">
      <c r="A158" t="s">
        <v>230</v>
      </c>
      <c r="B158" s="43" t="s">
        <v>160</v>
      </c>
      <c r="C158" s="43" t="s">
        <v>381</v>
      </c>
      <c r="D158" s="49">
        <v>10</v>
      </c>
      <c r="E158" s="49">
        <v>9</v>
      </c>
      <c r="F158" s="49">
        <v>9</v>
      </c>
      <c r="G158" s="49">
        <v>13</v>
      </c>
      <c r="H158" s="49">
        <v>11</v>
      </c>
    </row>
    <row r="159" spans="1:8">
      <c r="A159" t="s">
        <v>232</v>
      </c>
      <c r="B159" s="43" t="s">
        <v>160</v>
      </c>
      <c r="C159" s="43" t="s">
        <v>382</v>
      </c>
      <c r="D159" s="49">
        <v>16</v>
      </c>
      <c r="E159" s="49">
        <v>16</v>
      </c>
      <c r="F159" s="49">
        <v>13</v>
      </c>
      <c r="G159" s="49">
        <v>15</v>
      </c>
      <c r="H159" s="49">
        <v>10</v>
      </c>
    </row>
    <row r="160" spans="1:8">
      <c r="A160" t="s">
        <v>140</v>
      </c>
      <c r="B160" s="50" t="s">
        <v>160</v>
      </c>
      <c r="C160" s="43" t="s">
        <v>383</v>
      </c>
      <c r="D160" s="49" t="s">
        <v>598</v>
      </c>
      <c r="E160" s="49" t="s">
        <v>598</v>
      </c>
      <c r="F160" s="49">
        <v>0</v>
      </c>
      <c r="G160" s="49" t="s">
        <v>598</v>
      </c>
      <c r="H160" s="49">
        <v>0</v>
      </c>
    </row>
    <row r="161" spans="1:8">
      <c r="A161" t="s">
        <v>235</v>
      </c>
      <c r="B161" s="43" t="s">
        <v>160</v>
      </c>
      <c r="C161" s="43" t="s">
        <v>384</v>
      </c>
      <c r="D161" s="49" t="s">
        <v>598</v>
      </c>
      <c r="E161" s="49" t="s">
        <v>598</v>
      </c>
      <c r="F161" s="49" t="s">
        <v>598</v>
      </c>
      <c r="G161" s="49" t="s">
        <v>598</v>
      </c>
      <c r="H161" s="49" t="s">
        <v>598</v>
      </c>
    </row>
    <row r="162" spans="1:8">
      <c r="A162" t="s">
        <v>237</v>
      </c>
      <c r="B162" s="43" t="s">
        <v>160</v>
      </c>
      <c r="C162" s="43" t="s">
        <v>385</v>
      </c>
      <c r="D162" s="49" t="s">
        <v>598</v>
      </c>
      <c r="E162" s="49" t="s">
        <v>598</v>
      </c>
      <c r="F162" s="49">
        <v>0</v>
      </c>
      <c r="G162" s="49" t="s">
        <v>598</v>
      </c>
      <c r="H162" s="49">
        <v>0</v>
      </c>
    </row>
    <row r="163" spans="1:8">
      <c r="A163" t="s">
        <v>157</v>
      </c>
      <c r="B163" s="51" t="s">
        <v>160</v>
      </c>
      <c r="C163" s="43" t="s">
        <v>386</v>
      </c>
      <c r="D163" s="49">
        <v>5</v>
      </c>
      <c r="E163" s="49">
        <v>3</v>
      </c>
      <c r="F163" s="49">
        <v>4</v>
      </c>
      <c r="G163" s="49">
        <v>4</v>
      </c>
      <c r="H163" s="49">
        <v>10</v>
      </c>
    </row>
    <row r="164" spans="1:8">
      <c r="A164" t="s">
        <v>240</v>
      </c>
      <c r="B164" s="43" t="s">
        <v>160</v>
      </c>
      <c r="C164" s="43" t="s">
        <v>387</v>
      </c>
      <c r="D164" s="49">
        <v>2</v>
      </c>
      <c r="E164" s="49">
        <v>2</v>
      </c>
      <c r="F164" s="49">
        <v>3</v>
      </c>
      <c r="G164" s="49">
        <v>2</v>
      </c>
      <c r="H164" s="49">
        <v>10</v>
      </c>
    </row>
    <row r="165" spans="1:8">
      <c r="A165" t="s">
        <v>242</v>
      </c>
      <c r="B165" s="43" t="s">
        <v>160</v>
      </c>
      <c r="C165" s="43" t="s">
        <v>388</v>
      </c>
      <c r="D165" s="49">
        <v>12</v>
      </c>
      <c r="E165" s="49">
        <v>11</v>
      </c>
      <c r="F165" s="49">
        <v>7</v>
      </c>
      <c r="G165" s="49">
        <v>14</v>
      </c>
      <c r="H165" s="49">
        <v>18</v>
      </c>
    </row>
    <row r="166" spans="1:8">
      <c r="A166" t="s">
        <v>173</v>
      </c>
      <c r="B166" s="43" t="s">
        <v>160</v>
      </c>
      <c r="C166" s="43" t="s">
        <v>389</v>
      </c>
      <c r="D166" s="49">
        <v>8</v>
      </c>
      <c r="E166" s="49">
        <v>10</v>
      </c>
      <c r="F166" s="49">
        <v>8</v>
      </c>
      <c r="G166" s="49">
        <v>3</v>
      </c>
      <c r="H166" s="49">
        <v>9</v>
      </c>
    </row>
    <row r="167" spans="1:8">
      <c r="A167" t="s">
        <v>176</v>
      </c>
      <c r="B167" s="43" t="s">
        <v>160</v>
      </c>
      <c r="C167" s="43" t="s">
        <v>390</v>
      </c>
      <c r="D167" s="49">
        <v>2</v>
      </c>
      <c r="E167" s="49">
        <v>0</v>
      </c>
      <c r="F167" s="49">
        <v>2</v>
      </c>
      <c r="G167" s="49">
        <v>0</v>
      </c>
      <c r="H167" s="49">
        <v>0</v>
      </c>
    </row>
    <row r="168" spans="1:8">
      <c r="A168" t="s">
        <v>179</v>
      </c>
      <c r="B168" s="43" t="s">
        <v>160</v>
      </c>
      <c r="C168" s="43" t="s">
        <v>391</v>
      </c>
      <c r="D168" s="49">
        <v>0</v>
      </c>
      <c r="E168" s="49">
        <v>0</v>
      </c>
      <c r="F168" s="49">
        <v>2</v>
      </c>
      <c r="G168" s="49">
        <v>1</v>
      </c>
      <c r="H168" s="49">
        <v>0</v>
      </c>
    </row>
    <row r="169" spans="1:8">
      <c r="A169" t="s">
        <v>181</v>
      </c>
      <c r="B169" s="43" t="s">
        <v>160</v>
      </c>
      <c r="C169" s="43" t="s">
        <v>392</v>
      </c>
      <c r="D169" s="49">
        <v>1</v>
      </c>
      <c r="E169" s="49">
        <v>0</v>
      </c>
      <c r="F169" s="49">
        <v>8</v>
      </c>
      <c r="G169" s="49">
        <v>13</v>
      </c>
      <c r="H169" s="49">
        <v>1</v>
      </c>
    </row>
    <row r="170" spans="1:8">
      <c r="A170" t="s">
        <v>183</v>
      </c>
      <c r="B170" s="50" t="s">
        <v>160</v>
      </c>
      <c r="C170" s="43" t="s">
        <v>393</v>
      </c>
      <c r="D170" s="49" t="s">
        <v>598</v>
      </c>
      <c r="E170" s="49">
        <v>2</v>
      </c>
      <c r="F170" s="49">
        <v>2</v>
      </c>
      <c r="G170" s="49">
        <v>5</v>
      </c>
      <c r="H170" s="49">
        <v>9</v>
      </c>
    </row>
    <row r="171" spans="1:8">
      <c r="A171" t="s">
        <v>185</v>
      </c>
      <c r="B171" s="43" t="s">
        <v>160</v>
      </c>
      <c r="C171" s="43" t="s">
        <v>394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</row>
    <row r="172" spans="1:8">
      <c r="A172" t="s">
        <v>250</v>
      </c>
      <c r="B172" s="43" t="s">
        <v>160</v>
      </c>
      <c r="C172" s="43" t="s">
        <v>395</v>
      </c>
      <c r="D172" s="49">
        <v>2</v>
      </c>
      <c r="E172" s="49">
        <v>0</v>
      </c>
      <c r="F172" s="49">
        <v>2</v>
      </c>
      <c r="G172" s="49">
        <v>2</v>
      </c>
      <c r="H172" s="49">
        <v>2</v>
      </c>
    </row>
    <row r="173" spans="1:8">
      <c r="A173" t="s">
        <v>90</v>
      </c>
      <c r="B173" s="43" t="s">
        <v>167</v>
      </c>
      <c r="C173" s="43" t="s">
        <v>215</v>
      </c>
      <c r="D173" s="49">
        <v>9</v>
      </c>
      <c r="E173" s="49">
        <v>8</v>
      </c>
      <c r="F173" s="49">
        <v>8</v>
      </c>
      <c r="G173" s="49">
        <v>9</v>
      </c>
      <c r="H173" s="49">
        <v>10</v>
      </c>
    </row>
    <row r="174" spans="1:8">
      <c r="A174" t="s">
        <v>100</v>
      </c>
      <c r="B174" s="43" t="s">
        <v>167</v>
      </c>
      <c r="C174" s="43" t="s">
        <v>396</v>
      </c>
      <c r="D174" s="49">
        <v>7</v>
      </c>
      <c r="E174" s="49">
        <v>8</v>
      </c>
      <c r="F174" s="49">
        <v>8</v>
      </c>
      <c r="G174" s="49">
        <v>9</v>
      </c>
      <c r="H174" s="49">
        <v>9</v>
      </c>
    </row>
    <row r="175" spans="1:8">
      <c r="A175" t="s">
        <v>110</v>
      </c>
      <c r="B175" s="43" t="s">
        <v>167</v>
      </c>
      <c r="C175" s="43" t="s">
        <v>397</v>
      </c>
      <c r="D175" s="49">
        <v>14</v>
      </c>
      <c r="E175" s="49">
        <v>12</v>
      </c>
      <c r="F175" s="49">
        <v>8</v>
      </c>
      <c r="G175" s="49">
        <v>15</v>
      </c>
      <c r="H175" s="49">
        <v>17</v>
      </c>
    </row>
    <row r="176" spans="1:8">
      <c r="A176" t="s">
        <v>116</v>
      </c>
      <c r="B176" s="43" t="s">
        <v>167</v>
      </c>
      <c r="C176" s="43" t="s">
        <v>398</v>
      </c>
      <c r="D176" s="49">
        <v>10</v>
      </c>
      <c r="E176" s="49">
        <v>9</v>
      </c>
      <c r="F176" s="49">
        <v>8</v>
      </c>
      <c r="G176" s="49">
        <v>9</v>
      </c>
      <c r="H176" s="49">
        <v>15</v>
      </c>
    </row>
    <row r="177" spans="1:8">
      <c r="A177" t="s">
        <v>230</v>
      </c>
      <c r="B177" s="43" t="s">
        <v>167</v>
      </c>
      <c r="C177" s="43" t="s">
        <v>399</v>
      </c>
      <c r="D177" s="49">
        <v>7</v>
      </c>
      <c r="E177" s="49">
        <v>9</v>
      </c>
      <c r="F177" s="49">
        <v>8</v>
      </c>
      <c r="G177" s="49">
        <v>9</v>
      </c>
      <c r="H177" s="49">
        <v>13</v>
      </c>
    </row>
    <row r="178" spans="1:8">
      <c r="A178" t="s">
        <v>232</v>
      </c>
      <c r="B178" s="50" t="s">
        <v>167</v>
      </c>
      <c r="C178" s="43" t="s">
        <v>400</v>
      </c>
      <c r="D178" s="49">
        <v>14</v>
      </c>
      <c r="E178" s="49">
        <v>10</v>
      </c>
      <c r="F178" s="49">
        <v>8</v>
      </c>
      <c r="G178" s="49">
        <v>14</v>
      </c>
      <c r="H178" s="49">
        <v>18</v>
      </c>
    </row>
    <row r="179" spans="1:8">
      <c r="A179" t="s">
        <v>140</v>
      </c>
      <c r="B179" s="43" t="s">
        <v>167</v>
      </c>
      <c r="C179" s="43" t="s">
        <v>401</v>
      </c>
      <c r="D179" s="49">
        <v>14</v>
      </c>
      <c r="E179" s="49">
        <v>19</v>
      </c>
      <c r="F179" s="49">
        <v>19</v>
      </c>
      <c r="G179" s="49">
        <v>13</v>
      </c>
      <c r="H179" s="49">
        <v>0</v>
      </c>
    </row>
    <row r="180" spans="1:8">
      <c r="A180" t="s">
        <v>235</v>
      </c>
      <c r="B180" s="43" t="s">
        <v>167</v>
      </c>
      <c r="C180" s="43" t="s">
        <v>402</v>
      </c>
      <c r="D180" s="49">
        <v>17</v>
      </c>
      <c r="E180" s="49">
        <v>19</v>
      </c>
      <c r="F180" s="49">
        <v>19</v>
      </c>
      <c r="G180" s="49">
        <v>12</v>
      </c>
      <c r="H180" s="49">
        <v>11</v>
      </c>
    </row>
    <row r="181" spans="1:8">
      <c r="A181" t="s">
        <v>237</v>
      </c>
      <c r="B181" s="51" t="s">
        <v>167</v>
      </c>
      <c r="C181" s="43" t="s">
        <v>403</v>
      </c>
      <c r="D181" s="49">
        <v>2</v>
      </c>
      <c r="E181" s="49">
        <v>17</v>
      </c>
      <c r="F181" s="49">
        <v>27</v>
      </c>
      <c r="G181" s="49">
        <v>25</v>
      </c>
      <c r="H181" s="49" t="s">
        <v>598</v>
      </c>
    </row>
    <row r="182" spans="1:8">
      <c r="A182" t="s">
        <v>157</v>
      </c>
      <c r="B182" s="43" t="s">
        <v>167</v>
      </c>
      <c r="C182" s="43" t="s">
        <v>404</v>
      </c>
      <c r="D182" s="49">
        <v>13</v>
      </c>
      <c r="E182" s="49">
        <v>14</v>
      </c>
      <c r="F182" s="49">
        <v>15</v>
      </c>
      <c r="G182" s="49">
        <v>15</v>
      </c>
      <c r="H182" s="49">
        <v>13</v>
      </c>
    </row>
    <row r="183" spans="1:8">
      <c r="A183" t="s">
        <v>240</v>
      </c>
      <c r="B183" s="43" t="s">
        <v>167</v>
      </c>
      <c r="C183" s="43" t="s">
        <v>405</v>
      </c>
      <c r="D183" s="49">
        <v>11</v>
      </c>
      <c r="E183" s="49">
        <v>13</v>
      </c>
      <c r="F183" s="49">
        <v>15</v>
      </c>
      <c r="G183" s="49">
        <v>14</v>
      </c>
      <c r="H183" s="49">
        <v>12</v>
      </c>
    </row>
    <row r="184" spans="1:8">
      <c r="A184" t="s">
        <v>242</v>
      </c>
      <c r="B184" s="43" t="s">
        <v>167</v>
      </c>
      <c r="C184" s="43" t="s">
        <v>406</v>
      </c>
      <c r="D184" s="49">
        <v>27</v>
      </c>
      <c r="E184" s="49">
        <v>19</v>
      </c>
      <c r="F184" s="49">
        <v>16</v>
      </c>
      <c r="G184" s="49">
        <v>20</v>
      </c>
      <c r="H184" s="49">
        <v>15</v>
      </c>
    </row>
    <row r="185" spans="1:8">
      <c r="A185" t="s">
        <v>173</v>
      </c>
      <c r="B185" s="43" t="s">
        <v>167</v>
      </c>
      <c r="C185" s="43" t="s">
        <v>407</v>
      </c>
      <c r="D185" s="49">
        <v>16</v>
      </c>
      <c r="E185" s="49">
        <v>19</v>
      </c>
      <c r="F185" s="49">
        <v>14</v>
      </c>
      <c r="G185" s="49">
        <v>15</v>
      </c>
      <c r="H185" s="49">
        <v>20</v>
      </c>
    </row>
    <row r="186" spans="1:8">
      <c r="A186" t="s">
        <v>176</v>
      </c>
      <c r="B186" s="43" t="s">
        <v>167</v>
      </c>
      <c r="C186" s="43" t="s">
        <v>408</v>
      </c>
      <c r="D186" s="49">
        <v>9</v>
      </c>
      <c r="E186" s="49">
        <v>9</v>
      </c>
      <c r="F186" s="49">
        <v>10</v>
      </c>
      <c r="G186" s="49">
        <v>9</v>
      </c>
      <c r="H186" s="49">
        <v>9</v>
      </c>
    </row>
    <row r="187" spans="1:8">
      <c r="A187" t="s">
        <v>179</v>
      </c>
      <c r="B187" s="43" t="s">
        <v>167</v>
      </c>
      <c r="C187" s="43" t="s">
        <v>409</v>
      </c>
      <c r="D187" s="49">
        <v>1</v>
      </c>
      <c r="E187" s="49">
        <v>6</v>
      </c>
      <c r="F187" s="49">
        <v>3</v>
      </c>
      <c r="G187" s="49">
        <v>5</v>
      </c>
      <c r="H187" s="49">
        <v>4</v>
      </c>
    </row>
    <row r="188" spans="1:8">
      <c r="A188" t="s">
        <v>181</v>
      </c>
      <c r="B188" s="50" t="s">
        <v>167</v>
      </c>
      <c r="C188" s="43" t="s">
        <v>410</v>
      </c>
      <c r="D188" s="49">
        <v>0</v>
      </c>
      <c r="E188" s="49">
        <v>0</v>
      </c>
      <c r="F188" s="49">
        <v>0</v>
      </c>
      <c r="G188" s="49">
        <v>0</v>
      </c>
      <c r="H188" s="49">
        <v>0</v>
      </c>
    </row>
    <row r="189" spans="1:8">
      <c r="A189" t="s">
        <v>183</v>
      </c>
      <c r="B189" s="43" t="s">
        <v>167</v>
      </c>
      <c r="C189" s="43" t="s">
        <v>411</v>
      </c>
      <c r="D189" s="49">
        <v>14</v>
      </c>
      <c r="E189" s="49">
        <v>14</v>
      </c>
      <c r="F189" s="49">
        <v>14</v>
      </c>
      <c r="G189" s="49">
        <v>16</v>
      </c>
      <c r="H189" s="49">
        <v>8</v>
      </c>
    </row>
    <row r="190" spans="1:8">
      <c r="A190" t="s">
        <v>185</v>
      </c>
      <c r="B190" s="43" t="s">
        <v>167</v>
      </c>
      <c r="C190" s="43" t="s">
        <v>412</v>
      </c>
      <c r="D190" s="49">
        <v>9</v>
      </c>
      <c r="E190" s="49">
        <v>4</v>
      </c>
      <c r="F190" s="49">
        <v>9</v>
      </c>
      <c r="G190" s="49">
        <v>6</v>
      </c>
      <c r="H190" s="49">
        <v>8</v>
      </c>
    </row>
    <row r="191" spans="1:8">
      <c r="A191" t="s">
        <v>250</v>
      </c>
      <c r="B191" s="43" t="s">
        <v>167</v>
      </c>
      <c r="C191" s="43" t="s">
        <v>413</v>
      </c>
      <c r="D191" s="49">
        <v>2</v>
      </c>
      <c r="E191" s="49">
        <v>2</v>
      </c>
      <c r="F191" s="49">
        <v>2</v>
      </c>
      <c r="G191" s="49">
        <v>23</v>
      </c>
      <c r="H191" s="49">
        <v>6</v>
      </c>
    </row>
    <row r="192" spans="1:8">
      <c r="A192" t="s">
        <v>90</v>
      </c>
      <c r="B192" s="43" t="s">
        <v>125</v>
      </c>
      <c r="C192" s="43" t="s">
        <v>207</v>
      </c>
      <c r="D192" s="49" t="s">
        <v>598</v>
      </c>
      <c r="E192" s="49" t="s">
        <v>598</v>
      </c>
      <c r="F192" s="49">
        <v>1</v>
      </c>
      <c r="G192" s="49">
        <v>0</v>
      </c>
      <c r="H192" s="49">
        <v>4</v>
      </c>
    </row>
    <row r="193" spans="1:8">
      <c r="A193" t="s">
        <v>100</v>
      </c>
      <c r="B193" s="43" t="s">
        <v>125</v>
      </c>
      <c r="C193" s="43" t="s">
        <v>414</v>
      </c>
      <c r="D193" s="49" t="s">
        <v>598</v>
      </c>
      <c r="E193" s="49" t="s">
        <v>598</v>
      </c>
      <c r="F193" s="49">
        <v>1</v>
      </c>
      <c r="G193" s="49">
        <v>0</v>
      </c>
      <c r="H193" s="49">
        <v>4</v>
      </c>
    </row>
    <row r="194" spans="1:8">
      <c r="A194" t="s">
        <v>110</v>
      </c>
      <c r="B194" s="43" t="s">
        <v>125</v>
      </c>
      <c r="C194" s="43" t="s">
        <v>415</v>
      </c>
      <c r="D194" s="49" t="s">
        <v>598</v>
      </c>
      <c r="E194" s="49" t="s">
        <v>598</v>
      </c>
      <c r="F194" s="49" t="s">
        <v>598</v>
      </c>
      <c r="G194" s="49" t="s">
        <v>598</v>
      </c>
      <c r="H194" s="49" t="s">
        <v>598</v>
      </c>
    </row>
    <row r="195" spans="1:8">
      <c r="A195" t="s">
        <v>116</v>
      </c>
      <c r="B195" s="43" t="s">
        <v>125</v>
      </c>
      <c r="C195" s="43" t="s">
        <v>416</v>
      </c>
      <c r="D195" s="49" t="s">
        <v>598</v>
      </c>
      <c r="E195" s="49" t="s">
        <v>598</v>
      </c>
      <c r="F195" s="49" t="s">
        <v>598</v>
      </c>
      <c r="G195" s="49" t="s">
        <v>598</v>
      </c>
      <c r="H195" s="49" t="s">
        <v>598</v>
      </c>
    </row>
    <row r="196" spans="1:8">
      <c r="A196" t="s">
        <v>230</v>
      </c>
      <c r="B196" s="50" t="s">
        <v>125</v>
      </c>
      <c r="C196" s="43" t="s">
        <v>417</v>
      </c>
      <c r="D196" s="49" t="s">
        <v>598</v>
      </c>
      <c r="E196" s="49" t="s">
        <v>598</v>
      </c>
      <c r="F196" s="49" t="s">
        <v>598</v>
      </c>
      <c r="G196" s="49" t="s">
        <v>598</v>
      </c>
      <c r="H196" s="49" t="s">
        <v>598</v>
      </c>
    </row>
    <row r="197" spans="1:8">
      <c r="A197" t="s">
        <v>232</v>
      </c>
      <c r="B197" s="43" t="s">
        <v>125</v>
      </c>
      <c r="C197" s="43" t="s">
        <v>418</v>
      </c>
      <c r="D197" s="49" t="s">
        <v>598</v>
      </c>
      <c r="E197" s="49" t="s">
        <v>598</v>
      </c>
      <c r="F197" s="49" t="s">
        <v>598</v>
      </c>
      <c r="G197" s="49" t="s">
        <v>598</v>
      </c>
      <c r="H197" s="49" t="s">
        <v>598</v>
      </c>
    </row>
    <row r="198" spans="1:8">
      <c r="A198" t="s">
        <v>140</v>
      </c>
      <c r="B198" s="43" t="s">
        <v>125</v>
      </c>
      <c r="C198" s="43" t="s">
        <v>419</v>
      </c>
      <c r="D198" s="49" t="s">
        <v>598</v>
      </c>
      <c r="E198" s="49" t="s">
        <v>598</v>
      </c>
      <c r="F198" s="49" t="s">
        <v>598</v>
      </c>
      <c r="G198" s="49" t="s">
        <v>598</v>
      </c>
      <c r="H198" s="49" t="s">
        <v>598</v>
      </c>
    </row>
    <row r="199" spans="1:8">
      <c r="A199" t="s">
        <v>235</v>
      </c>
      <c r="B199" s="51" t="s">
        <v>125</v>
      </c>
      <c r="C199" s="43" t="s">
        <v>420</v>
      </c>
      <c r="D199" s="49" t="s">
        <v>598</v>
      </c>
      <c r="E199" s="49" t="s">
        <v>598</v>
      </c>
      <c r="F199" s="49" t="s">
        <v>598</v>
      </c>
      <c r="G199" s="49" t="s">
        <v>598</v>
      </c>
      <c r="H199" s="49" t="s">
        <v>598</v>
      </c>
    </row>
    <row r="200" spans="1:8">
      <c r="A200" t="s">
        <v>237</v>
      </c>
      <c r="B200" s="43" t="s">
        <v>125</v>
      </c>
      <c r="C200" s="43" t="s">
        <v>421</v>
      </c>
      <c r="D200" s="49" t="s">
        <v>598</v>
      </c>
      <c r="E200" s="49" t="s">
        <v>598</v>
      </c>
      <c r="F200" s="49" t="s">
        <v>598</v>
      </c>
      <c r="G200" s="49" t="s">
        <v>598</v>
      </c>
      <c r="H200" s="49" t="s">
        <v>598</v>
      </c>
    </row>
    <row r="201" spans="1:8">
      <c r="A201" t="s">
        <v>157</v>
      </c>
      <c r="B201" s="43" t="s">
        <v>125</v>
      </c>
      <c r="C201" s="43" t="s">
        <v>422</v>
      </c>
      <c r="D201" s="49" t="s">
        <v>598</v>
      </c>
      <c r="E201" s="49" t="s">
        <v>598</v>
      </c>
      <c r="F201" s="49">
        <v>0</v>
      </c>
      <c r="G201" s="49" t="s">
        <v>598</v>
      </c>
      <c r="H201" s="49" t="s">
        <v>598</v>
      </c>
    </row>
    <row r="202" spans="1:8">
      <c r="A202" t="s">
        <v>240</v>
      </c>
      <c r="B202" s="43" t="s">
        <v>125</v>
      </c>
      <c r="C202" s="43" t="s">
        <v>423</v>
      </c>
      <c r="D202" s="49" t="s">
        <v>598</v>
      </c>
      <c r="E202" s="49" t="s">
        <v>598</v>
      </c>
      <c r="F202" s="49">
        <v>0</v>
      </c>
      <c r="G202" s="49" t="s">
        <v>598</v>
      </c>
      <c r="H202" s="49" t="s">
        <v>598</v>
      </c>
    </row>
    <row r="203" spans="1:8">
      <c r="A203" t="s">
        <v>242</v>
      </c>
      <c r="B203" s="43" t="s">
        <v>125</v>
      </c>
      <c r="C203" s="43" t="s">
        <v>424</v>
      </c>
      <c r="D203" s="49" t="s">
        <v>598</v>
      </c>
      <c r="E203" s="49" t="s">
        <v>598</v>
      </c>
      <c r="F203" s="49" t="s">
        <v>598</v>
      </c>
      <c r="G203" s="49" t="s">
        <v>598</v>
      </c>
      <c r="H203" s="49" t="s">
        <v>598</v>
      </c>
    </row>
    <row r="204" spans="1:8">
      <c r="A204" t="s">
        <v>173</v>
      </c>
      <c r="B204" s="43" t="s">
        <v>125</v>
      </c>
      <c r="C204" s="43" t="s">
        <v>425</v>
      </c>
      <c r="D204" s="49" t="s">
        <v>598</v>
      </c>
      <c r="E204" s="49" t="s">
        <v>598</v>
      </c>
      <c r="F204" s="49" t="s">
        <v>598</v>
      </c>
      <c r="G204" s="49" t="s">
        <v>598</v>
      </c>
      <c r="H204" s="49" t="s">
        <v>598</v>
      </c>
    </row>
    <row r="205" spans="1:8">
      <c r="A205" t="s">
        <v>176</v>
      </c>
      <c r="B205" s="43" t="s">
        <v>125</v>
      </c>
      <c r="C205" s="43" t="s">
        <v>426</v>
      </c>
      <c r="D205" s="49" t="s">
        <v>598</v>
      </c>
      <c r="E205" s="49" t="s">
        <v>598</v>
      </c>
      <c r="F205" s="49" t="s">
        <v>598</v>
      </c>
      <c r="G205" s="49" t="s">
        <v>598</v>
      </c>
      <c r="H205" s="49" t="s">
        <v>598</v>
      </c>
    </row>
    <row r="206" spans="1:8">
      <c r="A206" t="s">
        <v>179</v>
      </c>
      <c r="B206" s="50" t="s">
        <v>125</v>
      </c>
      <c r="C206" s="43" t="s">
        <v>427</v>
      </c>
      <c r="D206" s="49" t="s">
        <v>598</v>
      </c>
      <c r="E206" s="49" t="s">
        <v>598</v>
      </c>
      <c r="F206" s="49" t="s">
        <v>598</v>
      </c>
      <c r="G206" s="49" t="s">
        <v>598</v>
      </c>
      <c r="H206" s="49" t="s">
        <v>598</v>
      </c>
    </row>
    <row r="207" spans="1:8">
      <c r="A207" t="s">
        <v>181</v>
      </c>
      <c r="B207" s="43" t="s">
        <v>125</v>
      </c>
      <c r="C207" s="43" t="s">
        <v>428</v>
      </c>
      <c r="D207" s="49" t="s">
        <v>598</v>
      </c>
      <c r="E207" s="49" t="s">
        <v>598</v>
      </c>
      <c r="F207" s="49" t="s">
        <v>598</v>
      </c>
      <c r="G207" s="49" t="s">
        <v>598</v>
      </c>
      <c r="H207" s="49" t="s">
        <v>598</v>
      </c>
    </row>
    <row r="208" spans="1:8">
      <c r="A208" t="s">
        <v>183</v>
      </c>
      <c r="B208" s="43" t="s">
        <v>125</v>
      </c>
      <c r="C208" s="43" t="s">
        <v>429</v>
      </c>
      <c r="D208" s="49" t="s">
        <v>598</v>
      </c>
      <c r="E208" s="49" t="s">
        <v>598</v>
      </c>
      <c r="F208" s="49" t="s">
        <v>598</v>
      </c>
      <c r="G208" s="49" t="s">
        <v>598</v>
      </c>
      <c r="H208" s="49" t="s">
        <v>598</v>
      </c>
    </row>
    <row r="209" spans="1:8">
      <c r="A209" t="s">
        <v>185</v>
      </c>
      <c r="B209" s="43" t="s">
        <v>125</v>
      </c>
      <c r="C209" s="43" t="s">
        <v>430</v>
      </c>
      <c r="D209" s="49" t="s">
        <v>598</v>
      </c>
      <c r="E209" s="49" t="s">
        <v>598</v>
      </c>
      <c r="F209" s="49" t="s">
        <v>598</v>
      </c>
      <c r="G209" s="49" t="s">
        <v>598</v>
      </c>
      <c r="H209" s="49" t="s">
        <v>598</v>
      </c>
    </row>
    <row r="210" spans="1:8">
      <c r="A210" t="s">
        <v>250</v>
      </c>
      <c r="B210" s="43" t="s">
        <v>125</v>
      </c>
      <c r="C210" s="43" t="s">
        <v>431</v>
      </c>
      <c r="D210" s="49" t="s">
        <v>598</v>
      </c>
      <c r="E210" s="49" t="s">
        <v>598</v>
      </c>
      <c r="F210" s="49">
        <v>2</v>
      </c>
      <c r="G210" s="49" t="s">
        <v>598</v>
      </c>
      <c r="H210" s="49" t="s">
        <v>598</v>
      </c>
    </row>
    <row r="211" spans="1:8">
      <c r="A211" t="s">
        <v>90</v>
      </c>
      <c r="B211" s="43" t="s">
        <v>134</v>
      </c>
      <c r="C211" s="43" t="s">
        <v>208</v>
      </c>
      <c r="D211" s="49">
        <v>0</v>
      </c>
      <c r="E211" s="49">
        <v>0</v>
      </c>
      <c r="F211" s="49">
        <v>1</v>
      </c>
      <c r="G211" s="49">
        <v>2</v>
      </c>
      <c r="H211" s="49">
        <v>0</v>
      </c>
    </row>
    <row r="212" spans="1:8">
      <c r="A212" t="s">
        <v>100</v>
      </c>
      <c r="B212" s="43" t="s">
        <v>134</v>
      </c>
      <c r="C212" s="43" t="s">
        <v>432</v>
      </c>
      <c r="D212" s="49">
        <v>0</v>
      </c>
      <c r="E212" s="49">
        <v>0</v>
      </c>
      <c r="F212" s="49">
        <v>3</v>
      </c>
      <c r="G212" s="49">
        <v>0</v>
      </c>
      <c r="H212" s="49">
        <v>0</v>
      </c>
    </row>
    <row r="213" spans="1:8">
      <c r="A213" t="s">
        <v>110</v>
      </c>
      <c r="B213" s="43" t="s">
        <v>134</v>
      </c>
      <c r="C213" s="43" t="s">
        <v>433</v>
      </c>
      <c r="D213" s="49" t="s">
        <v>598</v>
      </c>
      <c r="E213" s="49" t="s">
        <v>598</v>
      </c>
      <c r="F213" s="49" t="s">
        <v>598</v>
      </c>
      <c r="G213" s="49">
        <v>9</v>
      </c>
      <c r="H213" s="49">
        <v>0</v>
      </c>
    </row>
    <row r="214" spans="1:8">
      <c r="A214" t="s">
        <v>116</v>
      </c>
      <c r="B214" s="50" t="s">
        <v>134</v>
      </c>
      <c r="C214" s="43" t="s">
        <v>434</v>
      </c>
      <c r="D214" s="49" t="s">
        <v>598</v>
      </c>
      <c r="E214" s="49" t="s">
        <v>598</v>
      </c>
      <c r="F214" s="49">
        <v>10</v>
      </c>
      <c r="G214" s="49">
        <v>9</v>
      </c>
      <c r="H214" s="49">
        <v>6</v>
      </c>
    </row>
    <row r="215" spans="1:8">
      <c r="A215" t="s">
        <v>230</v>
      </c>
      <c r="B215" s="43" t="s">
        <v>134</v>
      </c>
      <c r="C215" s="43" t="s">
        <v>435</v>
      </c>
      <c r="D215" s="49" t="s">
        <v>598</v>
      </c>
      <c r="E215" s="49" t="s">
        <v>598</v>
      </c>
      <c r="F215" s="49">
        <v>10</v>
      </c>
      <c r="G215" s="49" t="s">
        <v>598</v>
      </c>
      <c r="H215" s="49">
        <v>3</v>
      </c>
    </row>
    <row r="216" spans="1:8">
      <c r="A216" t="s">
        <v>232</v>
      </c>
      <c r="B216" s="43" t="s">
        <v>134</v>
      </c>
      <c r="C216" s="43" t="s">
        <v>436</v>
      </c>
      <c r="D216" s="49" t="s">
        <v>598</v>
      </c>
      <c r="E216" s="49" t="s">
        <v>598</v>
      </c>
      <c r="F216" s="49" t="s">
        <v>598</v>
      </c>
      <c r="G216" s="49">
        <v>10</v>
      </c>
      <c r="H216" s="49">
        <v>10</v>
      </c>
    </row>
    <row r="217" spans="1:8">
      <c r="A217" t="s">
        <v>140</v>
      </c>
      <c r="B217" s="51" t="s">
        <v>134</v>
      </c>
      <c r="C217" s="43" t="s">
        <v>437</v>
      </c>
      <c r="D217" s="49" t="s">
        <v>598</v>
      </c>
      <c r="E217" s="49" t="s">
        <v>598</v>
      </c>
      <c r="F217" s="49" t="s">
        <v>598</v>
      </c>
      <c r="G217" s="49" t="s">
        <v>598</v>
      </c>
      <c r="H217" s="49" t="s">
        <v>598</v>
      </c>
    </row>
    <row r="218" spans="1:8">
      <c r="A218" t="s">
        <v>235</v>
      </c>
      <c r="B218" s="43" t="s">
        <v>134</v>
      </c>
      <c r="C218" s="43" t="s">
        <v>438</v>
      </c>
      <c r="D218" s="49" t="s">
        <v>598</v>
      </c>
      <c r="E218" s="49" t="s">
        <v>598</v>
      </c>
      <c r="F218" s="49" t="s">
        <v>598</v>
      </c>
      <c r="G218" s="49" t="s">
        <v>598</v>
      </c>
      <c r="H218" s="49" t="s">
        <v>598</v>
      </c>
    </row>
    <row r="219" spans="1:8">
      <c r="A219" t="s">
        <v>237</v>
      </c>
      <c r="B219" s="43" t="s">
        <v>134</v>
      </c>
      <c r="C219" s="43" t="s">
        <v>439</v>
      </c>
      <c r="D219" s="49" t="s">
        <v>598</v>
      </c>
      <c r="E219" s="49" t="s">
        <v>598</v>
      </c>
      <c r="F219" s="49" t="s">
        <v>598</v>
      </c>
      <c r="G219" s="49" t="s">
        <v>598</v>
      </c>
      <c r="H219" s="49" t="s">
        <v>598</v>
      </c>
    </row>
    <row r="220" spans="1:8">
      <c r="A220" t="s">
        <v>157</v>
      </c>
      <c r="B220" s="43" t="s">
        <v>134</v>
      </c>
      <c r="C220" s="43" t="s">
        <v>440</v>
      </c>
      <c r="D220" s="49" t="s">
        <v>598</v>
      </c>
      <c r="E220" s="49" t="s">
        <v>598</v>
      </c>
      <c r="F220" s="49" t="s">
        <v>598</v>
      </c>
      <c r="G220" s="49" t="s">
        <v>598</v>
      </c>
      <c r="H220" s="49">
        <v>0</v>
      </c>
    </row>
    <row r="221" spans="1:8">
      <c r="A221" t="s">
        <v>240</v>
      </c>
      <c r="B221" s="43" t="s">
        <v>134</v>
      </c>
      <c r="C221" s="43" t="s">
        <v>441</v>
      </c>
      <c r="D221" s="49" t="s">
        <v>598</v>
      </c>
      <c r="E221" s="49" t="s">
        <v>598</v>
      </c>
      <c r="F221" s="49" t="s">
        <v>598</v>
      </c>
      <c r="G221" s="49" t="s">
        <v>598</v>
      </c>
      <c r="H221" s="49">
        <v>22</v>
      </c>
    </row>
    <row r="222" spans="1:8">
      <c r="A222" t="s">
        <v>242</v>
      </c>
      <c r="B222" s="43" t="s">
        <v>134</v>
      </c>
      <c r="C222" s="43" t="s">
        <v>442</v>
      </c>
      <c r="D222" s="49" t="s">
        <v>598</v>
      </c>
      <c r="E222" s="49" t="s">
        <v>598</v>
      </c>
      <c r="F222" s="49" t="s">
        <v>598</v>
      </c>
      <c r="G222" s="49" t="s">
        <v>598</v>
      </c>
      <c r="H222" s="49">
        <v>0</v>
      </c>
    </row>
    <row r="223" spans="1:8">
      <c r="A223" t="s">
        <v>173</v>
      </c>
      <c r="B223" s="43" t="s">
        <v>134</v>
      </c>
      <c r="C223" s="43" t="s">
        <v>443</v>
      </c>
      <c r="D223" s="49" t="s">
        <v>598</v>
      </c>
      <c r="E223" s="49" t="s">
        <v>598</v>
      </c>
      <c r="F223" s="49" t="s">
        <v>598</v>
      </c>
      <c r="G223" s="49" t="s">
        <v>598</v>
      </c>
      <c r="H223" s="49" t="s">
        <v>598</v>
      </c>
    </row>
    <row r="224" spans="1:8">
      <c r="A224" t="s">
        <v>176</v>
      </c>
      <c r="B224" s="50" t="s">
        <v>134</v>
      </c>
      <c r="C224" s="43" t="s">
        <v>444</v>
      </c>
      <c r="D224" s="49" t="s">
        <v>598</v>
      </c>
      <c r="E224" s="49" t="s">
        <v>598</v>
      </c>
      <c r="F224" s="49" t="s">
        <v>598</v>
      </c>
      <c r="G224" s="49" t="s">
        <v>598</v>
      </c>
      <c r="H224" s="49" t="s">
        <v>598</v>
      </c>
    </row>
    <row r="225" spans="1:8">
      <c r="A225" t="s">
        <v>179</v>
      </c>
      <c r="B225" s="43" t="s">
        <v>134</v>
      </c>
      <c r="C225" s="43" t="s">
        <v>445</v>
      </c>
      <c r="D225" s="49" t="s">
        <v>598</v>
      </c>
      <c r="E225" s="49" t="s">
        <v>598</v>
      </c>
      <c r="F225" s="49" t="s">
        <v>598</v>
      </c>
      <c r="G225" s="49" t="s">
        <v>598</v>
      </c>
      <c r="H225" s="49" t="s">
        <v>598</v>
      </c>
    </row>
    <row r="226" spans="1:8">
      <c r="A226" t="s">
        <v>181</v>
      </c>
      <c r="B226" s="43" t="s">
        <v>134</v>
      </c>
      <c r="C226" s="43" t="s">
        <v>446</v>
      </c>
      <c r="D226" s="49" t="s">
        <v>598</v>
      </c>
      <c r="E226" s="49" t="s">
        <v>598</v>
      </c>
      <c r="F226" s="49" t="s">
        <v>598</v>
      </c>
      <c r="G226" s="49" t="s">
        <v>598</v>
      </c>
      <c r="H226" s="49" t="s">
        <v>598</v>
      </c>
    </row>
    <row r="227" spans="1:8">
      <c r="A227" t="s">
        <v>183</v>
      </c>
      <c r="B227" s="43" t="s">
        <v>134</v>
      </c>
      <c r="C227" s="43" t="s">
        <v>447</v>
      </c>
      <c r="D227" s="49" t="s">
        <v>598</v>
      </c>
      <c r="E227" s="49" t="s">
        <v>598</v>
      </c>
      <c r="F227" s="49" t="s">
        <v>598</v>
      </c>
      <c r="G227" s="49" t="s">
        <v>598</v>
      </c>
      <c r="H227" s="49" t="s">
        <v>598</v>
      </c>
    </row>
    <row r="228" spans="1:8">
      <c r="A228" t="s">
        <v>185</v>
      </c>
      <c r="B228" s="43" t="s">
        <v>134</v>
      </c>
      <c r="C228" s="43" t="s">
        <v>448</v>
      </c>
      <c r="D228" s="49" t="s">
        <v>598</v>
      </c>
      <c r="E228" s="49" t="s">
        <v>598</v>
      </c>
      <c r="F228" s="49" t="s">
        <v>598</v>
      </c>
      <c r="G228" s="49" t="s">
        <v>598</v>
      </c>
      <c r="H228" s="49" t="s">
        <v>598</v>
      </c>
    </row>
    <row r="229" spans="1:8">
      <c r="A229" t="s">
        <v>250</v>
      </c>
      <c r="B229" s="43" t="s">
        <v>134</v>
      </c>
      <c r="C229" s="43" t="s">
        <v>449</v>
      </c>
      <c r="D229" s="49" t="s">
        <v>598</v>
      </c>
      <c r="E229" s="49">
        <v>0</v>
      </c>
      <c r="F229" s="49">
        <v>0</v>
      </c>
      <c r="G229" s="49">
        <v>2</v>
      </c>
      <c r="H229" s="49">
        <v>0</v>
      </c>
    </row>
    <row r="230" spans="1:8">
      <c r="A230" t="s">
        <v>90</v>
      </c>
      <c r="B230" s="43" t="s">
        <v>141</v>
      </c>
      <c r="C230" s="43" t="s">
        <v>209</v>
      </c>
      <c r="D230" s="49">
        <v>6</v>
      </c>
      <c r="E230" s="49">
        <v>7</v>
      </c>
      <c r="F230" s="49">
        <v>7</v>
      </c>
      <c r="G230" s="49">
        <v>8</v>
      </c>
      <c r="H230" s="49">
        <v>8</v>
      </c>
    </row>
    <row r="231" spans="1:8">
      <c r="A231" t="s">
        <v>100</v>
      </c>
      <c r="B231" s="43" t="s">
        <v>141</v>
      </c>
      <c r="C231" s="43" t="s">
        <v>450</v>
      </c>
      <c r="D231" s="49">
        <v>5</v>
      </c>
      <c r="E231" s="49">
        <v>6</v>
      </c>
      <c r="F231" s="49">
        <v>5</v>
      </c>
      <c r="G231" s="49">
        <v>7</v>
      </c>
      <c r="H231" s="49">
        <v>7</v>
      </c>
    </row>
    <row r="232" spans="1:8">
      <c r="A232" t="s">
        <v>110</v>
      </c>
      <c r="B232" s="50" t="s">
        <v>141</v>
      </c>
      <c r="C232" s="43" t="s">
        <v>451</v>
      </c>
      <c r="D232" s="49">
        <v>19</v>
      </c>
      <c r="E232" s="49">
        <v>19</v>
      </c>
      <c r="F232" s="49">
        <v>19</v>
      </c>
      <c r="G232" s="49">
        <v>20</v>
      </c>
      <c r="H232" s="49">
        <v>23</v>
      </c>
    </row>
    <row r="233" spans="1:8">
      <c r="A233" t="s">
        <v>116</v>
      </c>
      <c r="B233" s="43" t="s">
        <v>141</v>
      </c>
      <c r="C233" s="43" t="s">
        <v>452</v>
      </c>
      <c r="D233" s="49">
        <v>13</v>
      </c>
      <c r="E233" s="49">
        <v>15</v>
      </c>
      <c r="F233" s="49">
        <v>16</v>
      </c>
      <c r="G233" s="49">
        <v>16</v>
      </c>
      <c r="H233" s="49">
        <v>22</v>
      </c>
    </row>
    <row r="234" spans="1:8">
      <c r="A234" t="s">
        <v>230</v>
      </c>
      <c r="B234" s="43" t="s">
        <v>141</v>
      </c>
      <c r="C234" s="43" t="s">
        <v>453</v>
      </c>
      <c r="D234" s="49">
        <v>10</v>
      </c>
      <c r="E234" s="49">
        <v>13</v>
      </c>
      <c r="F234" s="49">
        <v>15</v>
      </c>
      <c r="G234" s="49">
        <v>13</v>
      </c>
      <c r="H234" s="49">
        <v>15</v>
      </c>
    </row>
    <row r="235" spans="1:8">
      <c r="A235" t="s">
        <v>232</v>
      </c>
      <c r="B235" s="51" t="s">
        <v>141</v>
      </c>
      <c r="C235" s="43" t="s">
        <v>454</v>
      </c>
      <c r="D235" s="49">
        <v>20</v>
      </c>
      <c r="E235" s="49">
        <v>21</v>
      </c>
      <c r="F235" s="49">
        <v>19</v>
      </c>
      <c r="G235" s="49">
        <v>21</v>
      </c>
      <c r="H235" s="49">
        <v>27</v>
      </c>
    </row>
    <row r="236" spans="1:8">
      <c r="A236" t="s">
        <v>140</v>
      </c>
      <c r="B236" s="43" t="s">
        <v>141</v>
      </c>
      <c r="C236" s="43" t="s">
        <v>455</v>
      </c>
      <c r="D236" s="49">
        <v>10</v>
      </c>
      <c r="E236" s="49">
        <v>21</v>
      </c>
      <c r="F236" s="49">
        <v>21</v>
      </c>
      <c r="G236" s="49" t="s">
        <v>598</v>
      </c>
      <c r="H236" s="49">
        <v>14</v>
      </c>
    </row>
    <row r="237" spans="1:8">
      <c r="A237" t="s">
        <v>235</v>
      </c>
      <c r="B237" s="43" t="s">
        <v>141</v>
      </c>
      <c r="C237" s="43" t="s">
        <v>456</v>
      </c>
      <c r="D237" s="49">
        <v>11</v>
      </c>
      <c r="E237" s="49">
        <v>17</v>
      </c>
      <c r="F237" s="49" t="s">
        <v>598</v>
      </c>
      <c r="G237" s="49" t="s">
        <v>598</v>
      </c>
      <c r="H237" s="49" t="s">
        <v>598</v>
      </c>
    </row>
    <row r="238" spans="1:8">
      <c r="A238" t="s">
        <v>237</v>
      </c>
      <c r="B238" s="43" t="s">
        <v>141</v>
      </c>
      <c r="C238" s="43" t="s">
        <v>457</v>
      </c>
      <c r="D238" s="49">
        <v>5</v>
      </c>
      <c r="E238" s="49" t="s">
        <v>598</v>
      </c>
      <c r="F238" s="49" t="s">
        <v>598</v>
      </c>
      <c r="G238" s="49" t="s">
        <v>598</v>
      </c>
      <c r="H238" s="49" t="s">
        <v>598</v>
      </c>
    </row>
    <row r="239" spans="1:8">
      <c r="A239" t="s">
        <v>157</v>
      </c>
      <c r="B239" s="43" t="s">
        <v>141</v>
      </c>
      <c r="C239" s="43" t="s">
        <v>458</v>
      </c>
      <c r="D239" s="49">
        <v>2</v>
      </c>
      <c r="E239" s="49">
        <v>6</v>
      </c>
      <c r="F239" s="49">
        <v>3</v>
      </c>
      <c r="G239" s="49">
        <v>6</v>
      </c>
      <c r="H239" s="49">
        <v>8</v>
      </c>
    </row>
    <row r="240" spans="1:8">
      <c r="A240" t="s">
        <v>240</v>
      </c>
      <c r="B240" s="43" t="s">
        <v>141</v>
      </c>
      <c r="C240" s="43" t="s">
        <v>459</v>
      </c>
      <c r="D240" s="49">
        <v>2</v>
      </c>
      <c r="E240" s="49">
        <v>5</v>
      </c>
      <c r="F240" s="49">
        <v>3</v>
      </c>
      <c r="G240" s="49">
        <v>1</v>
      </c>
      <c r="H240" s="49">
        <v>9</v>
      </c>
    </row>
    <row r="241" spans="1:8">
      <c r="A241" t="s">
        <v>242</v>
      </c>
      <c r="B241" s="43" t="s">
        <v>141</v>
      </c>
      <c r="C241" s="43" t="s">
        <v>460</v>
      </c>
      <c r="D241" s="49">
        <v>8</v>
      </c>
      <c r="E241" s="49">
        <v>7</v>
      </c>
      <c r="F241" s="49">
        <v>3</v>
      </c>
      <c r="G241" s="49">
        <v>12</v>
      </c>
      <c r="H241" s="49">
        <v>6</v>
      </c>
    </row>
    <row r="242" spans="1:8">
      <c r="A242" t="s">
        <v>173</v>
      </c>
      <c r="B242" s="50" t="s">
        <v>141</v>
      </c>
      <c r="C242" s="43" t="s">
        <v>461</v>
      </c>
      <c r="D242" s="49">
        <v>9</v>
      </c>
      <c r="E242" s="49">
        <v>13</v>
      </c>
      <c r="F242" s="49">
        <v>11</v>
      </c>
      <c r="G242" s="49">
        <v>13</v>
      </c>
      <c r="H242" s="49">
        <v>15</v>
      </c>
    </row>
    <row r="243" spans="1:8">
      <c r="A243" t="s">
        <v>176</v>
      </c>
      <c r="B243" s="43" t="s">
        <v>141</v>
      </c>
      <c r="C243" s="43" t="s">
        <v>462</v>
      </c>
      <c r="D243" s="49">
        <v>3</v>
      </c>
      <c r="E243" s="49">
        <v>7</v>
      </c>
      <c r="F243" s="49">
        <v>4</v>
      </c>
      <c r="G243" s="49">
        <v>6</v>
      </c>
      <c r="H243" s="49">
        <v>6</v>
      </c>
    </row>
    <row r="244" spans="1:8">
      <c r="A244" t="s">
        <v>179</v>
      </c>
      <c r="B244" s="43" t="s">
        <v>141</v>
      </c>
      <c r="C244" s="43" t="s">
        <v>463</v>
      </c>
      <c r="D244" s="49">
        <v>7</v>
      </c>
      <c r="E244" s="49">
        <v>7</v>
      </c>
      <c r="F244" s="49">
        <v>6</v>
      </c>
      <c r="G244" s="49">
        <v>8</v>
      </c>
      <c r="H244" s="49">
        <v>7</v>
      </c>
    </row>
    <row r="245" spans="1:8">
      <c r="A245" t="s">
        <v>181</v>
      </c>
      <c r="B245" s="43" t="s">
        <v>141</v>
      </c>
      <c r="C245" s="43" t="s">
        <v>464</v>
      </c>
      <c r="D245" s="49">
        <v>1</v>
      </c>
      <c r="E245" s="49">
        <v>3</v>
      </c>
      <c r="F245" s="49">
        <v>11</v>
      </c>
      <c r="G245" s="49">
        <v>7</v>
      </c>
      <c r="H245" s="49">
        <v>4</v>
      </c>
    </row>
    <row r="246" spans="1:8">
      <c r="A246" t="s">
        <v>183</v>
      </c>
      <c r="B246" s="43" t="s">
        <v>141</v>
      </c>
      <c r="C246" s="43" t="s">
        <v>465</v>
      </c>
      <c r="D246" s="49">
        <v>14</v>
      </c>
      <c r="E246" s="49" t="s">
        <v>598</v>
      </c>
      <c r="F246" s="49">
        <v>9</v>
      </c>
      <c r="G246" s="49">
        <v>12</v>
      </c>
      <c r="H246" s="49">
        <v>8</v>
      </c>
    </row>
    <row r="247" spans="1:8">
      <c r="A247" t="s">
        <v>185</v>
      </c>
      <c r="B247" s="43" t="s">
        <v>141</v>
      </c>
      <c r="C247" s="43" t="s">
        <v>466</v>
      </c>
      <c r="D247" s="49">
        <v>3</v>
      </c>
      <c r="E247" s="49">
        <v>2</v>
      </c>
      <c r="F247" s="49">
        <v>2</v>
      </c>
      <c r="G247" s="49">
        <v>4</v>
      </c>
      <c r="H247" s="49">
        <v>1</v>
      </c>
    </row>
    <row r="248" spans="1:8">
      <c r="A248" t="s">
        <v>250</v>
      </c>
      <c r="B248" s="43" t="s">
        <v>141</v>
      </c>
      <c r="C248" s="43" t="s">
        <v>467</v>
      </c>
      <c r="D248" s="49">
        <v>2</v>
      </c>
      <c r="E248" s="49">
        <v>3</v>
      </c>
      <c r="F248" s="49">
        <v>2</v>
      </c>
      <c r="G248" s="49">
        <v>4</v>
      </c>
      <c r="H248" s="49">
        <v>2</v>
      </c>
    </row>
    <row r="249" spans="1:8">
      <c r="A249" t="s">
        <v>90</v>
      </c>
      <c r="B249" s="43" t="s">
        <v>145</v>
      </c>
      <c r="C249" s="43" t="s">
        <v>210</v>
      </c>
      <c r="D249" s="49">
        <v>4</v>
      </c>
      <c r="E249" s="49">
        <v>3</v>
      </c>
      <c r="F249" s="49">
        <v>0</v>
      </c>
      <c r="G249" s="49">
        <v>2</v>
      </c>
      <c r="H249" s="49">
        <v>0</v>
      </c>
    </row>
    <row r="250" spans="1:8">
      <c r="A250" t="s">
        <v>100</v>
      </c>
      <c r="B250" s="50" t="s">
        <v>145</v>
      </c>
      <c r="C250" s="43" t="s">
        <v>468</v>
      </c>
      <c r="D250" s="49">
        <v>4</v>
      </c>
      <c r="E250" s="49">
        <v>2</v>
      </c>
      <c r="F250" s="49">
        <v>0</v>
      </c>
      <c r="G250" s="49">
        <v>2</v>
      </c>
      <c r="H250" s="49">
        <v>0</v>
      </c>
    </row>
    <row r="251" spans="1:8">
      <c r="A251" t="s">
        <v>110</v>
      </c>
      <c r="B251" s="43" t="s">
        <v>145</v>
      </c>
      <c r="C251" s="43" t="s">
        <v>469</v>
      </c>
      <c r="D251" s="49" t="s">
        <v>598</v>
      </c>
      <c r="E251" s="49" t="s">
        <v>598</v>
      </c>
      <c r="F251" s="49" t="s">
        <v>598</v>
      </c>
      <c r="G251" s="49" t="s">
        <v>598</v>
      </c>
      <c r="H251" s="49" t="s">
        <v>598</v>
      </c>
    </row>
    <row r="252" spans="1:8">
      <c r="A252" t="s">
        <v>116</v>
      </c>
      <c r="B252" s="43" t="s">
        <v>145</v>
      </c>
      <c r="C252" s="43" t="s">
        <v>470</v>
      </c>
      <c r="D252" s="49" t="s">
        <v>598</v>
      </c>
      <c r="E252" s="49" t="s">
        <v>598</v>
      </c>
      <c r="F252" s="49" t="s">
        <v>598</v>
      </c>
      <c r="G252" s="49" t="s">
        <v>598</v>
      </c>
      <c r="H252" s="49" t="s">
        <v>598</v>
      </c>
    </row>
    <row r="253" spans="1:8">
      <c r="A253" t="s">
        <v>230</v>
      </c>
      <c r="B253" s="51" t="s">
        <v>145</v>
      </c>
      <c r="C253" s="43" t="s">
        <v>471</v>
      </c>
      <c r="D253" s="49" t="s">
        <v>598</v>
      </c>
      <c r="E253" s="49" t="s">
        <v>598</v>
      </c>
      <c r="F253" s="49" t="s">
        <v>598</v>
      </c>
      <c r="G253" s="49" t="s">
        <v>598</v>
      </c>
      <c r="H253" s="49" t="s">
        <v>598</v>
      </c>
    </row>
    <row r="254" spans="1:8">
      <c r="A254" t="s">
        <v>232</v>
      </c>
      <c r="B254" s="43" t="s">
        <v>145</v>
      </c>
      <c r="C254" s="43" t="s">
        <v>472</v>
      </c>
      <c r="D254" s="49" t="s">
        <v>598</v>
      </c>
      <c r="E254" s="49" t="s">
        <v>598</v>
      </c>
      <c r="F254" s="49" t="s">
        <v>598</v>
      </c>
      <c r="G254" s="49" t="s">
        <v>598</v>
      </c>
      <c r="H254" s="49" t="s">
        <v>598</v>
      </c>
    </row>
    <row r="255" spans="1:8">
      <c r="A255" t="s">
        <v>140</v>
      </c>
      <c r="B255" s="43" t="s">
        <v>145</v>
      </c>
      <c r="C255" s="43" t="s">
        <v>473</v>
      </c>
      <c r="D255" s="49" t="s">
        <v>598</v>
      </c>
      <c r="E255" s="49" t="s">
        <v>598</v>
      </c>
      <c r="F255" s="49" t="s">
        <v>598</v>
      </c>
      <c r="G255" s="49" t="s">
        <v>598</v>
      </c>
      <c r="H255" s="49" t="s">
        <v>598</v>
      </c>
    </row>
    <row r="256" spans="1:8">
      <c r="A256" t="s">
        <v>235</v>
      </c>
      <c r="B256" s="43" t="s">
        <v>145</v>
      </c>
      <c r="C256" s="43" t="s">
        <v>474</v>
      </c>
      <c r="D256" s="49" t="s">
        <v>598</v>
      </c>
      <c r="E256" s="49" t="s">
        <v>598</v>
      </c>
      <c r="F256" s="49" t="s">
        <v>598</v>
      </c>
      <c r="G256" s="49" t="s">
        <v>598</v>
      </c>
      <c r="H256" s="49" t="s">
        <v>598</v>
      </c>
    </row>
    <row r="257" spans="1:8">
      <c r="A257" t="s">
        <v>237</v>
      </c>
      <c r="B257" s="43" t="s">
        <v>145</v>
      </c>
      <c r="C257" s="43" t="s">
        <v>475</v>
      </c>
      <c r="D257" s="49" t="s">
        <v>598</v>
      </c>
      <c r="E257" s="49" t="s">
        <v>598</v>
      </c>
      <c r="F257" s="49" t="s">
        <v>598</v>
      </c>
      <c r="G257" s="49" t="s">
        <v>598</v>
      </c>
      <c r="H257" s="49" t="s">
        <v>598</v>
      </c>
    </row>
    <row r="258" spans="1:8">
      <c r="A258" t="s">
        <v>157</v>
      </c>
      <c r="B258" s="43" t="s">
        <v>145</v>
      </c>
      <c r="C258" s="43" t="s">
        <v>476</v>
      </c>
      <c r="D258" s="49" t="s">
        <v>598</v>
      </c>
      <c r="E258" s="49" t="s">
        <v>598</v>
      </c>
      <c r="F258" s="49">
        <v>0</v>
      </c>
      <c r="G258" s="49" t="s">
        <v>598</v>
      </c>
      <c r="H258" s="49" t="s">
        <v>598</v>
      </c>
    </row>
    <row r="259" spans="1:8">
      <c r="A259" t="s">
        <v>240</v>
      </c>
      <c r="B259" s="43" t="s">
        <v>145</v>
      </c>
      <c r="C259" s="43" t="s">
        <v>477</v>
      </c>
      <c r="D259" s="49" t="s">
        <v>598</v>
      </c>
      <c r="E259" s="49" t="s">
        <v>598</v>
      </c>
      <c r="F259" s="49">
        <v>0</v>
      </c>
      <c r="G259" s="49" t="s">
        <v>598</v>
      </c>
      <c r="H259" s="49" t="s">
        <v>598</v>
      </c>
    </row>
    <row r="260" spans="1:8">
      <c r="A260" t="s">
        <v>242</v>
      </c>
      <c r="B260" s="50" t="s">
        <v>145</v>
      </c>
      <c r="C260" s="43" t="s">
        <v>478</v>
      </c>
      <c r="D260" s="49" t="s">
        <v>598</v>
      </c>
      <c r="E260" s="49" t="s">
        <v>598</v>
      </c>
      <c r="F260" s="49" t="s">
        <v>598</v>
      </c>
      <c r="G260" s="49" t="s">
        <v>598</v>
      </c>
      <c r="H260" s="49" t="s">
        <v>598</v>
      </c>
    </row>
    <row r="261" spans="1:8">
      <c r="A261" t="s">
        <v>173</v>
      </c>
      <c r="B261" s="43" t="s">
        <v>145</v>
      </c>
      <c r="C261" s="43" t="s">
        <v>479</v>
      </c>
      <c r="D261" s="49" t="s">
        <v>598</v>
      </c>
      <c r="E261" s="49" t="s">
        <v>598</v>
      </c>
      <c r="F261" s="49" t="s">
        <v>598</v>
      </c>
      <c r="G261" s="49" t="s">
        <v>598</v>
      </c>
      <c r="H261" s="49" t="s">
        <v>598</v>
      </c>
    </row>
    <row r="262" spans="1:8">
      <c r="A262" t="s">
        <v>176</v>
      </c>
      <c r="B262" s="43" t="s">
        <v>145</v>
      </c>
      <c r="C262" s="43" t="s">
        <v>480</v>
      </c>
      <c r="D262" s="49">
        <v>3</v>
      </c>
      <c r="E262" s="49" t="s">
        <v>598</v>
      </c>
      <c r="F262" s="49" t="s">
        <v>598</v>
      </c>
      <c r="G262" s="49">
        <v>8</v>
      </c>
      <c r="H262" s="49" t="s">
        <v>598</v>
      </c>
    </row>
    <row r="263" spans="1:8">
      <c r="A263" t="s">
        <v>179</v>
      </c>
      <c r="B263" s="43" t="s">
        <v>145</v>
      </c>
      <c r="C263" s="43" t="s">
        <v>481</v>
      </c>
      <c r="D263" s="49" t="s">
        <v>598</v>
      </c>
      <c r="E263" s="49" t="s">
        <v>598</v>
      </c>
      <c r="F263" s="49" t="s">
        <v>598</v>
      </c>
      <c r="G263" s="49" t="s">
        <v>598</v>
      </c>
      <c r="H263" s="49" t="s">
        <v>598</v>
      </c>
    </row>
    <row r="264" spans="1:8">
      <c r="A264" t="s">
        <v>181</v>
      </c>
      <c r="B264" s="43" t="s">
        <v>145</v>
      </c>
      <c r="C264" s="43" t="s">
        <v>482</v>
      </c>
      <c r="D264" s="49" t="s">
        <v>598</v>
      </c>
      <c r="E264" s="49" t="s">
        <v>598</v>
      </c>
      <c r="F264" s="49" t="s">
        <v>598</v>
      </c>
      <c r="G264" s="49" t="s">
        <v>598</v>
      </c>
      <c r="H264" s="49" t="s">
        <v>598</v>
      </c>
    </row>
    <row r="265" spans="1:8">
      <c r="A265" t="s">
        <v>183</v>
      </c>
      <c r="B265" s="43" t="s">
        <v>145</v>
      </c>
      <c r="C265" s="43" t="s">
        <v>483</v>
      </c>
      <c r="D265" s="49" t="s">
        <v>598</v>
      </c>
      <c r="E265" s="49" t="s">
        <v>598</v>
      </c>
      <c r="F265" s="49" t="s">
        <v>598</v>
      </c>
      <c r="G265" s="49" t="s">
        <v>598</v>
      </c>
      <c r="H265" s="49" t="s">
        <v>598</v>
      </c>
    </row>
    <row r="266" spans="1:8">
      <c r="A266" t="s">
        <v>185</v>
      </c>
      <c r="B266" s="43" t="s">
        <v>145</v>
      </c>
      <c r="C266" s="43" t="s">
        <v>484</v>
      </c>
      <c r="D266" s="49" t="s">
        <v>598</v>
      </c>
      <c r="E266" s="49" t="s">
        <v>598</v>
      </c>
      <c r="F266" s="49">
        <v>0</v>
      </c>
      <c r="G266" s="49" t="s">
        <v>598</v>
      </c>
      <c r="H266" s="49" t="s">
        <v>598</v>
      </c>
    </row>
    <row r="267" spans="1:8">
      <c r="A267" t="s">
        <v>250</v>
      </c>
      <c r="B267" s="43" t="s">
        <v>145</v>
      </c>
      <c r="C267" s="43" t="s">
        <v>485</v>
      </c>
      <c r="D267" s="49">
        <v>7</v>
      </c>
      <c r="E267" s="49">
        <v>3</v>
      </c>
      <c r="F267" s="49">
        <v>0</v>
      </c>
      <c r="G267" s="49" t="s">
        <v>598</v>
      </c>
      <c r="H267" s="49">
        <v>0</v>
      </c>
    </row>
    <row r="268" spans="1:8">
      <c r="A268" t="s">
        <v>90</v>
      </c>
      <c r="B268" s="54" t="s">
        <v>486</v>
      </c>
      <c r="C268" s="43" t="s">
        <v>204</v>
      </c>
      <c r="D268" s="49">
        <v>6</v>
      </c>
      <c r="E268" s="49">
        <v>6</v>
      </c>
      <c r="F268" s="49">
        <v>6</v>
      </c>
      <c r="G268" s="49">
        <v>6</v>
      </c>
      <c r="H268" s="49">
        <v>6</v>
      </c>
    </row>
    <row r="269" spans="1:8">
      <c r="A269" t="s">
        <v>100</v>
      </c>
      <c r="B269" s="55" t="s">
        <v>486</v>
      </c>
      <c r="C269" s="43" t="s">
        <v>487</v>
      </c>
      <c r="D269" s="49">
        <v>5</v>
      </c>
      <c r="E269" s="49">
        <v>5</v>
      </c>
      <c r="F269" s="49">
        <v>4</v>
      </c>
      <c r="G269" s="49">
        <v>5</v>
      </c>
      <c r="H269" s="49">
        <v>4</v>
      </c>
    </row>
    <row r="270" spans="1:8">
      <c r="A270" t="s">
        <v>110</v>
      </c>
      <c r="B270" s="55" t="s">
        <v>486</v>
      </c>
      <c r="C270" s="43" t="s">
        <v>488</v>
      </c>
      <c r="D270" s="49">
        <v>17</v>
      </c>
      <c r="E270" s="49">
        <v>13</v>
      </c>
      <c r="F270" s="49">
        <v>14</v>
      </c>
      <c r="G270" s="49">
        <v>18</v>
      </c>
      <c r="H270" s="49">
        <v>18</v>
      </c>
    </row>
    <row r="271" spans="1:8">
      <c r="A271" t="s">
        <v>116</v>
      </c>
      <c r="B271" s="56" t="s">
        <v>486</v>
      </c>
      <c r="C271" s="43" t="s">
        <v>489</v>
      </c>
      <c r="D271" s="49">
        <v>14</v>
      </c>
      <c r="E271" s="49">
        <v>13</v>
      </c>
      <c r="F271" s="49">
        <v>13</v>
      </c>
      <c r="G271" s="49">
        <v>17</v>
      </c>
      <c r="H271" s="49">
        <v>15</v>
      </c>
    </row>
    <row r="272" spans="1:8">
      <c r="A272" t="s">
        <v>230</v>
      </c>
      <c r="B272" s="55" t="s">
        <v>486</v>
      </c>
      <c r="C272" s="43" t="s">
        <v>490</v>
      </c>
      <c r="D272" s="49">
        <v>11</v>
      </c>
      <c r="E272" s="49">
        <v>12</v>
      </c>
      <c r="F272" s="49">
        <v>12</v>
      </c>
      <c r="G272" s="49">
        <v>14</v>
      </c>
      <c r="H272" s="49">
        <v>12</v>
      </c>
    </row>
    <row r="273" spans="1:8">
      <c r="A273" t="s">
        <v>232</v>
      </c>
      <c r="B273" s="55" t="s">
        <v>486</v>
      </c>
      <c r="C273" s="43" t="s">
        <v>491</v>
      </c>
      <c r="D273" s="49">
        <v>19</v>
      </c>
      <c r="E273" s="49">
        <v>15</v>
      </c>
      <c r="F273" s="49">
        <v>15</v>
      </c>
      <c r="G273" s="49">
        <v>19</v>
      </c>
      <c r="H273" s="49">
        <v>19</v>
      </c>
    </row>
    <row r="274" spans="1:8">
      <c r="A274" t="s">
        <v>140</v>
      </c>
      <c r="B274" s="55" t="s">
        <v>486</v>
      </c>
      <c r="C274" s="43" t="s">
        <v>492</v>
      </c>
      <c r="D274" s="49">
        <v>11</v>
      </c>
      <c r="E274" s="49">
        <v>2</v>
      </c>
      <c r="F274" s="49">
        <v>21</v>
      </c>
      <c r="G274" s="49">
        <v>0</v>
      </c>
      <c r="H274" s="49">
        <v>5</v>
      </c>
    </row>
    <row r="275" spans="1:8">
      <c r="A275" t="s">
        <v>235</v>
      </c>
      <c r="B275" s="55" t="s">
        <v>486</v>
      </c>
      <c r="C275" s="43" t="s">
        <v>493</v>
      </c>
      <c r="D275" s="49">
        <v>15</v>
      </c>
      <c r="E275" s="49">
        <v>17</v>
      </c>
      <c r="F275" s="49">
        <v>12</v>
      </c>
      <c r="G275" s="49">
        <v>9</v>
      </c>
      <c r="H275" s="49">
        <v>7</v>
      </c>
    </row>
    <row r="276" spans="1:8">
      <c r="A276" t="s">
        <v>237</v>
      </c>
      <c r="B276" s="55" t="s">
        <v>486</v>
      </c>
      <c r="C276" s="43" t="s">
        <v>494</v>
      </c>
      <c r="D276" s="49">
        <v>0</v>
      </c>
      <c r="E276" s="49">
        <v>0</v>
      </c>
      <c r="F276" s="49">
        <v>21</v>
      </c>
      <c r="G276" s="49">
        <v>0</v>
      </c>
      <c r="H276" s="49">
        <v>0</v>
      </c>
    </row>
    <row r="277" spans="1:8">
      <c r="A277" t="s">
        <v>157</v>
      </c>
      <c r="B277" s="55" t="s">
        <v>486</v>
      </c>
      <c r="C277" s="43" t="s">
        <v>495</v>
      </c>
      <c r="D277" s="49">
        <v>6</v>
      </c>
      <c r="E277" s="49">
        <v>6</v>
      </c>
      <c r="F277" s="49">
        <v>8</v>
      </c>
      <c r="G277" s="49">
        <v>6</v>
      </c>
      <c r="H277" s="49">
        <v>8</v>
      </c>
    </row>
    <row r="278" spans="1:8">
      <c r="A278" t="s">
        <v>240</v>
      </c>
      <c r="B278" s="54" t="s">
        <v>486</v>
      </c>
      <c r="C278" s="43" t="s">
        <v>496</v>
      </c>
      <c r="D278" s="49">
        <v>5</v>
      </c>
      <c r="E278" s="49">
        <v>6</v>
      </c>
      <c r="F278" s="49">
        <v>8</v>
      </c>
      <c r="G278" s="49">
        <v>3</v>
      </c>
      <c r="H278" s="49">
        <v>7</v>
      </c>
    </row>
    <row r="279" spans="1:8">
      <c r="A279" t="s">
        <v>242</v>
      </c>
      <c r="B279" s="55" t="s">
        <v>486</v>
      </c>
      <c r="C279" s="43" t="s">
        <v>497</v>
      </c>
      <c r="D279" s="49">
        <v>9</v>
      </c>
      <c r="E279" s="49">
        <v>8</v>
      </c>
      <c r="F279" s="49">
        <v>9</v>
      </c>
      <c r="G279" s="49">
        <v>12</v>
      </c>
      <c r="H279" s="49">
        <v>12</v>
      </c>
    </row>
    <row r="280" spans="1:8">
      <c r="A280" t="s">
        <v>173</v>
      </c>
      <c r="B280" s="55" t="s">
        <v>486</v>
      </c>
      <c r="C280" s="43" t="s">
        <v>498</v>
      </c>
      <c r="D280" s="49">
        <v>9</v>
      </c>
      <c r="E280" s="49">
        <v>13</v>
      </c>
      <c r="F280" s="49">
        <v>11</v>
      </c>
      <c r="G280" s="49">
        <v>11</v>
      </c>
      <c r="H280" s="49">
        <v>15</v>
      </c>
    </row>
    <row r="281" spans="1:8">
      <c r="A281" t="s">
        <v>176</v>
      </c>
      <c r="B281" s="55" t="s">
        <v>486</v>
      </c>
      <c r="C281" s="43" t="s">
        <v>499</v>
      </c>
      <c r="D281" s="49">
        <v>2</v>
      </c>
      <c r="E281" s="49">
        <v>5</v>
      </c>
      <c r="F281" s="49">
        <v>2</v>
      </c>
      <c r="G281" s="49">
        <v>4</v>
      </c>
      <c r="H281" s="49">
        <v>2</v>
      </c>
    </row>
    <row r="282" spans="1:8">
      <c r="A282" t="s">
        <v>179</v>
      </c>
      <c r="B282" s="55" t="s">
        <v>486</v>
      </c>
      <c r="C282" s="43" t="s">
        <v>500</v>
      </c>
      <c r="D282" s="49">
        <v>5</v>
      </c>
      <c r="E282" s="49">
        <v>3</v>
      </c>
      <c r="F282" s="49">
        <v>4</v>
      </c>
      <c r="G282" s="49">
        <v>2</v>
      </c>
      <c r="H282" s="49">
        <v>3</v>
      </c>
    </row>
    <row r="283" spans="1:8">
      <c r="A283" t="s">
        <v>181</v>
      </c>
      <c r="B283" s="55" t="s">
        <v>486</v>
      </c>
      <c r="C283" s="43" t="s">
        <v>501</v>
      </c>
      <c r="D283" s="49">
        <v>0</v>
      </c>
      <c r="E283" s="49">
        <v>0</v>
      </c>
      <c r="F283" s="49">
        <v>0</v>
      </c>
      <c r="G283" s="49">
        <v>0</v>
      </c>
      <c r="H283" s="49">
        <v>0</v>
      </c>
    </row>
    <row r="284" spans="1:8">
      <c r="A284" t="s">
        <v>183</v>
      </c>
      <c r="B284" s="55" t="s">
        <v>486</v>
      </c>
      <c r="C284" s="43" t="s">
        <v>502</v>
      </c>
      <c r="D284" s="49">
        <v>12</v>
      </c>
      <c r="E284" s="49">
        <v>8</v>
      </c>
      <c r="F284" s="49">
        <v>7</v>
      </c>
      <c r="G284" s="49">
        <v>8</v>
      </c>
      <c r="H284" s="49">
        <v>1</v>
      </c>
    </row>
    <row r="285" spans="1:8">
      <c r="A285" t="s">
        <v>185</v>
      </c>
      <c r="B285" s="55" t="s">
        <v>486</v>
      </c>
      <c r="C285" s="43" t="s">
        <v>503</v>
      </c>
      <c r="D285" s="49">
        <v>3</v>
      </c>
      <c r="E285" s="49">
        <v>1</v>
      </c>
      <c r="F285" s="49">
        <v>2</v>
      </c>
      <c r="G285" s="49">
        <v>2</v>
      </c>
      <c r="H285" s="49">
        <v>1</v>
      </c>
    </row>
    <row r="286" spans="1:8">
      <c r="A286" t="s">
        <v>250</v>
      </c>
      <c r="B286" s="54" t="s">
        <v>486</v>
      </c>
      <c r="C286" s="43" t="s">
        <v>504</v>
      </c>
      <c r="D286" s="49">
        <v>2</v>
      </c>
      <c r="E286" s="49">
        <v>2</v>
      </c>
      <c r="F286" s="49">
        <v>2</v>
      </c>
      <c r="G286" s="49">
        <v>2</v>
      </c>
      <c r="H286" s="49">
        <v>2</v>
      </c>
    </row>
    <row r="287" spans="1:8">
      <c r="A287" t="s">
        <v>90</v>
      </c>
      <c r="B287" s="57" t="s">
        <v>505</v>
      </c>
      <c r="C287" s="43" t="s">
        <v>211</v>
      </c>
      <c r="D287" s="49">
        <v>7</v>
      </c>
      <c r="E287" s="49">
        <v>6</v>
      </c>
      <c r="F287" s="49">
        <v>6</v>
      </c>
      <c r="G287" s="49">
        <v>7</v>
      </c>
      <c r="H287" s="49">
        <v>7</v>
      </c>
    </row>
    <row r="288" spans="1:8">
      <c r="A288" t="s">
        <v>100</v>
      </c>
      <c r="B288" s="57" t="s">
        <v>505</v>
      </c>
      <c r="C288" s="43" t="s">
        <v>506</v>
      </c>
      <c r="D288" s="49">
        <v>5</v>
      </c>
      <c r="E288" s="49">
        <v>5</v>
      </c>
      <c r="F288" s="49">
        <v>5</v>
      </c>
      <c r="G288" s="49">
        <v>6</v>
      </c>
      <c r="H288" s="49">
        <v>6</v>
      </c>
    </row>
    <row r="289" spans="1:8">
      <c r="A289" t="s">
        <v>110</v>
      </c>
      <c r="B289" s="58" t="s">
        <v>505</v>
      </c>
      <c r="C289" s="43" t="s">
        <v>507</v>
      </c>
      <c r="D289" s="49">
        <v>13</v>
      </c>
      <c r="E289" s="49">
        <v>11</v>
      </c>
      <c r="F289" s="49">
        <v>8</v>
      </c>
      <c r="G289" s="49">
        <v>14</v>
      </c>
      <c r="H289" s="49">
        <v>16</v>
      </c>
    </row>
    <row r="290" spans="1:8">
      <c r="A290" t="s">
        <v>116</v>
      </c>
      <c r="B290" s="57" t="s">
        <v>505</v>
      </c>
      <c r="C290" s="43" t="s">
        <v>508</v>
      </c>
      <c r="D290" s="49">
        <v>10</v>
      </c>
      <c r="E290" s="49">
        <v>9</v>
      </c>
      <c r="F290" s="49">
        <v>8</v>
      </c>
      <c r="G290" s="49">
        <v>9</v>
      </c>
      <c r="H290" s="49">
        <v>14</v>
      </c>
    </row>
    <row r="291" spans="1:8">
      <c r="A291" t="s">
        <v>230</v>
      </c>
      <c r="B291" s="57" t="s">
        <v>505</v>
      </c>
      <c r="C291" s="43" t="s">
        <v>509</v>
      </c>
      <c r="D291" s="49">
        <v>8</v>
      </c>
      <c r="E291" s="49">
        <v>9</v>
      </c>
      <c r="F291" s="49">
        <v>8</v>
      </c>
      <c r="G291" s="49">
        <v>8</v>
      </c>
      <c r="H291" s="49">
        <v>11</v>
      </c>
    </row>
    <row r="292" spans="1:8">
      <c r="A292" t="s">
        <v>232</v>
      </c>
      <c r="B292" s="57" t="s">
        <v>505</v>
      </c>
      <c r="C292" s="43" t="s">
        <v>510</v>
      </c>
      <c r="D292" s="49">
        <v>14</v>
      </c>
      <c r="E292" s="49">
        <v>10</v>
      </c>
      <c r="F292" s="49">
        <v>8</v>
      </c>
      <c r="G292" s="49">
        <v>14</v>
      </c>
      <c r="H292" s="49">
        <v>17</v>
      </c>
    </row>
    <row r="293" spans="1:8">
      <c r="A293" t="s">
        <v>140</v>
      </c>
      <c r="B293" s="57" t="s">
        <v>505</v>
      </c>
      <c r="C293" s="43" t="s">
        <v>511</v>
      </c>
      <c r="D293" s="49">
        <v>13</v>
      </c>
      <c r="E293" s="49">
        <v>18</v>
      </c>
      <c r="F293" s="49">
        <v>19</v>
      </c>
      <c r="G293" s="49">
        <v>14</v>
      </c>
      <c r="H293" s="49">
        <v>1</v>
      </c>
    </row>
    <row r="294" spans="1:8">
      <c r="A294" t="s">
        <v>235</v>
      </c>
      <c r="B294" s="57" t="s">
        <v>505</v>
      </c>
      <c r="C294" s="43" t="s">
        <v>512</v>
      </c>
      <c r="D294" s="49">
        <v>14</v>
      </c>
      <c r="E294" s="49">
        <v>19</v>
      </c>
      <c r="F294" s="49">
        <v>19</v>
      </c>
      <c r="G294" s="49">
        <v>12</v>
      </c>
      <c r="H294" s="49">
        <v>4</v>
      </c>
    </row>
    <row r="295" spans="1:8">
      <c r="A295" t="s">
        <v>237</v>
      </c>
      <c r="B295" s="57" t="s">
        <v>505</v>
      </c>
      <c r="C295" s="43" t="s">
        <v>513</v>
      </c>
      <c r="D295" s="49">
        <v>1</v>
      </c>
      <c r="E295" s="49">
        <v>0</v>
      </c>
      <c r="F295" s="49">
        <v>19</v>
      </c>
      <c r="G295" s="49">
        <v>26</v>
      </c>
      <c r="H295" s="49">
        <v>0</v>
      </c>
    </row>
    <row r="296" spans="1:8">
      <c r="A296" t="s">
        <v>157</v>
      </c>
      <c r="B296" s="59" t="s">
        <v>505</v>
      </c>
      <c r="C296" s="43" t="s">
        <v>514</v>
      </c>
      <c r="D296" s="49">
        <v>11</v>
      </c>
      <c r="E296" s="49">
        <v>9</v>
      </c>
      <c r="F296" s="49">
        <v>10</v>
      </c>
      <c r="G296" s="49">
        <v>10</v>
      </c>
      <c r="H296" s="49">
        <v>8</v>
      </c>
    </row>
    <row r="297" spans="1:8">
      <c r="A297" t="s">
        <v>240</v>
      </c>
      <c r="B297" s="57" t="s">
        <v>505</v>
      </c>
      <c r="C297" s="43" t="s">
        <v>515</v>
      </c>
      <c r="D297" s="49">
        <v>11</v>
      </c>
      <c r="E297" s="49">
        <v>7</v>
      </c>
      <c r="F297" s="49">
        <v>8</v>
      </c>
      <c r="G297" s="49">
        <v>9</v>
      </c>
      <c r="H297" s="49">
        <v>7</v>
      </c>
    </row>
    <row r="298" spans="1:8">
      <c r="A298" t="s">
        <v>242</v>
      </c>
      <c r="B298" s="57" t="s">
        <v>505</v>
      </c>
      <c r="C298" s="43" t="s">
        <v>516</v>
      </c>
      <c r="D298" s="49">
        <v>12</v>
      </c>
      <c r="E298" s="49">
        <v>13</v>
      </c>
      <c r="F298" s="49">
        <v>13</v>
      </c>
      <c r="G298" s="49">
        <v>14</v>
      </c>
      <c r="H298" s="49">
        <v>13</v>
      </c>
    </row>
    <row r="299" spans="1:8">
      <c r="A299" t="s">
        <v>173</v>
      </c>
      <c r="B299" s="57" t="s">
        <v>505</v>
      </c>
      <c r="C299" s="43" t="s">
        <v>517</v>
      </c>
      <c r="D299" s="49">
        <v>16</v>
      </c>
      <c r="E299" s="49">
        <v>18</v>
      </c>
      <c r="F299" s="49">
        <v>13</v>
      </c>
      <c r="G299" s="49">
        <v>15</v>
      </c>
      <c r="H299" s="49">
        <v>18</v>
      </c>
    </row>
    <row r="300" spans="1:8">
      <c r="A300" t="s">
        <v>176</v>
      </c>
      <c r="B300" s="57" t="s">
        <v>505</v>
      </c>
      <c r="C300" s="43" t="s">
        <v>518</v>
      </c>
      <c r="D300" s="49">
        <v>6</v>
      </c>
      <c r="E300" s="49">
        <v>6</v>
      </c>
      <c r="F300" s="49">
        <v>7</v>
      </c>
      <c r="G300" s="49">
        <v>2</v>
      </c>
      <c r="H300" s="49">
        <v>6</v>
      </c>
    </row>
    <row r="301" spans="1:8">
      <c r="A301" t="s">
        <v>179</v>
      </c>
      <c r="B301" s="57" t="s">
        <v>505</v>
      </c>
      <c r="C301" s="43" t="s">
        <v>519</v>
      </c>
      <c r="D301" s="49">
        <v>2</v>
      </c>
      <c r="E301" s="49">
        <v>5</v>
      </c>
      <c r="F301" s="49">
        <v>2</v>
      </c>
      <c r="G301" s="49">
        <v>5</v>
      </c>
      <c r="H301" s="49">
        <v>4</v>
      </c>
    </row>
    <row r="302" spans="1:8">
      <c r="A302" t="s">
        <v>181</v>
      </c>
      <c r="B302" s="57" t="s">
        <v>505</v>
      </c>
      <c r="C302" s="43" t="s">
        <v>520</v>
      </c>
      <c r="D302" s="49">
        <v>0</v>
      </c>
      <c r="E302" s="49">
        <v>0</v>
      </c>
      <c r="F302" s="49">
        <v>0</v>
      </c>
      <c r="G302" s="49">
        <v>0</v>
      </c>
      <c r="H302" s="49">
        <v>0</v>
      </c>
    </row>
    <row r="303" spans="1:8">
      <c r="A303" t="s">
        <v>183</v>
      </c>
      <c r="B303" s="57" t="s">
        <v>505</v>
      </c>
      <c r="C303" s="43" t="s">
        <v>521</v>
      </c>
      <c r="D303" s="49">
        <v>14</v>
      </c>
      <c r="E303" s="49">
        <v>14</v>
      </c>
      <c r="F303" s="49">
        <v>13</v>
      </c>
      <c r="G303" s="49">
        <v>10</v>
      </c>
      <c r="H303" s="49">
        <v>8</v>
      </c>
    </row>
    <row r="304" spans="1:8">
      <c r="A304" t="s">
        <v>185</v>
      </c>
      <c r="B304" s="59" t="s">
        <v>505</v>
      </c>
      <c r="C304" s="43" t="s">
        <v>522</v>
      </c>
      <c r="D304" s="49">
        <v>4</v>
      </c>
      <c r="E304" s="49">
        <v>4</v>
      </c>
      <c r="F304" s="49">
        <v>4</v>
      </c>
      <c r="G304" s="49">
        <v>3</v>
      </c>
      <c r="H304" s="49">
        <v>4</v>
      </c>
    </row>
    <row r="305" spans="1:8">
      <c r="A305" t="s">
        <v>250</v>
      </c>
      <c r="B305" s="57" t="s">
        <v>505</v>
      </c>
      <c r="C305" s="43" t="s">
        <v>523</v>
      </c>
      <c r="D305" s="49">
        <v>2</v>
      </c>
      <c r="E305" s="49">
        <v>2</v>
      </c>
      <c r="F305" s="49">
        <v>2</v>
      </c>
      <c r="G305" s="49">
        <v>4</v>
      </c>
      <c r="H305" s="49">
        <v>2</v>
      </c>
    </row>
    <row r="306" spans="1:8">
      <c r="A306" t="s">
        <v>90</v>
      </c>
      <c r="B306" s="60" t="s">
        <v>87</v>
      </c>
      <c r="C306" s="43" t="s">
        <v>524</v>
      </c>
      <c r="D306" s="49">
        <v>6</v>
      </c>
      <c r="E306" s="49">
        <v>6</v>
      </c>
      <c r="F306" s="49">
        <v>6</v>
      </c>
      <c r="G306" s="49">
        <v>6</v>
      </c>
      <c r="H306" s="49">
        <v>6</v>
      </c>
    </row>
    <row r="307" spans="1:8">
      <c r="A307" t="s">
        <v>100</v>
      </c>
      <c r="B307" t="s">
        <v>87</v>
      </c>
      <c r="C307" s="43" t="s">
        <v>525</v>
      </c>
      <c r="D307" s="49">
        <v>5</v>
      </c>
      <c r="E307" s="49">
        <v>5</v>
      </c>
      <c r="F307" s="49">
        <v>5</v>
      </c>
      <c r="G307" s="49">
        <v>5</v>
      </c>
      <c r="H307" s="49">
        <v>5</v>
      </c>
    </row>
    <row r="308" spans="1:8">
      <c r="A308" t="s">
        <v>110</v>
      </c>
      <c r="B308" s="60" t="s">
        <v>87</v>
      </c>
      <c r="C308" s="43" t="s">
        <v>526</v>
      </c>
      <c r="D308" s="49">
        <v>15</v>
      </c>
      <c r="E308" s="49">
        <v>13</v>
      </c>
      <c r="F308" s="49">
        <v>12</v>
      </c>
      <c r="G308" s="49">
        <v>16</v>
      </c>
      <c r="H308" s="49">
        <v>16</v>
      </c>
    </row>
    <row r="309" spans="1:8">
      <c r="A309" t="s">
        <v>116</v>
      </c>
      <c r="B309" s="60" t="s">
        <v>87</v>
      </c>
      <c r="C309" s="43" t="s">
        <v>527</v>
      </c>
      <c r="D309" s="49">
        <v>13</v>
      </c>
      <c r="E309" s="49">
        <v>12</v>
      </c>
      <c r="F309" s="49">
        <v>9</v>
      </c>
      <c r="G309" s="49">
        <v>13</v>
      </c>
      <c r="H309" s="49">
        <v>13</v>
      </c>
    </row>
    <row r="310" spans="1:8">
      <c r="A310" t="s">
        <v>230</v>
      </c>
      <c r="B310" s="60" t="s">
        <v>87</v>
      </c>
      <c r="C310" s="43" t="s">
        <v>528</v>
      </c>
      <c r="D310" s="49">
        <v>10</v>
      </c>
      <c r="E310" s="49">
        <v>9</v>
      </c>
      <c r="F310" s="49">
        <v>8</v>
      </c>
      <c r="G310" s="49">
        <v>9</v>
      </c>
      <c r="H310" s="49">
        <v>11</v>
      </c>
    </row>
    <row r="311" spans="1:8">
      <c r="A311" t="s">
        <v>232</v>
      </c>
      <c r="B311" s="60" t="s">
        <v>87</v>
      </c>
      <c r="C311" s="43" t="s">
        <v>529</v>
      </c>
      <c r="D311" s="49">
        <v>16</v>
      </c>
      <c r="E311" s="49">
        <v>14</v>
      </c>
      <c r="F311" s="49">
        <v>13</v>
      </c>
      <c r="G311" s="49">
        <v>17</v>
      </c>
      <c r="H311" s="49">
        <v>18</v>
      </c>
    </row>
    <row r="312" spans="1:8">
      <c r="A312" t="s">
        <v>140</v>
      </c>
      <c r="B312" s="60" t="s">
        <v>87</v>
      </c>
      <c r="C312" s="43" t="s">
        <v>530</v>
      </c>
      <c r="D312" s="49">
        <v>11</v>
      </c>
      <c r="E312" s="49">
        <v>12</v>
      </c>
      <c r="F312" s="49">
        <v>18</v>
      </c>
      <c r="G312" s="49">
        <v>13</v>
      </c>
      <c r="H312" s="49">
        <v>6</v>
      </c>
    </row>
    <row r="313" spans="1:8">
      <c r="A313" t="s">
        <v>235</v>
      </c>
      <c r="B313" s="60" t="s">
        <v>87</v>
      </c>
      <c r="C313" s="43" t="s">
        <v>531</v>
      </c>
      <c r="D313" s="49">
        <v>14</v>
      </c>
      <c r="E313" s="49">
        <v>14</v>
      </c>
      <c r="F313" s="49">
        <v>19</v>
      </c>
      <c r="G313" s="49">
        <v>12</v>
      </c>
      <c r="H313" s="49">
        <v>8</v>
      </c>
    </row>
    <row r="314" spans="1:8">
      <c r="A314" t="s">
        <v>237</v>
      </c>
      <c r="B314" s="61" t="s">
        <v>87</v>
      </c>
      <c r="C314" s="43" t="s">
        <v>532</v>
      </c>
      <c r="D314" s="49">
        <v>1</v>
      </c>
      <c r="E314" s="49">
        <v>0</v>
      </c>
      <c r="F314" s="49">
        <v>0</v>
      </c>
      <c r="G314" s="49">
        <v>13</v>
      </c>
      <c r="H314" s="49">
        <v>0</v>
      </c>
    </row>
    <row r="315" spans="1:8">
      <c r="A315" t="s">
        <v>157</v>
      </c>
      <c r="B315" s="60" t="s">
        <v>87</v>
      </c>
      <c r="C315" s="43" t="s">
        <v>533</v>
      </c>
      <c r="D315" s="49">
        <v>9</v>
      </c>
      <c r="E315" s="49">
        <v>8</v>
      </c>
      <c r="F315" s="49">
        <v>9</v>
      </c>
      <c r="G315" s="49">
        <v>8</v>
      </c>
      <c r="H315" s="49">
        <v>8</v>
      </c>
    </row>
    <row r="316" spans="1:8">
      <c r="A316" t="s">
        <v>240</v>
      </c>
      <c r="B316" s="60" t="s">
        <v>87</v>
      </c>
      <c r="C316" s="43" t="s">
        <v>534</v>
      </c>
      <c r="D316" s="49">
        <v>8</v>
      </c>
      <c r="E316" s="49">
        <v>7</v>
      </c>
      <c r="F316" s="49">
        <v>8</v>
      </c>
      <c r="G316" s="49">
        <v>8</v>
      </c>
      <c r="H316" s="49">
        <v>7</v>
      </c>
    </row>
    <row r="317" spans="1:8">
      <c r="A317" t="s">
        <v>242</v>
      </c>
      <c r="B317" s="60" t="s">
        <v>87</v>
      </c>
      <c r="C317" s="43" t="s">
        <v>535</v>
      </c>
      <c r="D317" s="49">
        <v>12</v>
      </c>
      <c r="E317" s="49">
        <v>12</v>
      </c>
      <c r="F317" s="49">
        <v>11</v>
      </c>
      <c r="G317" s="49">
        <v>12</v>
      </c>
      <c r="H317" s="49">
        <v>12</v>
      </c>
    </row>
    <row r="318" spans="1:8">
      <c r="A318" t="s">
        <v>173</v>
      </c>
      <c r="B318" s="60" t="s">
        <v>87</v>
      </c>
      <c r="C318" s="43" t="s">
        <v>536</v>
      </c>
      <c r="D318" s="49">
        <v>14</v>
      </c>
      <c r="E318" s="49">
        <v>16</v>
      </c>
      <c r="F318" s="49">
        <v>13</v>
      </c>
      <c r="G318" s="49">
        <v>14</v>
      </c>
      <c r="H318" s="49">
        <v>15</v>
      </c>
    </row>
    <row r="319" spans="1:8">
      <c r="A319" t="s">
        <v>176</v>
      </c>
      <c r="B319" s="60" t="s">
        <v>87</v>
      </c>
      <c r="C319" s="43" t="s">
        <v>537</v>
      </c>
      <c r="D319" s="49">
        <v>6</v>
      </c>
      <c r="E319" s="49">
        <v>6</v>
      </c>
      <c r="F319" s="49">
        <v>5</v>
      </c>
      <c r="G319" s="49">
        <v>6</v>
      </c>
      <c r="H319" s="49">
        <v>5</v>
      </c>
    </row>
    <row r="320" spans="1:8">
      <c r="A320" t="s">
        <v>179</v>
      </c>
      <c r="B320" s="60" t="s">
        <v>87</v>
      </c>
      <c r="C320" s="43" t="s">
        <v>538</v>
      </c>
      <c r="D320" s="49">
        <v>2</v>
      </c>
      <c r="E320" s="49">
        <v>2</v>
      </c>
      <c r="F320" s="49">
        <v>3</v>
      </c>
      <c r="G320" s="49">
        <v>2</v>
      </c>
      <c r="H320" s="49">
        <v>2</v>
      </c>
    </row>
    <row r="321" spans="1:8">
      <c r="A321" t="s">
        <v>181</v>
      </c>
      <c r="B321" s="60" t="s">
        <v>87</v>
      </c>
      <c r="C321" s="43" t="s">
        <v>539</v>
      </c>
      <c r="D321" s="49">
        <v>0</v>
      </c>
      <c r="E321" s="49">
        <v>0</v>
      </c>
      <c r="F321" s="49">
        <v>0</v>
      </c>
      <c r="G321" s="49">
        <v>0</v>
      </c>
      <c r="H321" s="49">
        <v>0</v>
      </c>
    </row>
    <row r="322" spans="1:8">
      <c r="A322" t="s">
        <v>183</v>
      </c>
      <c r="B322" s="61" t="s">
        <v>87</v>
      </c>
      <c r="C322" s="43" t="s">
        <v>540</v>
      </c>
      <c r="D322" s="49">
        <v>8</v>
      </c>
      <c r="E322" s="49">
        <v>8</v>
      </c>
      <c r="F322" s="49">
        <v>9</v>
      </c>
      <c r="G322" s="49">
        <v>7</v>
      </c>
      <c r="H322" s="49">
        <v>7</v>
      </c>
    </row>
    <row r="323" spans="1:8">
      <c r="A323" t="s">
        <v>185</v>
      </c>
      <c r="B323" s="60" t="s">
        <v>87</v>
      </c>
      <c r="C323" s="43" t="s">
        <v>541</v>
      </c>
      <c r="D323" s="49">
        <v>2</v>
      </c>
      <c r="E323" s="49">
        <v>2</v>
      </c>
      <c r="F323" s="49">
        <v>2</v>
      </c>
      <c r="G323" s="49">
        <v>2</v>
      </c>
      <c r="H323" s="49">
        <v>1</v>
      </c>
    </row>
    <row r="324" spans="1:8">
      <c r="A324" t="s">
        <v>250</v>
      </c>
      <c r="B324" s="60" t="s">
        <v>87</v>
      </c>
      <c r="C324" s="43" t="s">
        <v>542</v>
      </c>
      <c r="D324" s="49">
        <v>2</v>
      </c>
      <c r="E324" s="49">
        <v>2</v>
      </c>
      <c r="F324" s="49">
        <v>2</v>
      </c>
      <c r="G324" s="49">
        <v>2</v>
      </c>
      <c r="H324" s="49">
        <v>2</v>
      </c>
    </row>
    <row r="325" spans="1:8">
      <c r="A325" t="s">
        <v>90</v>
      </c>
      <c r="B325" s="58" t="s">
        <v>543</v>
      </c>
      <c r="C325" s="43" t="s">
        <v>216</v>
      </c>
      <c r="D325" s="49">
        <v>6</v>
      </c>
      <c r="E325" s="49">
        <v>6</v>
      </c>
      <c r="F325" s="49">
        <v>6</v>
      </c>
      <c r="G325" s="49">
        <v>6</v>
      </c>
      <c r="H325" s="49">
        <v>5</v>
      </c>
    </row>
    <row r="326" spans="1:8">
      <c r="A326" t="s">
        <v>100</v>
      </c>
      <c r="B326" s="57" t="s">
        <v>543</v>
      </c>
      <c r="C326" s="43" t="s">
        <v>544</v>
      </c>
      <c r="D326" s="49">
        <v>4</v>
      </c>
      <c r="E326" s="49">
        <v>4</v>
      </c>
      <c r="F326" s="49">
        <v>4</v>
      </c>
      <c r="G326" s="49">
        <v>4</v>
      </c>
      <c r="H326" s="49">
        <v>4</v>
      </c>
    </row>
    <row r="327" spans="1:8">
      <c r="A327" t="s">
        <v>110</v>
      </c>
      <c r="B327" s="57" t="s">
        <v>543</v>
      </c>
      <c r="C327" s="43" t="s">
        <v>545</v>
      </c>
      <c r="D327" s="49">
        <v>17</v>
      </c>
      <c r="E327" s="49">
        <v>15</v>
      </c>
      <c r="F327" s="49">
        <v>12</v>
      </c>
      <c r="G327" s="49">
        <v>17</v>
      </c>
      <c r="H327" s="49">
        <v>15</v>
      </c>
    </row>
    <row r="328" spans="1:8">
      <c r="A328" t="s">
        <v>116</v>
      </c>
      <c r="B328" s="57" t="s">
        <v>543</v>
      </c>
      <c r="C328" s="43" t="s">
        <v>546</v>
      </c>
      <c r="D328" s="49">
        <v>13</v>
      </c>
      <c r="E328" s="49">
        <v>11</v>
      </c>
      <c r="F328" s="49">
        <v>8</v>
      </c>
      <c r="G328" s="49">
        <v>13</v>
      </c>
      <c r="H328" s="49">
        <v>12</v>
      </c>
    </row>
    <row r="329" spans="1:8">
      <c r="A329" t="s">
        <v>230</v>
      </c>
      <c r="B329" s="57" t="s">
        <v>543</v>
      </c>
      <c r="C329" s="43" t="s">
        <v>547</v>
      </c>
      <c r="D329" s="49">
        <v>8</v>
      </c>
      <c r="E329" s="49">
        <v>8</v>
      </c>
      <c r="F329" s="49">
        <v>7</v>
      </c>
      <c r="G329" s="49">
        <v>8</v>
      </c>
      <c r="H329" s="49">
        <v>9</v>
      </c>
    </row>
    <row r="330" spans="1:8">
      <c r="A330" t="s">
        <v>232</v>
      </c>
      <c r="B330" s="57" t="s">
        <v>543</v>
      </c>
      <c r="C330" s="43" t="s">
        <v>548</v>
      </c>
      <c r="D330" s="49">
        <v>18</v>
      </c>
      <c r="E330" s="49">
        <v>17</v>
      </c>
      <c r="F330" s="49">
        <v>14</v>
      </c>
      <c r="G330" s="49">
        <v>19</v>
      </c>
      <c r="H330" s="49">
        <v>17</v>
      </c>
    </row>
    <row r="331" spans="1:8">
      <c r="A331" t="s">
        <v>140</v>
      </c>
      <c r="B331" s="57" t="s">
        <v>543</v>
      </c>
      <c r="C331" s="43" t="s">
        <v>549</v>
      </c>
      <c r="D331" s="49">
        <v>10</v>
      </c>
      <c r="E331" s="49">
        <v>12</v>
      </c>
      <c r="F331" s="49">
        <v>8</v>
      </c>
      <c r="G331" s="49">
        <v>13</v>
      </c>
      <c r="H331" s="49">
        <v>8</v>
      </c>
    </row>
    <row r="332" spans="1:8">
      <c r="A332" t="s">
        <v>235</v>
      </c>
      <c r="B332" s="59" t="s">
        <v>543</v>
      </c>
      <c r="C332" s="43" t="s">
        <v>550</v>
      </c>
      <c r="D332" s="49">
        <v>10</v>
      </c>
      <c r="E332" s="49">
        <v>12</v>
      </c>
      <c r="F332" s="49">
        <v>11</v>
      </c>
      <c r="G332" s="49">
        <v>13</v>
      </c>
      <c r="H332" s="49">
        <v>11</v>
      </c>
    </row>
    <row r="333" spans="1:8">
      <c r="A333" t="s">
        <v>237</v>
      </c>
      <c r="B333" s="57" t="s">
        <v>543</v>
      </c>
      <c r="C333" s="43" t="s">
        <v>551</v>
      </c>
      <c r="D333" s="49">
        <v>6</v>
      </c>
      <c r="E333" s="49">
        <v>18</v>
      </c>
      <c r="F333" s="49">
        <v>0</v>
      </c>
      <c r="G333" s="49">
        <v>13</v>
      </c>
      <c r="H333" s="49">
        <v>0</v>
      </c>
    </row>
    <row r="334" spans="1:8">
      <c r="A334" t="s">
        <v>157</v>
      </c>
      <c r="B334" s="57" t="s">
        <v>543</v>
      </c>
      <c r="C334" s="43" t="s">
        <v>552</v>
      </c>
      <c r="D334" s="49">
        <v>9</v>
      </c>
      <c r="E334" s="49">
        <v>8</v>
      </c>
      <c r="F334" s="49">
        <v>9</v>
      </c>
      <c r="G334" s="49">
        <v>9</v>
      </c>
      <c r="H334" s="49">
        <v>8</v>
      </c>
    </row>
    <row r="335" spans="1:8">
      <c r="A335" t="s">
        <v>240</v>
      </c>
      <c r="B335" s="57" t="s">
        <v>543</v>
      </c>
      <c r="C335" s="43" t="s">
        <v>553</v>
      </c>
      <c r="D335" s="49">
        <v>8</v>
      </c>
      <c r="E335" s="49">
        <v>8</v>
      </c>
      <c r="F335" s="49">
        <v>9</v>
      </c>
      <c r="G335" s="49">
        <v>9</v>
      </c>
      <c r="H335" s="49">
        <v>7</v>
      </c>
    </row>
    <row r="336" spans="1:8">
      <c r="A336" t="s">
        <v>242</v>
      </c>
      <c r="B336" s="57" t="s">
        <v>543</v>
      </c>
      <c r="C336" s="43" t="s">
        <v>554</v>
      </c>
      <c r="D336" s="49">
        <v>13</v>
      </c>
      <c r="E336" s="49">
        <v>12</v>
      </c>
      <c r="F336" s="49">
        <v>12</v>
      </c>
      <c r="G336" s="49">
        <v>12</v>
      </c>
      <c r="H336" s="49">
        <v>12</v>
      </c>
    </row>
    <row r="337" spans="1:8">
      <c r="A337" t="s">
        <v>173</v>
      </c>
      <c r="B337" s="57" t="s">
        <v>543</v>
      </c>
      <c r="C337" s="43" t="s">
        <v>555</v>
      </c>
      <c r="D337" s="49">
        <v>17</v>
      </c>
      <c r="E337" s="49">
        <v>16</v>
      </c>
      <c r="F337" s="49">
        <v>14</v>
      </c>
      <c r="G337" s="49">
        <v>14</v>
      </c>
      <c r="H337" s="49">
        <v>12</v>
      </c>
    </row>
    <row r="338" spans="1:8">
      <c r="A338" t="s">
        <v>176</v>
      </c>
      <c r="B338" s="57" t="s">
        <v>543</v>
      </c>
      <c r="C338" s="43" t="s">
        <v>556</v>
      </c>
      <c r="D338" s="49">
        <v>5</v>
      </c>
      <c r="E338" s="49">
        <v>2</v>
      </c>
      <c r="F338" s="49">
        <v>2</v>
      </c>
      <c r="G338" s="49">
        <v>4</v>
      </c>
      <c r="H338" s="49">
        <v>2</v>
      </c>
    </row>
    <row r="339" spans="1:8">
      <c r="A339" t="s">
        <v>179</v>
      </c>
      <c r="B339" s="57" t="s">
        <v>543</v>
      </c>
      <c r="C339" s="43" t="s">
        <v>557</v>
      </c>
      <c r="D339" s="49">
        <v>1</v>
      </c>
      <c r="E339" s="49">
        <v>1</v>
      </c>
      <c r="F339" s="49">
        <v>2</v>
      </c>
      <c r="G339" s="49">
        <v>1</v>
      </c>
      <c r="H339" s="49">
        <v>1</v>
      </c>
    </row>
    <row r="340" spans="1:8">
      <c r="A340" t="s">
        <v>181</v>
      </c>
      <c r="B340" s="59" t="s">
        <v>543</v>
      </c>
      <c r="C340" s="43" t="s">
        <v>558</v>
      </c>
      <c r="D340" s="49">
        <v>0</v>
      </c>
      <c r="E340" s="49">
        <v>0</v>
      </c>
      <c r="F340" s="49">
        <v>1</v>
      </c>
      <c r="G340" s="49">
        <v>2</v>
      </c>
      <c r="H340" s="49">
        <v>2</v>
      </c>
    </row>
    <row r="341" spans="1:8">
      <c r="A341" t="s">
        <v>183</v>
      </c>
      <c r="B341" s="57" t="s">
        <v>543</v>
      </c>
      <c r="C341" s="43" t="s">
        <v>559</v>
      </c>
      <c r="D341" s="49">
        <v>7</v>
      </c>
      <c r="E341" s="49">
        <v>7</v>
      </c>
      <c r="F341" s="49">
        <v>9</v>
      </c>
      <c r="G341" s="49">
        <v>6</v>
      </c>
      <c r="H341" s="49">
        <v>7</v>
      </c>
    </row>
    <row r="342" spans="1:8">
      <c r="A342" t="s">
        <v>185</v>
      </c>
      <c r="B342" s="57" t="s">
        <v>543</v>
      </c>
      <c r="C342" s="43" t="s">
        <v>560</v>
      </c>
      <c r="D342" s="49">
        <v>1</v>
      </c>
      <c r="E342" s="49">
        <v>2</v>
      </c>
      <c r="F342" s="49">
        <v>1</v>
      </c>
      <c r="G342" s="49">
        <v>3</v>
      </c>
      <c r="H342" s="49">
        <v>1</v>
      </c>
    </row>
    <row r="343" spans="1:8">
      <c r="A343" t="s">
        <v>250</v>
      </c>
      <c r="B343" s="58" t="s">
        <v>543</v>
      </c>
      <c r="C343" s="43" t="s">
        <v>561</v>
      </c>
      <c r="D343" s="49">
        <v>2</v>
      </c>
      <c r="E343" s="49">
        <v>2</v>
      </c>
      <c r="F343" s="49">
        <v>2</v>
      </c>
      <c r="G343" s="49">
        <v>2</v>
      </c>
      <c r="H343" s="49">
        <v>2</v>
      </c>
    </row>
    <row r="344" spans="1:8">
      <c r="A344" t="s">
        <v>90</v>
      </c>
      <c r="B344" s="51" t="s">
        <v>189</v>
      </c>
      <c r="C344" s="43" t="s">
        <v>221</v>
      </c>
      <c r="D344" s="49">
        <v>12</v>
      </c>
      <c r="E344" s="49">
        <v>15</v>
      </c>
      <c r="F344" s="49">
        <v>13</v>
      </c>
      <c r="G344" s="49">
        <v>12</v>
      </c>
      <c r="H344" s="49">
        <v>12</v>
      </c>
    </row>
    <row r="345" spans="1:8">
      <c r="A345" t="s">
        <v>100</v>
      </c>
      <c r="B345" s="51" t="s">
        <v>189</v>
      </c>
      <c r="C345" s="43" t="s">
        <v>562</v>
      </c>
      <c r="D345" s="49">
        <v>12</v>
      </c>
      <c r="E345" s="49">
        <v>15</v>
      </c>
      <c r="F345" s="49">
        <v>13</v>
      </c>
      <c r="G345" s="49">
        <v>12</v>
      </c>
      <c r="H345" s="49">
        <v>12</v>
      </c>
    </row>
    <row r="346" spans="1:8">
      <c r="A346" t="s">
        <v>110</v>
      </c>
      <c r="B346" s="51" t="s">
        <v>189</v>
      </c>
      <c r="C346" s="43" t="s">
        <v>563</v>
      </c>
      <c r="D346" s="49" t="s">
        <v>598</v>
      </c>
      <c r="E346" s="49" t="s">
        <v>598</v>
      </c>
      <c r="F346" s="49" t="s">
        <v>598</v>
      </c>
      <c r="G346" s="49" t="s">
        <v>598</v>
      </c>
      <c r="H346" s="49" t="s">
        <v>598</v>
      </c>
    </row>
    <row r="347" spans="1:8">
      <c r="A347" t="s">
        <v>116</v>
      </c>
      <c r="B347" s="51" t="s">
        <v>189</v>
      </c>
      <c r="C347" s="43" t="s">
        <v>564</v>
      </c>
      <c r="D347" s="49" t="s">
        <v>598</v>
      </c>
      <c r="E347" s="49" t="s">
        <v>598</v>
      </c>
      <c r="F347" s="49" t="s">
        <v>598</v>
      </c>
      <c r="G347" s="49" t="s">
        <v>598</v>
      </c>
      <c r="H347" s="49" t="s">
        <v>598</v>
      </c>
    </row>
    <row r="348" spans="1:8">
      <c r="A348" t="s">
        <v>230</v>
      </c>
      <c r="B348" s="51" t="s">
        <v>189</v>
      </c>
      <c r="C348" s="43" t="s">
        <v>565</v>
      </c>
      <c r="D348" s="49" t="s">
        <v>598</v>
      </c>
      <c r="E348" s="49" t="s">
        <v>598</v>
      </c>
      <c r="F348" s="49" t="s">
        <v>598</v>
      </c>
      <c r="G348" s="49" t="s">
        <v>598</v>
      </c>
      <c r="H348" s="49" t="s">
        <v>598</v>
      </c>
    </row>
    <row r="349" spans="1:8">
      <c r="A349" t="s">
        <v>232</v>
      </c>
      <c r="B349" s="51" t="s">
        <v>189</v>
      </c>
      <c r="C349" s="43" t="s">
        <v>566</v>
      </c>
      <c r="D349" s="49" t="s">
        <v>598</v>
      </c>
      <c r="E349" s="49" t="s">
        <v>598</v>
      </c>
      <c r="F349" s="49" t="s">
        <v>598</v>
      </c>
      <c r="G349" s="49" t="s">
        <v>598</v>
      </c>
      <c r="H349" s="49" t="s">
        <v>598</v>
      </c>
    </row>
    <row r="350" spans="1:8">
      <c r="A350" t="s">
        <v>140</v>
      </c>
      <c r="B350" s="51" t="s">
        <v>189</v>
      </c>
      <c r="C350" s="43" t="s">
        <v>567</v>
      </c>
      <c r="D350" s="49" t="s">
        <v>598</v>
      </c>
      <c r="E350" s="49" t="s">
        <v>598</v>
      </c>
      <c r="F350" s="49" t="s">
        <v>598</v>
      </c>
      <c r="G350" s="49" t="s">
        <v>598</v>
      </c>
      <c r="H350" s="49" t="s">
        <v>598</v>
      </c>
    </row>
    <row r="351" spans="1:8">
      <c r="A351" t="s">
        <v>235</v>
      </c>
      <c r="B351" s="51" t="s">
        <v>189</v>
      </c>
      <c r="C351" s="43" t="s">
        <v>568</v>
      </c>
      <c r="D351" s="49" t="s">
        <v>598</v>
      </c>
      <c r="E351" s="49" t="s">
        <v>598</v>
      </c>
      <c r="F351" s="49" t="s">
        <v>598</v>
      </c>
      <c r="G351" s="49" t="s">
        <v>598</v>
      </c>
      <c r="H351" s="49" t="s">
        <v>598</v>
      </c>
    </row>
    <row r="352" spans="1:8">
      <c r="A352" t="s">
        <v>237</v>
      </c>
      <c r="B352" s="51" t="s">
        <v>189</v>
      </c>
      <c r="C352" s="43" t="s">
        <v>569</v>
      </c>
      <c r="D352" s="49" t="s">
        <v>598</v>
      </c>
      <c r="E352" s="49" t="s">
        <v>598</v>
      </c>
      <c r="F352" s="49" t="s">
        <v>598</v>
      </c>
      <c r="G352" s="49" t="s">
        <v>598</v>
      </c>
      <c r="H352" s="49" t="s">
        <v>598</v>
      </c>
    </row>
    <row r="353" spans="1:8">
      <c r="A353" t="s">
        <v>157</v>
      </c>
      <c r="B353" s="51" t="s">
        <v>189</v>
      </c>
      <c r="C353" s="43" t="s">
        <v>570</v>
      </c>
      <c r="D353" s="49" t="s">
        <v>598</v>
      </c>
      <c r="E353" s="49" t="s">
        <v>598</v>
      </c>
      <c r="F353" s="49" t="s">
        <v>598</v>
      </c>
      <c r="G353" s="49" t="s">
        <v>598</v>
      </c>
      <c r="H353" s="49" t="s">
        <v>598</v>
      </c>
    </row>
    <row r="354" spans="1:8">
      <c r="A354" t="s">
        <v>240</v>
      </c>
      <c r="B354" s="51" t="s">
        <v>189</v>
      </c>
      <c r="C354" s="43" t="s">
        <v>571</v>
      </c>
      <c r="D354" s="49" t="s">
        <v>598</v>
      </c>
      <c r="E354" s="49" t="s">
        <v>598</v>
      </c>
      <c r="F354" s="49" t="s">
        <v>598</v>
      </c>
      <c r="G354" s="49" t="s">
        <v>598</v>
      </c>
      <c r="H354" s="49" t="s">
        <v>598</v>
      </c>
    </row>
    <row r="355" spans="1:8">
      <c r="A355" t="s">
        <v>242</v>
      </c>
      <c r="B355" s="51" t="s">
        <v>189</v>
      </c>
      <c r="C355" s="43" t="s">
        <v>572</v>
      </c>
      <c r="D355" s="49" t="s">
        <v>598</v>
      </c>
      <c r="E355" s="49" t="s">
        <v>598</v>
      </c>
      <c r="F355" s="49" t="s">
        <v>598</v>
      </c>
      <c r="G355" s="49" t="s">
        <v>598</v>
      </c>
      <c r="H355" s="49" t="s">
        <v>598</v>
      </c>
    </row>
    <row r="356" spans="1:8">
      <c r="A356" t="s">
        <v>173</v>
      </c>
      <c r="B356" s="51" t="s">
        <v>189</v>
      </c>
      <c r="C356" s="43" t="s">
        <v>573</v>
      </c>
      <c r="D356" s="49" t="s">
        <v>598</v>
      </c>
      <c r="E356" s="49" t="s">
        <v>598</v>
      </c>
      <c r="F356" s="49" t="s">
        <v>598</v>
      </c>
      <c r="G356" s="49" t="s">
        <v>598</v>
      </c>
      <c r="H356" s="49" t="s">
        <v>598</v>
      </c>
    </row>
    <row r="357" spans="1:8">
      <c r="A357" t="s">
        <v>176</v>
      </c>
      <c r="B357" s="51" t="s">
        <v>189</v>
      </c>
      <c r="C357" s="43" t="s">
        <v>574</v>
      </c>
      <c r="D357" s="49">
        <v>12</v>
      </c>
      <c r="E357" s="49">
        <v>15</v>
      </c>
      <c r="F357" s="49">
        <v>13</v>
      </c>
      <c r="G357" s="49">
        <v>12</v>
      </c>
      <c r="H357" s="49">
        <v>12</v>
      </c>
    </row>
    <row r="358" spans="1:8">
      <c r="A358" t="s">
        <v>179</v>
      </c>
      <c r="B358" s="51" t="s">
        <v>189</v>
      </c>
      <c r="C358" s="43" t="s">
        <v>575</v>
      </c>
      <c r="D358" s="49" t="s">
        <v>598</v>
      </c>
      <c r="E358" s="49" t="s">
        <v>598</v>
      </c>
      <c r="F358" s="49" t="s">
        <v>598</v>
      </c>
      <c r="G358" s="49" t="s">
        <v>598</v>
      </c>
      <c r="H358" s="49" t="s">
        <v>598</v>
      </c>
    </row>
    <row r="359" spans="1:8">
      <c r="A359" t="s">
        <v>181</v>
      </c>
      <c r="B359" s="51" t="s">
        <v>189</v>
      </c>
      <c r="C359" s="43" t="s">
        <v>576</v>
      </c>
      <c r="D359" s="49" t="s">
        <v>598</v>
      </c>
      <c r="E359" s="49" t="s">
        <v>598</v>
      </c>
      <c r="F359" s="49" t="s">
        <v>598</v>
      </c>
      <c r="G359" s="49" t="s">
        <v>598</v>
      </c>
      <c r="H359" s="49" t="s">
        <v>598</v>
      </c>
    </row>
    <row r="360" spans="1:8">
      <c r="A360" t="s">
        <v>183</v>
      </c>
      <c r="B360" s="51" t="s">
        <v>189</v>
      </c>
      <c r="C360" s="43" t="s">
        <v>577</v>
      </c>
      <c r="D360" s="49" t="s">
        <v>598</v>
      </c>
      <c r="E360" s="49" t="s">
        <v>598</v>
      </c>
      <c r="F360" s="49" t="s">
        <v>598</v>
      </c>
      <c r="G360" s="49" t="s">
        <v>598</v>
      </c>
      <c r="H360" s="49" t="s">
        <v>598</v>
      </c>
    </row>
    <row r="361" spans="1:8">
      <c r="A361" t="s">
        <v>185</v>
      </c>
      <c r="B361" s="51" t="s">
        <v>189</v>
      </c>
      <c r="C361" s="43" t="s">
        <v>578</v>
      </c>
      <c r="D361" s="49" t="s">
        <v>598</v>
      </c>
      <c r="E361" s="49" t="s">
        <v>598</v>
      </c>
      <c r="F361" s="49" t="s">
        <v>598</v>
      </c>
      <c r="G361" s="49" t="s">
        <v>598</v>
      </c>
      <c r="H361" s="49" t="s">
        <v>598</v>
      </c>
    </row>
    <row r="362" spans="1:8">
      <c r="A362" t="s">
        <v>250</v>
      </c>
      <c r="B362" s="51" t="s">
        <v>189</v>
      </c>
      <c r="C362" s="43" t="s">
        <v>579</v>
      </c>
      <c r="D362" s="49" t="s">
        <v>598</v>
      </c>
      <c r="E362" s="49" t="s">
        <v>598</v>
      </c>
      <c r="F362" s="49" t="s">
        <v>598</v>
      </c>
      <c r="G362" s="49" t="s">
        <v>598</v>
      </c>
      <c r="H362" s="49" t="s">
        <v>598</v>
      </c>
    </row>
    <row r="363" spans="1:8">
      <c r="A363" s="30" t="s">
        <v>191</v>
      </c>
      <c r="B363" s="50" t="s">
        <v>104</v>
      </c>
      <c r="C363" t="s">
        <v>599</v>
      </c>
      <c r="D363" s="49">
        <v>0</v>
      </c>
      <c r="E363" s="49">
        <v>0</v>
      </c>
      <c r="F363" s="49">
        <v>0</v>
      </c>
      <c r="G363" s="49">
        <v>1</v>
      </c>
      <c r="H363" s="49">
        <v>0</v>
      </c>
    </row>
    <row r="364" spans="1:8">
      <c r="A364" s="30" t="s">
        <v>192</v>
      </c>
      <c r="B364" s="50" t="s">
        <v>104</v>
      </c>
      <c r="C364" t="s">
        <v>600</v>
      </c>
      <c r="D364" s="49">
        <v>1</v>
      </c>
      <c r="E364" s="49">
        <v>1</v>
      </c>
      <c r="F364" s="49">
        <v>0</v>
      </c>
      <c r="G364" s="49">
        <v>4</v>
      </c>
      <c r="H364" s="49">
        <v>0</v>
      </c>
    </row>
    <row r="365" spans="1:8">
      <c r="A365" s="30" t="s">
        <v>195</v>
      </c>
      <c r="B365" s="50" t="s">
        <v>104</v>
      </c>
      <c r="C365" t="s">
        <v>601</v>
      </c>
      <c r="D365" s="49">
        <v>0</v>
      </c>
      <c r="E365" s="49">
        <v>0</v>
      </c>
      <c r="F365" s="49">
        <v>0</v>
      </c>
      <c r="G365" s="49">
        <v>0</v>
      </c>
      <c r="H365" s="49">
        <v>0</v>
      </c>
    </row>
    <row r="366" spans="1:8">
      <c r="A366" s="30" t="s">
        <v>199</v>
      </c>
      <c r="B366" s="50" t="s">
        <v>104</v>
      </c>
      <c r="C366" t="s">
        <v>602</v>
      </c>
      <c r="D366" s="49">
        <v>1</v>
      </c>
      <c r="E366" s="49">
        <v>18</v>
      </c>
      <c r="F366" s="49">
        <v>6</v>
      </c>
      <c r="G366" s="49">
        <v>9</v>
      </c>
      <c r="H366" s="49">
        <v>6</v>
      </c>
    </row>
    <row r="367" spans="1:8">
      <c r="A367" s="30" t="s">
        <v>197</v>
      </c>
      <c r="B367" s="50" t="s">
        <v>104</v>
      </c>
      <c r="C367" t="s">
        <v>603</v>
      </c>
      <c r="D367" s="49">
        <v>0</v>
      </c>
      <c r="E367" s="49">
        <v>0</v>
      </c>
      <c r="F367" s="49">
        <v>0</v>
      </c>
      <c r="G367" s="49">
        <v>0</v>
      </c>
      <c r="H367" s="49">
        <v>0</v>
      </c>
    </row>
    <row r="368" spans="1:8">
      <c r="A368" s="30" t="s">
        <v>191</v>
      </c>
      <c r="B368" s="50" t="s">
        <v>115</v>
      </c>
      <c r="C368" t="s">
        <v>604</v>
      </c>
      <c r="D368" s="49">
        <v>4</v>
      </c>
      <c r="E368" s="49">
        <v>0</v>
      </c>
      <c r="F368" s="49" t="s">
        <v>598</v>
      </c>
      <c r="G368" s="49">
        <v>7</v>
      </c>
      <c r="H368" s="49">
        <v>0</v>
      </c>
    </row>
    <row r="369" spans="1:8">
      <c r="A369" s="30" t="s">
        <v>192</v>
      </c>
      <c r="B369" s="50" t="s">
        <v>115</v>
      </c>
      <c r="C369" t="s">
        <v>605</v>
      </c>
      <c r="D369" s="49">
        <v>0</v>
      </c>
      <c r="E369" s="49">
        <v>0</v>
      </c>
      <c r="F369" s="49">
        <v>0</v>
      </c>
      <c r="G369" s="49">
        <v>4</v>
      </c>
      <c r="H369" s="49">
        <v>0</v>
      </c>
    </row>
    <row r="370" spans="1:8">
      <c r="A370" s="30" t="s">
        <v>195</v>
      </c>
      <c r="B370" s="50" t="s">
        <v>115</v>
      </c>
      <c r="C370" t="s">
        <v>606</v>
      </c>
      <c r="D370" s="49">
        <v>26</v>
      </c>
      <c r="E370" s="49">
        <v>20</v>
      </c>
      <c r="F370" s="49" t="s">
        <v>598</v>
      </c>
      <c r="G370" s="49">
        <v>26</v>
      </c>
      <c r="H370" s="49">
        <v>1</v>
      </c>
    </row>
    <row r="371" spans="1:8">
      <c r="A371" s="30" t="s">
        <v>199</v>
      </c>
      <c r="B371" s="50" t="s">
        <v>115</v>
      </c>
      <c r="C371" t="s">
        <v>607</v>
      </c>
      <c r="D371" s="49" t="s">
        <v>598</v>
      </c>
      <c r="E371" s="49" t="s">
        <v>598</v>
      </c>
      <c r="F371" s="49" t="s">
        <v>598</v>
      </c>
      <c r="G371" s="49" t="s">
        <v>598</v>
      </c>
      <c r="H371" s="49">
        <v>3</v>
      </c>
    </row>
    <row r="372" spans="1:8">
      <c r="A372" s="30" t="s">
        <v>197</v>
      </c>
      <c r="B372" s="50" t="s">
        <v>115</v>
      </c>
      <c r="C372" t="s">
        <v>608</v>
      </c>
      <c r="D372" s="49">
        <v>0</v>
      </c>
      <c r="E372" s="49">
        <v>0</v>
      </c>
      <c r="F372" s="49">
        <v>0</v>
      </c>
      <c r="G372" s="49">
        <v>0</v>
      </c>
      <c r="H372" s="49">
        <v>0</v>
      </c>
    </row>
    <row r="373" spans="1:8">
      <c r="A373" s="30" t="s">
        <v>191</v>
      </c>
      <c r="B373" s="50" t="s">
        <v>122</v>
      </c>
      <c r="C373" t="s">
        <v>609</v>
      </c>
      <c r="D373" s="49">
        <v>0</v>
      </c>
      <c r="E373" s="49">
        <v>8</v>
      </c>
      <c r="F373" s="49">
        <v>0</v>
      </c>
      <c r="G373" s="49">
        <v>0</v>
      </c>
      <c r="H373" s="49">
        <v>0</v>
      </c>
    </row>
    <row r="374" spans="1:8">
      <c r="A374" s="30" t="s">
        <v>192</v>
      </c>
      <c r="B374" s="50" t="s">
        <v>122</v>
      </c>
      <c r="C374" t="s">
        <v>610</v>
      </c>
      <c r="D374" s="49">
        <v>3</v>
      </c>
      <c r="E374" s="49">
        <v>2</v>
      </c>
      <c r="F374" s="49">
        <v>1</v>
      </c>
      <c r="G374" s="49">
        <v>0</v>
      </c>
      <c r="H374" s="49">
        <v>4</v>
      </c>
    </row>
    <row r="375" spans="1:8">
      <c r="A375" s="30" t="s">
        <v>195</v>
      </c>
      <c r="B375" s="50" t="s">
        <v>122</v>
      </c>
      <c r="C375" t="s">
        <v>611</v>
      </c>
      <c r="D375" s="49">
        <v>22</v>
      </c>
      <c r="E375" s="49">
        <v>27</v>
      </c>
      <c r="F375" s="49">
        <v>15</v>
      </c>
      <c r="G375" s="49">
        <v>14</v>
      </c>
      <c r="H375" s="49">
        <v>1</v>
      </c>
    </row>
    <row r="376" spans="1:8">
      <c r="A376" s="30" t="s">
        <v>199</v>
      </c>
      <c r="B376" s="50" t="s">
        <v>122</v>
      </c>
      <c r="C376" t="s">
        <v>612</v>
      </c>
      <c r="D376" s="49">
        <v>0</v>
      </c>
      <c r="E376" s="49" t="s">
        <v>598</v>
      </c>
      <c r="F376" s="49">
        <v>0</v>
      </c>
      <c r="G376" s="49">
        <v>5</v>
      </c>
      <c r="H376" s="49">
        <v>0</v>
      </c>
    </row>
    <row r="377" spans="1:8">
      <c r="A377" s="30" t="s">
        <v>197</v>
      </c>
      <c r="B377" s="50" t="s">
        <v>122</v>
      </c>
      <c r="C377" t="s">
        <v>613</v>
      </c>
      <c r="D377" s="49">
        <v>0</v>
      </c>
      <c r="E377" s="49">
        <v>0</v>
      </c>
      <c r="F377" s="49">
        <v>0</v>
      </c>
      <c r="G377" s="49">
        <v>0</v>
      </c>
      <c r="H377" s="49">
        <v>0</v>
      </c>
    </row>
    <row r="378" spans="1:8">
      <c r="A378" s="30" t="s">
        <v>191</v>
      </c>
      <c r="B378" s="43" t="s">
        <v>130</v>
      </c>
      <c r="C378" t="s">
        <v>614</v>
      </c>
      <c r="D378" s="49">
        <v>0</v>
      </c>
      <c r="E378" s="49">
        <v>2</v>
      </c>
      <c r="F378" s="49">
        <v>0</v>
      </c>
      <c r="G378" s="49">
        <v>0</v>
      </c>
      <c r="H378" s="49">
        <v>0</v>
      </c>
    </row>
    <row r="379" spans="1:8">
      <c r="A379" s="30" t="s">
        <v>192</v>
      </c>
      <c r="B379" s="43" t="s">
        <v>130</v>
      </c>
      <c r="C379" t="s">
        <v>615</v>
      </c>
      <c r="D379" s="49">
        <v>0</v>
      </c>
      <c r="E379" s="49">
        <v>5</v>
      </c>
      <c r="F379" s="49">
        <v>0</v>
      </c>
      <c r="G379" s="49">
        <v>4</v>
      </c>
      <c r="H379" s="49">
        <v>1</v>
      </c>
    </row>
    <row r="380" spans="1:8">
      <c r="A380" s="30" t="s">
        <v>195</v>
      </c>
      <c r="B380" s="51" t="s">
        <v>130</v>
      </c>
      <c r="C380" t="s">
        <v>616</v>
      </c>
      <c r="D380" s="49">
        <v>22</v>
      </c>
      <c r="E380" s="49">
        <v>29</v>
      </c>
      <c r="F380" s="49">
        <v>26</v>
      </c>
      <c r="G380" s="49">
        <v>19</v>
      </c>
      <c r="H380" s="49">
        <v>22</v>
      </c>
    </row>
    <row r="381" spans="1:8">
      <c r="A381" s="30" t="s">
        <v>199</v>
      </c>
      <c r="B381" s="50" t="s">
        <v>130</v>
      </c>
      <c r="C381" t="s">
        <v>617</v>
      </c>
      <c r="D381" s="49">
        <v>16</v>
      </c>
      <c r="E381" s="49">
        <v>22</v>
      </c>
      <c r="F381" s="49">
        <v>13</v>
      </c>
      <c r="G381" s="49">
        <v>22</v>
      </c>
      <c r="H381" s="49">
        <v>10</v>
      </c>
    </row>
    <row r="382" spans="1:8">
      <c r="A382" s="30" t="s">
        <v>197</v>
      </c>
      <c r="B382" s="50" t="s">
        <v>130</v>
      </c>
      <c r="C382" t="s">
        <v>618</v>
      </c>
      <c r="D382" s="49">
        <v>0</v>
      </c>
      <c r="E382" s="49">
        <v>0</v>
      </c>
      <c r="F382" s="49">
        <v>0</v>
      </c>
      <c r="G382" s="49">
        <v>0</v>
      </c>
      <c r="H382" s="49">
        <v>0</v>
      </c>
    </row>
    <row r="383" spans="1:8">
      <c r="A383" s="30" t="s">
        <v>191</v>
      </c>
      <c r="B383" s="50" t="s">
        <v>139</v>
      </c>
      <c r="C383" t="s">
        <v>619</v>
      </c>
      <c r="D383" s="49">
        <v>0</v>
      </c>
      <c r="E383" s="49">
        <v>0</v>
      </c>
      <c r="F383" s="49">
        <v>0</v>
      </c>
      <c r="G383" s="49">
        <v>0</v>
      </c>
      <c r="H383" s="49">
        <v>0</v>
      </c>
    </row>
    <row r="384" spans="1:8">
      <c r="A384" s="30" t="s">
        <v>192</v>
      </c>
      <c r="B384" s="50" t="s">
        <v>139</v>
      </c>
      <c r="C384" t="s">
        <v>620</v>
      </c>
      <c r="D384" s="49">
        <v>1</v>
      </c>
      <c r="E384" s="49">
        <v>0</v>
      </c>
      <c r="F384" s="49">
        <v>0</v>
      </c>
      <c r="G384" s="49">
        <v>0</v>
      </c>
      <c r="H384" s="49">
        <v>0</v>
      </c>
    </row>
    <row r="385" spans="1:8">
      <c r="A385" s="30" t="s">
        <v>195</v>
      </c>
      <c r="B385" s="50" t="s">
        <v>139</v>
      </c>
      <c r="C385" t="s">
        <v>621</v>
      </c>
      <c r="D385" s="49">
        <v>14</v>
      </c>
      <c r="E385" s="49">
        <v>13</v>
      </c>
      <c r="F385" s="49">
        <v>20</v>
      </c>
      <c r="G385" s="49">
        <v>13</v>
      </c>
      <c r="H385" s="49">
        <v>16</v>
      </c>
    </row>
    <row r="386" spans="1:8">
      <c r="A386" s="30" t="s">
        <v>199</v>
      </c>
      <c r="B386" s="50" t="s">
        <v>139</v>
      </c>
      <c r="C386" t="s">
        <v>622</v>
      </c>
      <c r="D386" s="49">
        <v>0</v>
      </c>
      <c r="E386" s="49">
        <v>13</v>
      </c>
      <c r="F386" s="49">
        <v>20</v>
      </c>
      <c r="G386" s="49">
        <v>19</v>
      </c>
      <c r="H386" s="49">
        <v>15</v>
      </c>
    </row>
    <row r="387" spans="1:8">
      <c r="A387" s="30" t="s">
        <v>197</v>
      </c>
      <c r="B387" s="50" t="s">
        <v>139</v>
      </c>
      <c r="C387" t="s">
        <v>623</v>
      </c>
      <c r="D387" s="49">
        <v>2</v>
      </c>
      <c r="E387" s="49">
        <v>0</v>
      </c>
      <c r="F387" s="49">
        <v>2</v>
      </c>
      <c r="G387" s="49">
        <v>2</v>
      </c>
      <c r="H387" s="49">
        <v>2</v>
      </c>
    </row>
    <row r="388" spans="1:8">
      <c r="A388" s="30" t="s">
        <v>191</v>
      </c>
      <c r="B388" s="50" t="s">
        <v>107</v>
      </c>
      <c r="C388" t="s">
        <v>624</v>
      </c>
      <c r="D388" s="49">
        <v>2</v>
      </c>
      <c r="E388" s="49">
        <v>0</v>
      </c>
      <c r="F388" s="49">
        <v>1</v>
      </c>
      <c r="G388" s="49">
        <v>3</v>
      </c>
      <c r="H388" s="49">
        <v>1</v>
      </c>
    </row>
    <row r="389" spans="1:8">
      <c r="A389" s="30" t="s">
        <v>192</v>
      </c>
      <c r="B389" s="50" t="s">
        <v>107</v>
      </c>
      <c r="C389" t="s">
        <v>625</v>
      </c>
      <c r="D389" s="49">
        <v>7</v>
      </c>
      <c r="E389" s="49">
        <v>1</v>
      </c>
      <c r="F389" s="49">
        <v>5</v>
      </c>
      <c r="G389" s="49">
        <v>10</v>
      </c>
      <c r="H389" s="49">
        <v>6</v>
      </c>
    </row>
    <row r="390" spans="1:8">
      <c r="A390" s="30" t="s">
        <v>195</v>
      </c>
      <c r="B390" s="50" t="s">
        <v>107</v>
      </c>
      <c r="C390" t="s">
        <v>626</v>
      </c>
      <c r="D390" s="49">
        <v>21</v>
      </c>
      <c r="E390" s="49">
        <v>19</v>
      </c>
      <c r="F390" s="49">
        <v>20</v>
      </c>
      <c r="G390" s="49">
        <v>23</v>
      </c>
      <c r="H390" s="49">
        <v>23</v>
      </c>
    </row>
    <row r="391" spans="1:8">
      <c r="A391" s="30" t="s">
        <v>199</v>
      </c>
      <c r="B391" s="50" t="s">
        <v>107</v>
      </c>
      <c r="C391" t="s">
        <v>627</v>
      </c>
      <c r="D391" s="49">
        <v>10</v>
      </c>
      <c r="E391" s="49">
        <v>11</v>
      </c>
      <c r="F391" s="49">
        <v>22</v>
      </c>
      <c r="G391" s="49">
        <v>6</v>
      </c>
      <c r="H391" s="49">
        <v>9</v>
      </c>
    </row>
    <row r="392" spans="1:8">
      <c r="A392" s="30" t="s">
        <v>197</v>
      </c>
      <c r="B392" s="50" t="s">
        <v>107</v>
      </c>
      <c r="C392" t="s">
        <v>628</v>
      </c>
      <c r="D392" s="49">
        <v>2</v>
      </c>
      <c r="E392" s="49">
        <v>2</v>
      </c>
      <c r="F392" s="49">
        <v>2</v>
      </c>
      <c r="G392" s="49">
        <v>2</v>
      </c>
      <c r="H392" s="49">
        <v>2</v>
      </c>
    </row>
    <row r="393" spans="1:8">
      <c r="A393" s="30" t="s">
        <v>191</v>
      </c>
      <c r="B393" s="50" t="s">
        <v>150</v>
      </c>
      <c r="C393" t="s">
        <v>629</v>
      </c>
      <c r="D393" s="49">
        <v>0</v>
      </c>
      <c r="E393" s="49">
        <v>4</v>
      </c>
      <c r="F393" s="49">
        <v>1</v>
      </c>
      <c r="G393" s="49">
        <v>2</v>
      </c>
      <c r="H393" s="49">
        <v>0</v>
      </c>
    </row>
    <row r="394" spans="1:8">
      <c r="A394" s="30" t="s">
        <v>192</v>
      </c>
      <c r="B394" s="50" t="s">
        <v>150</v>
      </c>
      <c r="C394" t="s">
        <v>630</v>
      </c>
      <c r="D394" s="49">
        <v>15</v>
      </c>
      <c r="E394" s="49">
        <v>10</v>
      </c>
      <c r="F394" s="49">
        <v>9</v>
      </c>
      <c r="G394" s="49">
        <v>8</v>
      </c>
      <c r="H394" s="49">
        <v>9</v>
      </c>
    </row>
    <row r="395" spans="1:8">
      <c r="A395" s="30" t="s">
        <v>195</v>
      </c>
      <c r="B395" s="50" t="s">
        <v>150</v>
      </c>
      <c r="C395" t="s">
        <v>631</v>
      </c>
      <c r="D395" s="49">
        <v>20</v>
      </c>
      <c r="E395" s="49">
        <v>19</v>
      </c>
      <c r="F395" s="49">
        <v>22</v>
      </c>
      <c r="G395" s="49">
        <v>30</v>
      </c>
      <c r="H395" s="49">
        <v>27</v>
      </c>
    </row>
    <row r="396" spans="1:8">
      <c r="A396" s="30" t="s">
        <v>199</v>
      </c>
      <c r="B396" s="43" t="s">
        <v>150</v>
      </c>
      <c r="C396" t="s">
        <v>632</v>
      </c>
      <c r="D396" s="49">
        <v>6</v>
      </c>
      <c r="E396" s="49">
        <v>11</v>
      </c>
      <c r="F396" s="49">
        <v>20</v>
      </c>
      <c r="G396" s="49">
        <v>8</v>
      </c>
      <c r="H396" s="49">
        <v>13</v>
      </c>
    </row>
    <row r="397" spans="1:8">
      <c r="A397" s="30" t="s">
        <v>197</v>
      </c>
      <c r="B397" s="43" t="s">
        <v>150</v>
      </c>
      <c r="C397" t="s">
        <v>633</v>
      </c>
      <c r="D397" s="49">
        <v>2</v>
      </c>
      <c r="E397" s="49">
        <v>2</v>
      </c>
      <c r="F397" s="49">
        <v>2</v>
      </c>
      <c r="G397" s="49">
        <v>2</v>
      </c>
      <c r="H397" s="49">
        <v>2</v>
      </c>
    </row>
    <row r="398" spans="1:8">
      <c r="A398" s="30" t="s">
        <v>191</v>
      </c>
      <c r="B398" s="51" t="s">
        <v>119</v>
      </c>
      <c r="C398" t="s">
        <v>634</v>
      </c>
      <c r="D398" s="49">
        <v>0</v>
      </c>
      <c r="E398" s="49">
        <v>12</v>
      </c>
      <c r="F398" s="49">
        <v>2</v>
      </c>
      <c r="G398" s="49">
        <v>0</v>
      </c>
      <c r="H398" s="49">
        <v>0</v>
      </c>
    </row>
    <row r="399" spans="1:8">
      <c r="A399" s="30" t="s">
        <v>192</v>
      </c>
      <c r="B399" s="50" t="s">
        <v>119</v>
      </c>
      <c r="C399" t="s">
        <v>635</v>
      </c>
      <c r="D399" s="49">
        <v>7</v>
      </c>
      <c r="E399" s="49">
        <v>2</v>
      </c>
      <c r="F399" s="49">
        <v>5</v>
      </c>
      <c r="G399" s="49">
        <v>7</v>
      </c>
      <c r="H399" s="49">
        <v>1</v>
      </c>
    </row>
    <row r="400" spans="1:8">
      <c r="A400" s="30" t="s">
        <v>195</v>
      </c>
      <c r="B400" s="50" t="s">
        <v>119</v>
      </c>
      <c r="C400" t="s">
        <v>636</v>
      </c>
      <c r="D400" s="49">
        <v>4</v>
      </c>
      <c r="E400" s="49">
        <v>20</v>
      </c>
      <c r="F400" s="49">
        <v>16</v>
      </c>
      <c r="G400" s="49">
        <v>21</v>
      </c>
      <c r="H400" s="49">
        <v>20</v>
      </c>
    </row>
    <row r="401" spans="1:8">
      <c r="A401" s="30" t="s">
        <v>199</v>
      </c>
      <c r="B401" s="50" t="s">
        <v>119</v>
      </c>
      <c r="C401" t="s">
        <v>637</v>
      </c>
      <c r="D401" s="49">
        <v>25</v>
      </c>
      <c r="E401" s="49">
        <v>18</v>
      </c>
      <c r="F401" s="49">
        <v>5</v>
      </c>
      <c r="G401" s="49">
        <v>36</v>
      </c>
      <c r="H401" s="49">
        <v>15</v>
      </c>
    </row>
    <row r="402" spans="1:8">
      <c r="A402" s="30" t="s">
        <v>197</v>
      </c>
      <c r="B402" s="50" t="s">
        <v>119</v>
      </c>
      <c r="C402" t="s">
        <v>638</v>
      </c>
      <c r="D402" s="49">
        <v>2</v>
      </c>
      <c r="E402" s="49">
        <v>0</v>
      </c>
      <c r="F402" s="49">
        <v>0</v>
      </c>
      <c r="G402" s="49">
        <v>0</v>
      </c>
      <c r="H402" s="49">
        <v>0</v>
      </c>
    </row>
    <row r="403" spans="1:8">
      <c r="A403" s="30" t="s">
        <v>191</v>
      </c>
      <c r="B403" s="50" t="s">
        <v>160</v>
      </c>
      <c r="C403" t="s">
        <v>639</v>
      </c>
      <c r="D403" s="49" t="s">
        <v>598</v>
      </c>
      <c r="E403" s="49" t="s">
        <v>598</v>
      </c>
      <c r="F403" s="49" t="s">
        <v>598</v>
      </c>
      <c r="G403" s="49" t="s">
        <v>598</v>
      </c>
      <c r="H403" s="49" t="s">
        <v>598</v>
      </c>
    </row>
    <row r="404" spans="1:8">
      <c r="A404" s="30" t="s">
        <v>192</v>
      </c>
      <c r="B404" s="50" t="s">
        <v>160</v>
      </c>
      <c r="C404" t="s">
        <v>640</v>
      </c>
      <c r="D404" s="49">
        <v>0</v>
      </c>
      <c r="E404" s="49">
        <v>0</v>
      </c>
      <c r="F404" s="49">
        <v>0</v>
      </c>
      <c r="G404" s="49">
        <v>0</v>
      </c>
      <c r="H404" s="49">
        <v>0</v>
      </c>
    </row>
    <row r="405" spans="1:8">
      <c r="A405" s="30" t="s">
        <v>195</v>
      </c>
      <c r="B405" s="50" t="s">
        <v>160</v>
      </c>
      <c r="C405" t="s">
        <v>641</v>
      </c>
      <c r="D405" s="49">
        <v>24</v>
      </c>
      <c r="E405" s="49">
        <v>20</v>
      </c>
      <c r="F405" s="49">
        <v>2</v>
      </c>
      <c r="G405" s="49">
        <v>14</v>
      </c>
      <c r="H405" s="49">
        <v>13</v>
      </c>
    </row>
    <row r="406" spans="1:8">
      <c r="A406" s="30" t="s">
        <v>199</v>
      </c>
      <c r="B406" s="50" t="s">
        <v>160</v>
      </c>
      <c r="C406" t="s">
        <v>642</v>
      </c>
      <c r="D406" s="49">
        <v>2</v>
      </c>
      <c r="E406" s="49">
        <v>5</v>
      </c>
      <c r="F406" s="49">
        <v>6</v>
      </c>
      <c r="G406" s="49">
        <v>4</v>
      </c>
      <c r="H406" s="49">
        <v>16</v>
      </c>
    </row>
    <row r="407" spans="1:8">
      <c r="A407" s="30" t="s">
        <v>197</v>
      </c>
      <c r="B407" s="50" t="s">
        <v>160</v>
      </c>
      <c r="C407" t="s">
        <v>643</v>
      </c>
      <c r="D407" s="49">
        <v>0</v>
      </c>
      <c r="E407" s="49">
        <v>0</v>
      </c>
      <c r="F407" s="49">
        <v>2</v>
      </c>
      <c r="G407" s="49">
        <v>0</v>
      </c>
      <c r="H407" s="49">
        <v>0</v>
      </c>
    </row>
    <row r="408" spans="1:8">
      <c r="A408" s="30" t="s">
        <v>191</v>
      </c>
      <c r="B408" s="50" t="s">
        <v>167</v>
      </c>
      <c r="C408" t="s">
        <v>644</v>
      </c>
      <c r="D408" s="49">
        <v>8</v>
      </c>
      <c r="E408" s="49">
        <v>2</v>
      </c>
      <c r="F408" s="49">
        <v>9</v>
      </c>
      <c r="G408" s="49">
        <v>8</v>
      </c>
      <c r="H408" s="49">
        <v>6</v>
      </c>
    </row>
    <row r="409" spans="1:8">
      <c r="A409" s="30" t="s">
        <v>192</v>
      </c>
      <c r="B409" s="50" t="s">
        <v>167</v>
      </c>
      <c r="C409" t="s">
        <v>645</v>
      </c>
      <c r="D409" s="49">
        <v>9</v>
      </c>
      <c r="E409" s="49">
        <v>6</v>
      </c>
      <c r="F409" s="49">
        <v>8</v>
      </c>
      <c r="G409" s="49">
        <v>6</v>
      </c>
      <c r="H409" s="49">
        <v>10</v>
      </c>
    </row>
    <row r="410" spans="1:8">
      <c r="A410" s="30" t="s">
        <v>195</v>
      </c>
      <c r="B410" s="50" t="s">
        <v>167</v>
      </c>
      <c r="C410" t="s">
        <v>646</v>
      </c>
      <c r="D410" s="49">
        <v>22</v>
      </c>
      <c r="E410" s="49">
        <v>27</v>
      </c>
      <c r="F410" s="49">
        <v>25</v>
      </c>
      <c r="G410" s="49">
        <v>28</v>
      </c>
      <c r="H410" s="49">
        <v>36</v>
      </c>
    </row>
    <row r="411" spans="1:8">
      <c r="A411" s="30" t="s">
        <v>199</v>
      </c>
      <c r="B411" s="50" t="s">
        <v>167</v>
      </c>
      <c r="C411" t="s">
        <v>647</v>
      </c>
      <c r="D411" s="49">
        <v>20</v>
      </c>
      <c r="E411" s="49">
        <v>13</v>
      </c>
      <c r="F411" s="49">
        <v>2</v>
      </c>
      <c r="G411" s="49">
        <v>23</v>
      </c>
      <c r="H411" s="49">
        <v>25</v>
      </c>
    </row>
    <row r="412" spans="1:8">
      <c r="A412" s="30" t="s">
        <v>197</v>
      </c>
      <c r="B412" s="50" t="s">
        <v>167</v>
      </c>
      <c r="C412" t="s">
        <v>648</v>
      </c>
      <c r="D412" s="49">
        <v>2</v>
      </c>
      <c r="E412" s="49">
        <v>2</v>
      </c>
      <c r="F412" s="49">
        <v>29</v>
      </c>
      <c r="G412" s="49">
        <v>2</v>
      </c>
      <c r="H412" s="49">
        <v>2</v>
      </c>
    </row>
    <row r="413" spans="1:8">
      <c r="A413" s="30" t="s">
        <v>191</v>
      </c>
      <c r="B413" s="50" t="s">
        <v>125</v>
      </c>
      <c r="C413" t="s">
        <v>649</v>
      </c>
      <c r="D413" s="49" t="s">
        <v>598</v>
      </c>
      <c r="E413" s="49" t="s">
        <v>598</v>
      </c>
      <c r="F413" s="49" t="s">
        <v>598</v>
      </c>
      <c r="G413" s="49" t="s">
        <v>598</v>
      </c>
      <c r="H413" s="49" t="s">
        <v>598</v>
      </c>
    </row>
    <row r="414" spans="1:8">
      <c r="A414" s="30" t="s">
        <v>192</v>
      </c>
      <c r="B414" s="43" t="s">
        <v>125</v>
      </c>
      <c r="C414" t="s">
        <v>650</v>
      </c>
      <c r="D414" s="49" t="s">
        <v>598</v>
      </c>
      <c r="E414" s="49" t="s">
        <v>598</v>
      </c>
      <c r="F414" s="49" t="s">
        <v>598</v>
      </c>
      <c r="G414" s="49" t="s">
        <v>598</v>
      </c>
      <c r="H414" s="49" t="s">
        <v>598</v>
      </c>
    </row>
    <row r="415" spans="1:8">
      <c r="A415" s="30" t="s">
        <v>195</v>
      </c>
      <c r="B415" s="43" t="s">
        <v>125</v>
      </c>
      <c r="C415" t="s">
        <v>651</v>
      </c>
      <c r="D415" s="49" t="s">
        <v>598</v>
      </c>
      <c r="E415" s="49" t="s">
        <v>598</v>
      </c>
      <c r="F415" s="49" t="s">
        <v>598</v>
      </c>
      <c r="G415" s="49" t="s">
        <v>598</v>
      </c>
      <c r="H415" s="49" t="s">
        <v>598</v>
      </c>
    </row>
    <row r="416" spans="1:8">
      <c r="A416" s="30" t="s">
        <v>199</v>
      </c>
      <c r="B416" s="51" t="s">
        <v>125</v>
      </c>
      <c r="C416" t="s">
        <v>652</v>
      </c>
      <c r="D416" s="49" t="s">
        <v>598</v>
      </c>
      <c r="E416" s="49" t="s">
        <v>598</v>
      </c>
      <c r="F416" s="49" t="s">
        <v>598</v>
      </c>
      <c r="G416" s="49" t="s">
        <v>598</v>
      </c>
      <c r="H416" s="49" t="s">
        <v>598</v>
      </c>
    </row>
    <row r="417" spans="1:8">
      <c r="A417" s="30" t="s">
        <v>197</v>
      </c>
      <c r="B417" s="50" t="s">
        <v>125</v>
      </c>
      <c r="C417" t="s">
        <v>653</v>
      </c>
      <c r="D417" s="49" t="s">
        <v>598</v>
      </c>
      <c r="E417" s="49" t="s">
        <v>598</v>
      </c>
      <c r="F417" s="49" t="s">
        <v>598</v>
      </c>
      <c r="G417" s="49" t="s">
        <v>598</v>
      </c>
      <c r="H417" s="49" t="s">
        <v>598</v>
      </c>
    </row>
    <row r="418" spans="1:8">
      <c r="A418" s="30" t="s">
        <v>191</v>
      </c>
      <c r="B418" s="64" t="s">
        <v>87</v>
      </c>
      <c r="C418" t="s">
        <v>654</v>
      </c>
      <c r="D418" s="49">
        <v>0</v>
      </c>
      <c r="E418" s="49">
        <v>1</v>
      </c>
      <c r="F418" s="49">
        <v>0</v>
      </c>
      <c r="G418" s="49">
        <v>0</v>
      </c>
      <c r="H418" s="49">
        <v>0</v>
      </c>
    </row>
    <row r="419" spans="1:8">
      <c r="A419" s="30" t="s">
        <v>192</v>
      </c>
      <c r="B419" s="64" t="s">
        <v>87</v>
      </c>
      <c r="C419" t="s">
        <v>655</v>
      </c>
      <c r="D419" s="49">
        <v>6</v>
      </c>
      <c r="E419" s="49">
        <v>3</v>
      </c>
      <c r="F419" s="49">
        <v>4</v>
      </c>
      <c r="G419" s="49">
        <v>6</v>
      </c>
      <c r="H419" s="49">
        <v>4</v>
      </c>
    </row>
    <row r="420" spans="1:8">
      <c r="A420" s="30" t="s">
        <v>195</v>
      </c>
      <c r="B420" s="64" t="s">
        <v>87</v>
      </c>
      <c r="C420" t="s">
        <v>656</v>
      </c>
      <c r="D420" s="49">
        <v>18</v>
      </c>
      <c r="E420" s="49">
        <v>20</v>
      </c>
      <c r="F420" s="49">
        <v>18</v>
      </c>
      <c r="G420" s="49">
        <v>22</v>
      </c>
      <c r="H420" s="49">
        <v>20</v>
      </c>
    </row>
    <row r="421" spans="1:8">
      <c r="A421" s="30" t="s">
        <v>199</v>
      </c>
      <c r="B421" s="64" t="s">
        <v>87</v>
      </c>
      <c r="C421" t="s">
        <v>657</v>
      </c>
      <c r="D421" s="49">
        <v>9</v>
      </c>
      <c r="E421" s="49">
        <v>11</v>
      </c>
      <c r="F421" s="49">
        <v>11</v>
      </c>
      <c r="G421" s="49">
        <v>14</v>
      </c>
      <c r="H421" s="49">
        <v>13</v>
      </c>
    </row>
    <row r="422" spans="1:8">
      <c r="A422" s="30" t="s">
        <v>197</v>
      </c>
      <c r="B422" s="64" t="s">
        <v>87</v>
      </c>
      <c r="C422" t="s">
        <v>658</v>
      </c>
      <c r="D422" s="49">
        <v>2</v>
      </c>
      <c r="E422" s="49">
        <v>2</v>
      </c>
      <c r="F422" s="49">
        <v>2</v>
      </c>
      <c r="G422" s="49">
        <v>2</v>
      </c>
      <c r="H422" s="49">
        <v>2</v>
      </c>
    </row>
    <row r="423" spans="1:8">
      <c r="A423" s="30" t="s">
        <v>191</v>
      </c>
      <c r="B423" s="50" t="s">
        <v>134</v>
      </c>
      <c r="C423" t="s">
        <v>659</v>
      </c>
      <c r="D423" s="49" t="s">
        <v>598</v>
      </c>
      <c r="E423" s="49" t="s">
        <v>598</v>
      </c>
      <c r="F423" s="49" t="s">
        <v>598</v>
      </c>
      <c r="G423" s="49" t="s">
        <v>598</v>
      </c>
      <c r="H423" s="49" t="s">
        <v>598</v>
      </c>
    </row>
    <row r="424" spans="1:8">
      <c r="A424" s="30" t="s">
        <v>192</v>
      </c>
      <c r="B424" s="50" t="s">
        <v>134</v>
      </c>
      <c r="C424" t="s">
        <v>660</v>
      </c>
      <c r="D424" s="49" t="s">
        <v>598</v>
      </c>
      <c r="E424" s="49" t="s">
        <v>598</v>
      </c>
      <c r="F424" s="49" t="s">
        <v>598</v>
      </c>
      <c r="G424" s="49" t="s">
        <v>598</v>
      </c>
      <c r="H424" s="49" t="s">
        <v>598</v>
      </c>
    </row>
    <row r="425" spans="1:8">
      <c r="A425" s="30" t="s">
        <v>195</v>
      </c>
      <c r="B425" s="50" t="s">
        <v>134</v>
      </c>
      <c r="C425" t="s">
        <v>661</v>
      </c>
      <c r="D425" s="49" t="s">
        <v>598</v>
      </c>
      <c r="E425" s="49" t="s">
        <v>598</v>
      </c>
      <c r="F425" s="49" t="s">
        <v>598</v>
      </c>
      <c r="G425" s="49" t="s">
        <v>598</v>
      </c>
      <c r="H425" s="49" t="s">
        <v>598</v>
      </c>
    </row>
    <row r="426" spans="1:8">
      <c r="A426" s="30" t="s">
        <v>199</v>
      </c>
      <c r="B426" s="50" t="s">
        <v>134</v>
      </c>
      <c r="C426" t="s">
        <v>662</v>
      </c>
      <c r="D426" s="49" t="s">
        <v>598</v>
      </c>
      <c r="E426" s="49" t="s">
        <v>598</v>
      </c>
      <c r="F426" s="49" t="s">
        <v>598</v>
      </c>
      <c r="G426" s="49" t="s">
        <v>598</v>
      </c>
      <c r="H426" s="49" t="s">
        <v>598</v>
      </c>
    </row>
    <row r="427" spans="1:8">
      <c r="A427" s="30" t="s">
        <v>197</v>
      </c>
      <c r="B427" s="50" t="s">
        <v>134</v>
      </c>
      <c r="C427" t="s">
        <v>663</v>
      </c>
      <c r="D427" s="49" t="s">
        <v>598</v>
      </c>
      <c r="E427" s="49">
        <v>0</v>
      </c>
      <c r="F427" s="49">
        <v>0</v>
      </c>
      <c r="G427" s="49" t="s">
        <v>598</v>
      </c>
      <c r="H427" s="49">
        <v>0</v>
      </c>
    </row>
    <row r="428" spans="1:8">
      <c r="A428" s="30" t="s">
        <v>191</v>
      </c>
      <c r="B428" s="50" t="s">
        <v>141</v>
      </c>
      <c r="C428" t="s">
        <v>664</v>
      </c>
      <c r="D428" s="49" t="s">
        <v>598</v>
      </c>
      <c r="E428" s="49" t="s">
        <v>598</v>
      </c>
      <c r="F428" s="49" t="s">
        <v>598</v>
      </c>
      <c r="G428" s="49" t="s">
        <v>598</v>
      </c>
      <c r="H428" s="49" t="s">
        <v>598</v>
      </c>
    </row>
    <row r="429" spans="1:8">
      <c r="A429" s="30" t="s">
        <v>192</v>
      </c>
      <c r="B429" s="50" t="s">
        <v>141</v>
      </c>
      <c r="C429" t="s">
        <v>665</v>
      </c>
      <c r="D429" s="49">
        <v>3</v>
      </c>
      <c r="E429" s="49">
        <v>2</v>
      </c>
      <c r="F429" s="49">
        <v>2</v>
      </c>
      <c r="G429" s="49">
        <v>4</v>
      </c>
      <c r="H429" s="49">
        <v>1</v>
      </c>
    </row>
    <row r="430" spans="1:8">
      <c r="A430" s="30" t="s">
        <v>195</v>
      </c>
      <c r="B430" s="50" t="s">
        <v>141</v>
      </c>
      <c r="C430" t="s">
        <v>666</v>
      </c>
      <c r="D430" s="49" t="s">
        <v>598</v>
      </c>
      <c r="E430" s="49" t="s">
        <v>598</v>
      </c>
      <c r="F430" s="49" t="s">
        <v>598</v>
      </c>
      <c r="G430" s="49" t="s">
        <v>598</v>
      </c>
      <c r="H430" s="49" t="s">
        <v>598</v>
      </c>
    </row>
    <row r="431" spans="1:8">
      <c r="A431" s="30" t="s">
        <v>199</v>
      </c>
      <c r="B431" s="50" t="s">
        <v>141</v>
      </c>
      <c r="C431" t="s">
        <v>667</v>
      </c>
      <c r="D431" s="49">
        <v>8</v>
      </c>
      <c r="E431" s="49">
        <v>10</v>
      </c>
      <c r="F431" s="49">
        <v>15</v>
      </c>
      <c r="G431" s="49">
        <v>17</v>
      </c>
      <c r="H431" s="49">
        <v>16</v>
      </c>
    </row>
    <row r="432" spans="1:8">
      <c r="A432" s="30" t="s">
        <v>197</v>
      </c>
      <c r="B432" s="43" t="s">
        <v>141</v>
      </c>
      <c r="C432" t="s">
        <v>668</v>
      </c>
      <c r="D432" s="49">
        <v>2</v>
      </c>
      <c r="E432" s="49">
        <v>2</v>
      </c>
      <c r="F432" s="49">
        <v>2</v>
      </c>
      <c r="G432" s="49">
        <v>2</v>
      </c>
      <c r="H432" s="49">
        <v>2</v>
      </c>
    </row>
    <row r="433" spans="1:8">
      <c r="A433" s="30" t="s">
        <v>191</v>
      </c>
      <c r="B433" s="43" t="s">
        <v>145</v>
      </c>
      <c r="C433" t="s">
        <v>669</v>
      </c>
      <c r="D433" s="49" t="s">
        <v>598</v>
      </c>
      <c r="E433" s="49" t="s">
        <v>598</v>
      </c>
      <c r="F433" s="49">
        <v>0</v>
      </c>
      <c r="G433" s="49" t="s">
        <v>598</v>
      </c>
      <c r="H433" s="49" t="s">
        <v>598</v>
      </c>
    </row>
    <row r="434" spans="1:8">
      <c r="A434" s="30" t="s">
        <v>192</v>
      </c>
      <c r="B434" s="51" t="s">
        <v>145</v>
      </c>
      <c r="C434" t="s">
        <v>670</v>
      </c>
      <c r="D434" s="49" t="s">
        <v>598</v>
      </c>
      <c r="E434" s="49" t="s">
        <v>598</v>
      </c>
      <c r="F434" s="49" t="s">
        <v>598</v>
      </c>
      <c r="G434" s="49" t="s">
        <v>598</v>
      </c>
      <c r="H434" s="49" t="s">
        <v>598</v>
      </c>
    </row>
    <row r="435" spans="1:8">
      <c r="A435" s="30" t="s">
        <v>195</v>
      </c>
      <c r="B435" s="50" t="s">
        <v>145</v>
      </c>
      <c r="C435" t="s">
        <v>671</v>
      </c>
      <c r="D435" s="49" t="s">
        <v>598</v>
      </c>
      <c r="E435" s="49" t="s">
        <v>598</v>
      </c>
      <c r="F435" s="49" t="s">
        <v>598</v>
      </c>
      <c r="G435" s="49" t="s">
        <v>598</v>
      </c>
      <c r="H435" s="49" t="s">
        <v>598</v>
      </c>
    </row>
    <row r="436" spans="1:8">
      <c r="A436" s="30" t="s">
        <v>199</v>
      </c>
      <c r="B436" s="50" t="s">
        <v>145</v>
      </c>
      <c r="C436" t="s">
        <v>672</v>
      </c>
      <c r="D436" s="49" t="s">
        <v>598</v>
      </c>
      <c r="E436" s="49" t="s">
        <v>598</v>
      </c>
      <c r="F436" s="49" t="s">
        <v>598</v>
      </c>
      <c r="G436" s="49" t="s">
        <v>598</v>
      </c>
      <c r="H436" s="49" t="s">
        <v>598</v>
      </c>
    </row>
    <row r="437" spans="1:8">
      <c r="A437" s="30" t="s">
        <v>197</v>
      </c>
      <c r="B437" s="50" t="s">
        <v>145</v>
      </c>
      <c r="C437" t="s">
        <v>673</v>
      </c>
      <c r="D437" s="49">
        <v>7</v>
      </c>
      <c r="E437" s="49">
        <v>3</v>
      </c>
      <c r="F437" s="49" t="s">
        <v>598</v>
      </c>
      <c r="G437" s="49" t="s">
        <v>598</v>
      </c>
      <c r="H437" s="49">
        <v>2</v>
      </c>
    </row>
    <row r="438" spans="1:8">
      <c r="A438" s="30" t="s">
        <v>191</v>
      </c>
      <c r="B438" s="52" t="s">
        <v>486</v>
      </c>
      <c r="C438" t="s">
        <v>674</v>
      </c>
      <c r="D438" s="49">
        <v>2</v>
      </c>
      <c r="E438" s="49">
        <v>0</v>
      </c>
      <c r="F438" s="49">
        <v>1</v>
      </c>
      <c r="G438" s="49">
        <v>0</v>
      </c>
      <c r="H438" s="49">
        <v>1</v>
      </c>
    </row>
    <row r="439" spans="1:8">
      <c r="A439" s="30" t="s">
        <v>192</v>
      </c>
      <c r="B439" s="52" t="s">
        <v>486</v>
      </c>
      <c r="C439" t="s">
        <v>675</v>
      </c>
      <c r="D439" s="49">
        <v>5</v>
      </c>
      <c r="E439" s="49">
        <v>2</v>
      </c>
      <c r="F439" s="49">
        <v>3</v>
      </c>
      <c r="G439" s="49">
        <v>7</v>
      </c>
      <c r="H439" s="49">
        <v>1</v>
      </c>
    </row>
    <row r="440" spans="1:8">
      <c r="A440" s="30" t="s">
        <v>195</v>
      </c>
      <c r="B440" s="52" t="s">
        <v>486</v>
      </c>
      <c r="C440" t="s">
        <v>676</v>
      </c>
      <c r="D440" s="49">
        <v>16</v>
      </c>
      <c r="E440" s="49">
        <v>20</v>
      </c>
      <c r="F440" s="49">
        <v>19</v>
      </c>
      <c r="G440" s="49">
        <v>23</v>
      </c>
      <c r="H440" s="49">
        <v>20</v>
      </c>
    </row>
    <row r="441" spans="1:8">
      <c r="A441" s="30" t="s">
        <v>199</v>
      </c>
      <c r="B441" s="52" t="s">
        <v>486</v>
      </c>
      <c r="C441" t="s">
        <v>677</v>
      </c>
      <c r="D441" s="49">
        <v>12</v>
      </c>
      <c r="E441" s="49">
        <v>11</v>
      </c>
      <c r="F441" s="49">
        <v>15</v>
      </c>
      <c r="G441" s="49">
        <v>17</v>
      </c>
      <c r="H441" s="49">
        <v>14</v>
      </c>
    </row>
    <row r="442" spans="1:8">
      <c r="A442" s="30" t="s">
        <v>197</v>
      </c>
      <c r="B442" s="52" t="s">
        <v>486</v>
      </c>
      <c r="C442" t="s">
        <v>678</v>
      </c>
      <c r="D442" s="49">
        <v>2</v>
      </c>
      <c r="E442" s="49">
        <v>2</v>
      </c>
      <c r="F442" s="49">
        <v>2</v>
      </c>
      <c r="G442" s="49">
        <v>2</v>
      </c>
      <c r="H442" s="49">
        <v>2</v>
      </c>
    </row>
    <row r="443" spans="1:8">
      <c r="A443" s="30" t="s">
        <v>191</v>
      </c>
      <c r="B443" s="50" t="s">
        <v>505</v>
      </c>
      <c r="C443" t="s">
        <v>679</v>
      </c>
      <c r="D443" s="49">
        <v>1</v>
      </c>
      <c r="E443" s="49">
        <v>2</v>
      </c>
      <c r="F443" s="49">
        <v>1</v>
      </c>
      <c r="G443" s="49">
        <v>0</v>
      </c>
      <c r="H443" s="49">
        <v>0</v>
      </c>
    </row>
    <row r="444" spans="1:8">
      <c r="A444" s="30" t="s">
        <v>192</v>
      </c>
      <c r="B444" s="50" t="s">
        <v>505</v>
      </c>
      <c r="C444" t="s">
        <v>680</v>
      </c>
      <c r="D444" s="49">
        <v>7</v>
      </c>
      <c r="E444" s="49">
        <v>4</v>
      </c>
      <c r="F444" s="49">
        <v>5</v>
      </c>
      <c r="G444" s="49">
        <v>4</v>
      </c>
      <c r="H444" s="49">
        <v>7</v>
      </c>
    </row>
    <row r="445" spans="1:8">
      <c r="A445" s="30" t="s">
        <v>195</v>
      </c>
      <c r="B445" s="50" t="s">
        <v>505</v>
      </c>
      <c r="C445" t="s">
        <v>681</v>
      </c>
      <c r="D445" s="49">
        <v>22</v>
      </c>
      <c r="E445" s="49">
        <v>27</v>
      </c>
      <c r="F445" s="49">
        <v>25</v>
      </c>
      <c r="G445" s="49">
        <v>25</v>
      </c>
      <c r="H445" s="49">
        <v>27</v>
      </c>
    </row>
    <row r="446" spans="1:8">
      <c r="A446" s="30" t="s">
        <v>199</v>
      </c>
      <c r="B446" s="50" t="s">
        <v>505</v>
      </c>
      <c r="C446" t="s">
        <v>682</v>
      </c>
      <c r="D446" s="49">
        <v>19</v>
      </c>
      <c r="E446" s="49">
        <v>14</v>
      </c>
      <c r="F446" s="49">
        <v>2</v>
      </c>
      <c r="G446" s="49">
        <v>21</v>
      </c>
      <c r="H446" s="49">
        <v>15</v>
      </c>
    </row>
    <row r="447" spans="1:8">
      <c r="A447" s="30" t="s">
        <v>197</v>
      </c>
      <c r="B447" s="50" t="s">
        <v>505</v>
      </c>
      <c r="C447" t="s">
        <v>683</v>
      </c>
      <c r="D447" s="49">
        <v>2</v>
      </c>
      <c r="E447" s="49">
        <v>2</v>
      </c>
      <c r="F447" s="49">
        <v>0</v>
      </c>
      <c r="G447" s="49">
        <v>0</v>
      </c>
      <c r="H447" s="49">
        <v>1</v>
      </c>
    </row>
    <row r="448" spans="1:8">
      <c r="A448" s="30" t="s">
        <v>191</v>
      </c>
      <c r="B448" s="50" t="s">
        <v>543</v>
      </c>
      <c r="C448" t="s">
        <v>684</v>
      </c>
      <c r="D448" s="49">
        <v>0</v>
      </c>
      <c r="E448" s="49">
        <v>0</v>
      </c>
      <c r="F448" s="49">
        <v>0</v>
      </c>
      <c r="G448" s="49">
        <v>0</v>
      </c>
      <c r="H448" s="49">
        <v>0</v>
      </c>
    </row>
    <row r="449" spans="1:8">
      <c r="A449" s="30" t="s">
        <v>192</v>
      </c>
      <c r="B449" s="50" t="s">
        <v>543</v>
      </c>
      <c r="C449" t="s">
        <v>685</v>
      </c>
      <c r="D449" s="49">
        <v>7</v>
      </c>
      <c r="E449" s="49">
        <v>2</v>
      </c>
      <c r="F449" s="49">
        <v>4</v>
      </c>
      <c r="G449" s="49">
        <v>6</v>
      </c>
      <c r="H449" s="49">
        <v>6</v>
      </c>
    </row>
    <row r="450" spans="1:8">
      <c r="A450" s="30" t="s">
        <v>195</v>
      </c>
      <c r="B450" s="43" t="s">
        <v>543</v>
      </c>
      <c r="C450" t="s">
        <v>686</v>
      </c>
      <c r="D450" s="49">
        <v>13</v>
      </c>
      <c r="E450" s="49">
        <v>13</v>
      </c>
      <c r="F450" s="49">
        <v>11</v>
      </c>
      <c r="G450" s="49">
        <v>16</v>
      </c>
      <c r="H450" s="49">
        <v>14</v>
      </c>
    </row>
    <row r="451" spans="1:8">
      <c r="A451" s="30" t="s">
        <v>199</v>
      </c>
      <c r="B451" s="43" t="s">
        <v>543</v>
      </c>
      <c r="C451" t="s">
        <v>687</v>
      </c>
      <c r="D451" s="49">
        <v>3</v>
      </c>
      <c r="E451" s="49">
        <v>11</v>
      </c>
      <c r="F451" s="49">
        <v>14</v>
      </c>
      <c r="G451" s="49">
        <v>8</v>
      </c>
      <c r="H451" s="49">
        <v>13</v>
      </c>
    </row>
    <row r="452" spans="1:8">
      <c r="A452" s="30" t="s">
        <v>197</v>
      </c>
      <c r="B452" s="51" t="s">
        <v>543</v>
      </c>
      <c r="C452" t="s">
        <v>688</v>
      </c>
      <c r="D452" s="49">
        <v>2</v>
      </c>
      <c r="E452" s="49">
        <v>2</v>
      </c>
      <c r="F452" s="49">
        <v>2</v>
      </c>
      <c r="G452" s="49">
        <v>2</v>
      </c>
      <c r="H452" s="49">
        <v>2</v>
      </c>
    </row>
    <row r="453" spans="1:8">
      <c r="A453" s="30" t="s">
        <v>191</v>
      </c>
      <c r="B453" s="50" t="s">
        <v>189</v>
      </c>
      <c r="C453" t="s">
        <v>689</v>
      </c>
      <c r="D453" s="49" t="s">
        <v>598</v>
      </c>
      <c r="E453" s="49" t="s">
        <v>598</v>
      </c>
      <c r="F453" s="49" t="s">
        <v>598</v>
      </c>
      <c r="G453" s="49" t="s">
        <v>598</v>
      </c>
      <c r="H453" s="49" t="s">
        <v>598</v>
      </c>
    </row>
    <row r="454" spans="1:8">
      <c r="A454" s="30" t="s">
        <v>192</v>
      </c>
      <c r="B454" s="50" t="s">
        <v>189</v>
      </c>
      <c r="C454" t="s">
        <v>690</v>
      </c>
      <c r="D454" s="49" t="s">
        <v>598</v>
      </c>
      <c r="E454" s="49" t="s">
        <v>598</v>
      </c>
      <c r="F454" s="49" t="s">
        <v>598</v>
      </c>
      <c r="G454" s="49" t="s">
        <v>598</v>
      </c>
      <c r="H454" s="49" t="s">
        <v>598</v>
      </c>
    </row>
    <row r="455" spans="1:8">
      <c r="A455" s="30" t="s">
        <v>195</v>
      </c>
      <c r="B455" s="50" t="s">
        <v>189</v>
      </c>
      <c r="C455" t="s">
        <v>691</v>
      </c>
      <c r="D455" s="49" t="s">
        <v>598</v>
      </c>
      <c r="E455" s="49" t="s">
        <v>598</v>
      </c>
      <c r="F455" s="49" t="s">
        <v>598</v>
      </c>
      <c r="G455" s="49" t="s">
        <v>598</v>
      </c>
      <c r="H455" s="49" t="s">
        <v>598</v>
      </c>
    </row>
    <row r="456" spans="1:8">
      <c r="A456" s="30" t="s">
        <v>199</v>
      </c>
      <c r="B456" s="50" t="s">
        <v>189</v>
      </c>
      <c r="C456" t="s">
        <v>692</v>
      </c>
      <c r="D456" s="49" t="s">
        <v>598</v>
      </c>
      <c r="E456" s="49" t="s">
        <v>598</v>
      </c>
      <c r="F456" s="49" t="s">
        <v>598</v>
      </c>
      <c r="G456" s="49" t="s">
        <v>598</v>
      </c>
      <c r="H456" s="49" t="s">
        <v>598</v>
      </c>
    </row>
    <row r="457" spans="1:8">
      <c r="A457" s="30" t="s">
        <v>197</v>
      </c>
      <c r="B457" s="50" t="s">
        <v>189</v>
      </c>
      <c r="C457" t="s">
        <v>693</v>
      </c>
      <c r="D457" s="49" t="s">
        <v>598</v>
      </c>
      <c r="E457" s="49" t="s">
        <v>598</v>
      </c>
      <c r="F457" s="49" t="s">
        <v>598</v>
      </c>
      <c r="G457" s="49" t="s">
        <v>598</v>
      </c>
      <c r="H457" s="49" t="s">
        <v>598</v>
      </c>
    </row>
    <row r="458" spans="1:8">
      <c r="A458" s="40" t="s">
        <v>190</v>
      </c>
      <c r="B458" s="43" t="s">
        <v>104</v>
      </c>
      <c r="C458" t="s">
        <v>694</v>
      </c>
      <c r="D458">
        <v>0</v>
      </c>
      <c r="E458">
        <v>1</v>
      </c>
      <c r="F458">
        <v>0</v>
      </c>
      <c r="G458">
        <v>2</v>
      </c>
      <c r="H458">
        <v>0</v>
      </c>
    </row>
    <row r="459" spans="1:8">
      <c r="A459" s="40" t="s">
        <v>190</v>
      </c>
      <c r="B459" s="43" t="s">
        <v>119</v>
      </c>
      <c r="C459" t="s">
        <v>701</v>
      </c>
      <c r="D459">
        <v>3</v>
      </c>
      <c r="E459">
        <v>3</v>
      </c>
      <c r="F459">
        <v>4</v>
      </c>
      <c r="G459">
        <v>0</v>
      </c>
      <c r="H459">
        <v>0</v>
      </c>
    </row>
    <row r="460" spans="1:8">
      <c r="A460" s="40" t="s">
        <v>190</v>
      </c>
      <c r="B460" s="43" t="s">
        <v>122</v>
      </c>
      <c r="C460" t="s">
        <v>696</v>
      </c>
      <c r="D460">
        <v>0</v>
      </c>
      <c r="E460">
        <v>4</v>
      </c>
      <c r="F460">
        <v>0</v>
      </c>
      <c r="G460">
        <v>0</v>
      </c>
      <c r="H460">
        <v>0</v>
      </c>
    </row>
    <row r="461" spans="1:8">
      <c r="A461" s="40" t="s">
        <v>190</v>
      </c>
      <c r="B461" s="43" t="s">
        <v>107</v>
      </c>
      <c r="C461" t="s">
        <v>699</v>
      </c>
      <c r="D461">
        <v>3</v>
      </c>
      <c r="E461">
        <v>0</v>
      </c>
      <c r="F461">
        <v>2</v>
      </c>
      <c r="G461">
        <v>4</v>
      </c>
      <c r="H461">
        <v>1</v>
      </c>
    </row>
    <row r="462" spans="1:8">
      <c r="A462" s="40" t="s">
        <v>190</v>
      </c>
      <c r="B462" s="43" t="s">
        <v>167</v>
      </c>
      <c r="C462" t="s">
        <v>703</v>
      </c>
      <c r="D462">
        <v>9</v>
      </c>
      <c r="E462">
        <v>4</v>
      </c>
      <c r="F462">
        <v>9</v>
      </c>
      <c r="G462">
        <v>6</v>
      </c>
      <c r="H462">
        <v>8</v>
      </c>
    </row>
    <row r="463" spans="1:8">
      <c r="A463" s="40" t="s">
        <v>190</v>
      </c>
      <c r="B463" s="43" t="s">
        <v>150</v>
      </c>
      <c r="C463" t="s">
        <v>700</v>
      </c>
      <c r="D463">
        <v>8</v>
      </c>
      <c r="E463">
        <v>7</v>
      </c>
      <c r="F463">
        <v>7</v>
      </c>
      <c r="G463">
        <v>7</v>
      </c>
      <c r="H463">
        <v>6</v>
      </c>
    </row>
    <row r="464" spans="1:8">
      <c r="A464" s="40" t="s">
        <v>190</v>
      </c>
      <c r="B464" s="43" t="s">
        <v>139</v>
      </c>
      <c r="C464" t="s">
        <v>698</v>
      </c>
      <c r="D464">
        <v>0</v>
      </c>
      <c r="E464">
        <v>0</v>
      </c>
      <c r="F464">
        <v>0</v>
      </c>
      <c r="G464">
        <v>0</v>
      </c>
      <c r="H464">
        <v>0</v>
      </c>
    </row>
    <row r="465" spans="1:8">
      <c r="A465" s="40" t="s">
        <v>190</v>
      </c>
      <c r="B465" s="43" t="s">
        <v>141</v>
      </c>
      <c r="C465" t="s">
        <v>706</v>
      </c>
      <c r="D465">
        <v>3</v>
      </c>
      <c r="E465">
        <v>2</v>
      </c>
      <c r="F465">
        <v>2</v>
      </c>
      <c r="G465">
        <v>4</v>
      </c>
      <c r="H465">
        <v>1</v>
      </c>
    </row>
    <row r="466" spans="1:8">
      <c r="A466" s="40" t="s">
        <v>190</v>
      </c>
      <c r="B466" s="43" t="s">
        <v>115</v>
      </c>
      <c r="C466" t="s">
        <v>695</v>
      </c>
      <c r="D466">
        <v>0</v>
      </c>
      <c r="E466">
        <v>0</v>
      </c>
      <c r="F466">
        <v>0</v>
      </c>
      <c r="G466">
        <v>7</v>
      </c>
      <c r="H466">
        <v>0</v>
      </c>
    </row>
    <row r="467" spans="1:8">
      <c r="A467" s="40" t="s">
        <v>190</v>
      </c>
      <c r="B467" s="43" t="s">
        <v>130</v>
      </c>
      <c r="C467" t="s">
        <v>697</v>
      </c>
      <c r="D467">
        <v>0</v>
      </c>
      <c r="E467">
        <v>4</v>
      </c>
      <c r="F467">
        <v>0</v>
      </c>
      <c r="G467">
        <v>0</v>
      </c>
      <c r="H467">
        <v>0</v>
      </c>
    </row>
    <row r="468" spans="1:8">
      <c r="A468" s="40" t="s">
        <v>190</v>
      </c>
      <c r="B468" s="43" t="s">
        <v>160</v>
      </c>
      <c r="C468" t="s">
        <v>702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>
      <c r="A469" s="40" t="s">
        <v>190</v>
      </c>
      <c r="B469" s="43" t="s">
        <v>125</v>
      </c>
      <c r="C469" t="s">
        <v>704</v>
      </c>
      <c r="D469" t="s">
        <v>598</v>
      </c>
      <c r="E469" t="s">
        <v>598</v>
      </c>
      <c r="F469" t="s">
        <v>598</v>
      </c>
      <c r="G469" t="s">
        <v>598</v>
      </c>
      <c r="H469" t="s">
        <v>598</v>
      </c>
    </row>
    <row r="470" spans="1:8">
      <c r="A470" s="40" t="s">
        <v>190</v>
      </c>
      <c r="B470" s="43" t="s">
        <v>134</v>
      </c>
      <c r="C470" t="s">
        <v>705</v>
      </c>
      <c r="D470" t="s">
        <v>598</v>
      </c>
      <c r="E470" t="s">
        <v>598</v>
      </c>
      <c r="F470" t="s">
        <v>598</v>
      </c>
      <c r="G470" t="s">
        <v>598</v>
      </c>
      <c r="H470" t="s">
        <v>598</v>
      </c>
    </row>
    <row r="471" spans="1:8">
      <c r="A471" s="40" t="s">
        <v>190</v>
      </c>
      <c r="B471" s="43" t="s">
        <v>145</v>
      </c>
      <c r="C471" t="s">
        <v>707</v>
      </c>
      <c r="D471" t="s">
        <v>598</v>
      </c>
      <c r="E471" t="s">
        <v>598</v>
      </c>
      <c r="F471">
        <v>0</v>
      </c>
      <c r="G471" t="s">
        <v>598</v>
      </c>
      <c r="H471" t="s">
        <v>598</v>
      </c>
    </row>
    <row r="472" spans="1:8">
      <c r="A472" s="40" t="s">
        <v>190</v>
      </c>
      <c r="B472" s="53" t="s">
        <v>486</v>
      </c>
      <c r="C472" t="s">
        <v>708</v>
      </c>
      <c r="D472">
        <v>3</v>
      </c>
      <c r="E472">
        <v>1</v>
      </c>
      <c r="F472">
        <v>2</v>
      </c>
      <c r="G472">
        <v>2</v>
      </c>
      <c r="H472">
        <v>1</v>
      </c>
    </row>
    <row r="473" spans="1:8">
      <c r="A473" s="40" t="s">
        <v>190</v>
      </c>
      <c r="B473" s="43" t="s">
        <v>505</v>
      </c>
      <c r="C473" t="s">
        <v>709</v>
      </c>
      <c r="D473">
        <v>4</v>
      </c>
      <c r="E473">
        <v>4</v>
      </c>
      <c r="F473">
        <v>4</v>
      </c>
      <c r="G473">
        <v>3</v>
      </c>
      <c r="H473">
        <v>4</v>
      </c>
    </row>
    <row r="474" spans="1:8">
      <c r="A474" s="40" t="s">
        <v>190</v>
      </c>
      <c r="B474" s="63" t="s">
        <v>87</v>
      </c>
      <c r="C474" t="s">
        <v>710</v>
      </c>
      <c r="D474">
        <v>2</v>
      </c>
      <c r="E474">
        <v>2</v>
      </c>
      <c r="F474">
        <v>2</v>
      </c>
      <c r="G474">
        <v>2</v>
      </c>
      <c r="H474">
        <v>1</v>
      </c>
    </row>
    <row r="475" spans="1:8">
      <c r="A475" s="40" t="s">
        <v>190</v>
      </c>
      <c r="B475" s="43" t="s">
        <v>543</v>
      </c>
      <c r="C475" t="s">
        <v>711</v>
      </c>
      <c r="D475">
        <v>1</v>
      </c>
      <c r="E475">
        <v>2</v>
      </c>
      <c r="F475">
        <v>1</v>
      </c>
      <c r="G475">
        <v>3</v>
      </c>
      <c r="H475">
        <v>1</v>
      </c>
    </row>
    <row r="476" spans="1:8">
      <c r="A476" s="40" t="s">
        <v>190</v>
      </c>
      <c r="B476" s="43" t="s">
        <v>189</v>
      </c>
      <c r="C476" t="s">
        <v>712</v>
      </c>
      <c r="D476" t="s">
        <v>598</v>
      </c>
      <c r="E476" t="s">
        <v>598</v>
      </c>
      <c r="F476" t="s">
        <v>598</v>
      </c>
      <c r="G476" t="s">
        <v>598</v>
      </c>
      <c r="H476" t="s">
        <v>598</v>
      </c>
    </row>
    <row r="477" spans="1:8">
      <c r="A477" s="40" t="s">
        <v>194</v>
      </c>
      <c r="B477" s="43" t="s">
        <v>141</v>
      </c>
      <c r="C477" t="s">
        <v>725</v>
      </c>
      <c r="D477">
        <v>2</v>
      </c>
      <c r="E477">
        <v>3</v>
      </c>
      <c r="F477">
        <v>2</v>
      </c>
      <c r="G477">
        <v>4</v>
      </c>
      <c r="H477">
        <v>2</v>
      </c>
    </row>
    <row r="478" spans="1:8">
      <c r="A478" s="40" t="s">
        <v>194</v>
      </c>
      <c r="B478" s="43" t="s">
        <v>167</v>
      </c>
      <c r="C478" t="s">
        <v>722</v>
      </c>
      <c r="D478">
        <v>2</v>
      </c>
      <c r="E478">
        <v>2</v>
      </c>
      <c r="F478">
        <v>2</v>
      </c>
      <c r="G478">
        <v>23</v>
      </c>
      <c r="H478">
        <v>6</v>
      </c>
    </row>
    <row r="479" spans="1:8">
      <c r="A479" s="40" t="s">
        <v>194</v>
      </c>
      <c r="B479" s="43" t="s">
        <v>104</v>
      </c>
      <c r="C479" t="s">
        <v>713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>
      <c r="A480" s="40" t="s">
        <v>194</v>
      </c>
      <c r="B480" s="43" t="s">
        <v>160</v>
      </c>
      <c r="C480" t="s">
        <v>721</v>
      </c>
      <c r="D480">
        <v>2</v>
      </c>
      <c r="E480">
        <v>0</v>
      </c>
      <c r="F480">
        <v>2</v>
      </c>
      <c r="G480">
        <v>2</v>
      </c>
      <c r="H480">
        <v>2</v>
      </c>
    </row>
    <row r="481" spans="1:8">
      <c r="A481" s="40" t="s">
        <v>194</v>
      </c>
      <c r="B481" s="43" t="s">
        <v>107</v>
      </c>
      <c r="C481" t="s">
        <v>718</v>
      </c>
      <c r="D481">
        <v>2</v>
      </c>
      <c r="E481">
        <v>3</v>
      </c>
      <c r="F481">
        <v>2</v>
      </c>
      <c r="G481">
        <v>2</v>
      </c>
      <c r="H481">
        <v>3</v>
      </c>
    </row>
    <row r="482" spans="1:8">
      <c r="A482" s="40" t="s">
        <v>194</v>
      </c>
      <c r="B482" s="43" t="s">
        <v>139</v>
      </c>
      <c r="C482" t="s">
        <v>717</v>
      </c>
      <c r="D482">
        <v>2</v>
      </c>
      <c r="E482">
        <v>2</v>
      </c>
      <c r="F482">
        <v>2</v>
      </c>
      <c r="G482">
        <v>2</v>
      </c>
      <c r="H482">
        <v>2</v>
      </c>
    </row>
    <row r="483" spans="1:8">
      <c r="A483" s="40" t="s">
        <v>194</v>
      </c>
      <c r="B483" s="43" t="s">
        <v>130</v>
      </c>
      <c r="C483" t="s">
        <v>716</v>
      </c>
      <c r="D483">
        <v>0</v>
      </c>
      <c r="E483">
        <v>0</v>
      </c>
      <c r="F483">
        <v>0</v>
      </c>
      <c r="G483">
        <v>2</v>
      </c>
      <c r="H483">
        <v>0</v>
      </c>
    </row>
    <row r="484" spans="1:8">
      <c r="A484" s="40" t="s">
        <v>194</v>
      </c>
      <c r="B484" s="43" t="s">
        <v>119</v>
      </c>
      <c r="C484" t="s">
        <v>720</v>
      </c>
      <c r="D484">
        <v>2</v>
      </c>
      <c r="E484">
        <v>2</v>
      </c>
      <c r="F484">
        <v>0</v>
      </c>
      <c r="G484">
        <v>5</v>
      </c>
      <c r="H484">
        <v>2</v>
      </c>
    </row>
    <row r="485" spans="1:8">
      <c r="A485" s="40" t="s">
        <v>194</v>
      </c>
      <c r="B485" s="43" t="s">
        <v>150</v>
      </c>
      <c r="C485" t="s">
        <v>719</v>
      </c>
      <c r="D485">
        <v>2</v>
      </c>
      <c r="E485">
        <v>2</v>
      </c>
      <c r="F485">
        <v>2</v>
      </c>
      <c r="G485">
        <v>2</v>
      </c>
      <c r="H485">
        <v>2</v>
      </c>
    </row>
    <row r="486" spans="1:8">
      <c r="A486" s="40" t="s">
        <v>194</v>
      </c>
      <c r="B486" s="43" t="s">
        <v>122</v>
      </c>
      <c r="C486" t="s">
        <v>715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>
      <c r="A487" s="40" t="s">
        <v>194</v>
      </c>
      <c r="B487" s="43" t="s">
        <v>115</v>
      </c>
      <c r="C487" t="s">
        <v>714</v>
      </c>
      <c r="D487">
        <v>0</v>
      </c>
      <c r="E487">
        <v>2</v>
      </c>
      <c r="F487">
        <v>0</v>
      </c>
      <c r="G487">
        <v>0</v>
      </c>
      <c r="H487">
        <v>0</v>
      </c>
    </row>
    <row r="488" spans="1:8">
      <c r="A488" s="40" t="s">
        <v>194</v>
      </c>
      <c r="B488" s="50" t="s">
        <v>125</v>
      </c>
      <c r="C488" t="s">
        <v>723</v>
      </c>
      <c r="D488" t="s">
        <v>598</v>
      </c>
      <c r="E488" t="s">
        <v>598</v>
      </c>
      <c r="F488">
        <v>2</v>
      </c>
      <c r="G488" t="s">
        <v>598</v>
      </c>
      <c r="H488" t="s">
        <v>598</v>
      </c>
    </row>
    <row r="489" spans="1:8">
      <c r="A489" s="40" t="s">
        <v>194</v>
      </c>
      <c r="B489" s="50" t="s">
        <v>134</v>
      </c>
      <c r="C489" t="s">
        <v>724</v>
      </c>
      <c r="D489" t="s">
        <v>598</v>
      </c>
      <c r="E489">
        <v>0</v>
      </c>
      <c r="F489">
        <v>0</v>
      </c>
      <c r="G489">
        <v>2</v>
      </c>
      <c r="H489">
        <v>0</v>
      </c>
    </row>
    <row r="490" spans="1:8">
      <c r="A490" s="40" t="s">
        <v>194</v>
      </c>
      <c r="B490" s="43" t="s">
        <v>145</v>
      </c>
      <c r="C490" t="s">
        <v>726</v>
      </c>
      <c r="D490">
        <v>7</v>
      </c>
      <c r="E490">
        <v>3</v>
      </c>
      <c r="F490">
        <v>0</v>
      </c>
      <c r="G490" t="s">
        <v>598</v>
      </c>
      <c r="H490">
        <v>0</v>
      </c>
    </row>
    <row r="491" spans="1:8">
      <c r="A491" s="40" t="s">
        <v>194</v>
      </c>
      <c r="B491" s="53" t="s">
        <v>486</v>
      </c>
      <c r="C491" t="s">
        <v>727</v>
      </c>
      <c r="D491">
        <v>2</v>
      </c>
      <c r="E491">
        <v>2</v>
      </c>
      <c r="F491">
        <v>2</v>
      </c>
      <c r="G491">
        <v>2</v>
      </c>
      <c r="H491">
        <v>2</v>
      </c>
    </row>
    <row r="492" spans="1:8">
      <c r="A492" s="40" t="s">
        <v>194</v>
      </c>
      <c r="B492" s="43" t="s">
        <v>505</v>
      </c>
      <c r="C492" t="s">
        <v>728</v>
      </c>
      <c r="D492">
        <v>2</v>
      </c>
      <c r="E492">
        <v>2</v>
      </c>
      <c r="F492">
        <v>2</v>
      </c>
      <c r="G492">
        <v>4</v>
      </c>
      <c r="H492">
        <v>2</v>
      </c>
    </row>
    <row r="493" spans="1:8">
      <c r="A493" s="40" t="s">
        <v>194</v>
      </c>
      <c r="B493" s="63" t="s">
        <v>87</v>
      </c>
      <c r="C493" t="s">
        <v>729</v>
      </c>
      <c r="D493">
        <v>2</v>
      </c>
      <c r="E493">
        <v>2</v>
      </c>
      <c r="F493">
        <v>2</v>
      </c>
      <c r="G493">
        <v>2</v>
      </c>
      <c r="H493">
        <v>2</v>
      </c>
    </row>
    <row r="494" spans="1:8">
      <c r="A494" s="40" t="s">
        <v>194</v>
      </c>
      <c r="B494" s="43" t="s">
        <v>543</v>
      </c>
      <c r="C494" t="s">
        <v>730</v>
      </c>
      <c r="D494">
        <v>2</v>
      </c>
      <c r="E494">
        <v>2</v>
      </c>
      <c r="F494">
        <v>2</v>
      </c>
      <c r="G494">
        <v>2</v>
      </c>
      <c r="H494">
        <v>2</v>
      </c>
    </row>
    <row r="495" spans="1:8">
      <c r="A495" s="40" t="s">
        <v>194</v>
      </c>
      <c r="B495" s="43" t="s">
        <v>189</v>
      </c>
      <c r="C495" t="s">
        <v>731</v>
      </c>
      <c r="D495" t="s">
        <v>598</v>
      </c>
      <c r="E495" t="s">
        <v>598</v>
      </c>
      <c r="F495" t="s">
        <v>598</v>
      </c>
      <c r="G495" t="s">
        <v>598</v>
      </c>
      <c r="H495" t="s">
        <v>598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Contents and Notes</vt:lpstr>
      <vt:lpstr>Table 2d</vt:lpstr>
      <vt:lpstr>Charts 2d</vt:lpstr>
      <vt:lpstr>Lookup!as_at_date</vt:lpstr>
      <vt:lpstr>'90th'!DataTable</vt:lpstr>
      <vt:lpstr>Max!DataTable</vt:lpstr>
      <vt:lpstr>With31!DataTable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'Charts 2d'!Print_Area</vt:lpstr>
      <vt:lpstr>'Contents and Notes'!Print_Area</vt:lpstr>
      <vt:lpstr>'Table 2d'!Print_Area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2017-02-22T17:21:10Z</dcterms:created>
  <dcterms:modified xsi:type="dcterms:W3CDTF">2017-03-17T10:34:21Z</dcterms:modified>
</cp:coreProperties>
</file>